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activeX/activeX12.xml" ContentType="application/vnd.ms-office.activeX+xml"/>
  <Override PartName="/xl/activeX/activeX12.bin" ContentType="application/vnd.ms-office.activeX"/>
  <Override PartName="/xl/charts/chart13.xml" ContentType="application/vnd.openxmlformats-officedocument.drawingml.chart+xml"/>
  <Override PartName="/xl/drawings/drawing19.xml" ContentType="application/vnd.openxmlformats-officedocument.drawing+xml"/>
  <Override PartName="/xl/activeX/activeX13.xml" ContentType="application/vnd.ms-office.activeX+xml"/>
  <Override PartName="/xl/activeX/activeX13.bin" ContentType="application/vnd.ms-office.activeX"/>
  <Override PartName="/xl/drawings/drawing20.xml" ContentType="application/vnd.openxmlformats-officedocument.drawing+xml"/>
  <Override PartName="/xl/activeX/activeX14.xml" ContentType="application/vnd.ms-office.activeX+xml"/>
  <Override PartName="/xl/activeX/activeX14.bin" ContentType="application/vnd.ms-office.activeX"/>
  <Override PartName="/xl/drawings/drawing21.xml" ContentType="application/vnd.openxmlformats-officedocument.drawing+xml"/>
  <Override PartName="/xl/activeX/activeX15.xml" ContentType="application/vnd.ms-office.activeX+xml"/>
  <Override PartName="/xl/activeX/activeX15.bin" ContentType="application/vnd.ms-office.activeX"/>
  <Override PartName="/xl/drawings/drawing22.xml" ContentType="application/vnd.openxmlformats-officedocument.drawing+xml"/>
  <Override PartName="/xl/activeX/activeX16.xml" ContentType="application/vnd.ms-office.activeX+xml"/>
  <Override PartName="/xl/activeX/activeX16.bin" ContentType="application/vnd.ms-office.activeX"/>
  <Override PartName="/xl/drawings/drawing23.xml" ContentType="application/vnd.openxmlformats-officedocument.drawing+xml"/>
  <Override PartName="/xl/activeX/activeX17.xml" ContentType="application/vnd.ms-office.activeX+xml"/>
  <Override PartName="/xl/activeX/activeX17.bin" ContentType="application/vnd.ms-office.activeX"/>
  <Override PartName="/xl/drawings/drawing24.xml" ContentType="application/vnd.openxmlformats-officedocument.drawing+xml"/>
  <Override PartName="/xl/activeX/activeX18.xml" ContentType="application/vnd.ms-office.activeX+xml"/>
  <Override PartName="/xl/activeX/activeX18.bin" ContentType="application/vnd.ms-office.activeX"/>
  <Override PartName="/xl/drawings/drawing25.xml" ContentType="application/vnd.openxmlformats-officedocument.drawing+xml"/>
  <Override PartName="/xl/activeX/activeX19.xml" ContentType="application/vnd.ms-office.activeX+xml"/>
  <Override PartName="/xl/activeX/activeX19.bin" ContentType="application/vnd.ms-office.activeX"/>
  <Override PartName="/xl/drawings/drawing26.xml" ContentType="application/vnd.openxmlformats-officedocument.drawing+xml"/>
  <Override PartName="/xl/activeX/activeX20.xml" ContentType="application/vnd.ms-office.activeX+xml"/>
  <Override PartName="/xl/activeX/activeX20.bin" ContentType="application/vnd.ms-office.activeX"/>
  <Override PartName="/xl/drawings/drawing27.xml" ContentType="application/vnd.openxmlformats-officedocument.drawing+xml"/>
  <Override PartName="/xl/activeX/activeX21.xml" ContentType="application/vnd.ms-office.activeX+xml"/>
  <Override PartName="/xl/activeX/activeX21.bin" ContentType="application/vnd.ms-office.activeX"/>
  <Override PartName="/xl/comments1.xml" ContentType="application/vnd.openxmlformats-officedocument.spreadsheetml.comments+xml"/>
  <Override PartName="/xl/drawings/drawing28.xml" ContentType="application/vnd.openxmlformats-officedocument.drawing+xml"/>
  <Override PartName="/xl/activeX/activeX22.xml" ContentType="application/vnd.ms-office.activeX+xml"/>
  <Override PartName="/xl/activeX/activeX22.bin" ContentType="application/vnd.ms-office.activeX"/>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activeX/activeX23.xml" ContentType="application/vnd.ms-office.activeX+xml"/>
  <Override PartName="/xl/activeX/activeX23.bin" ContentType="application/vnd.ms-office.activeX"/>
  <Override PartName="/xl/charts/chart17.xml" ContentType="application/vnd.openxmlformats-officedocument.drawingml.chart+xml"/>
  <Override PartName="/xl/drawings/drawing33.xml" ContentType="application/vnd.openxmlformats-officedocument.drawingml.chartshapes+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activeX/activeX24.xml" ContentType="application/vnd.ms-office.activeX+xml"/>
  <Override PartName="/xl/activeX/activeX24.bin" ContentType="application/vnd.ms-office.activeX"/>
  <Override PartName="/xl/comments2.xml" ContentType="application/vnd.openxmlformats-officedocument.spreadsheetml.comments+xml"/>
  <Override PartName="/xl/drawings/drawing36.xml" ContentType="application/vnd.openxmlformats-officedocument.drawing+xml"/>
  <Override PartName="/xl/activeX/activeX25.xml" ContentType="application/vnd.ms-office.activeX+xml"/>
  <Override PartName="/xl/activeX/activeX25.bin" ContentType="application/vnd.ms-office.activeX"/>
  <Override PartName="/xl/charts/chart19.xml" ContentType="application/vnd.openxmlformats-officedocument.drawingml.chart+xml"/>
  <Override PartName="/xl/drawings/drawing37.xml" ContentType="application/vnd.openxmlformats-officedocument.drawingml.chartshapes+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activeX/activeX26.xml" ContentType="application/vnd.ms-office.activeX+xml"/>
  <Override PartName="/xl/activeX/activeX26.bin" ContentType="application/vnd.ms-office.activeX"/>
  <Override PartName="/xl/comments3.xml" ContentType="application/vnd.openxmlformats-officedocument.spreadsheetml.comments+xml"/>
  <Override PartName="/xl/drawings/drawing40.xml" ContentType="application/vnd.openxmlformats-officedocument.drawing+xml"/>
  <Override PartName="/xl/activeX/activeX27.xml" ContentType="application/vnd.ms-office.activeX+xml"/>
  <Override PartName="/xl/activeX/activeX27.bin" ContentType="application/vnd.ms-office.activeX"/>
  <Override PartName="/xl/drawings/drawing41.xml" ContentType="application/vnd.openxmlformats-officedocument.drawing+xml"/>
  <Override PartName="/xl/activeX/activeX28.xml" ContentType="application/vnd.ms-office.activeX+xml"/>
  <Override PartName="/xl/activeX/activeX28.bin" ContentType="application/vnd.ms-office.activeX"/>
  <Override PartName="/xl/drawings/drawing42.xml" ContentType="application/vnd.openxmlformats-officedocument.drawing+xml"/>
  <Override PartName="/xl/activeX/activeX29.xml" ContentType="application/vnd.ms-office.activeX+xml"/>
  <Override PartName="/xl/activeX/activeX29.bin" ContentType="application/vnd.ms-office.activeX"/>
  <Override PartName="/xl/drawings/drawing43.xml" ContentType="application/vnd.openxmlformats-officedocument.drawing+xml"/>
  <Override PartName="/xl/activeX/activeX30.xml" ContentType="application/vnd.ms-office.activeX+xml"/>
  <Override PartName="/xl/activeX/activeX30.bin" ContentType="application/vnd.ms-office.activeX"/>
  <Override PartName="/xl/drawings/drawing44.xml" ContentType="application/vnd.openxmlformats-officedocument.drawing+xml"/>
  <Override PartName="/xl/activeX/activeX31.xml" ContentType="application/vnd.ms-office.activeX+xml"/>
  <Override PartName="/xl/activeX/activeX31.bin" ContentType="application/vnd.ms-office.activeX"/>
  <Override PartName="/xl/drawings/drawing45.xml" ContentType="application/vnd.openxmlformats-officedocument.drawing+xml"/>
  <Override PartName="/xl/activeX/activeX32.xml" ContentType="application/vnd.ms-office.activeX+xml"/>
  <Override PartName="/xl/activeX/activeX32.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dnbasa.sharepoint.com/sites/s3673/Delte dokumenter/Factbook/_Tidligere perioder/2025/1Q/"/>
    </mc:Choice>
  </mc:AlternateContent>
  <xr:revisionPtr revIDLastSave="6048" documentId="6_{58F583A1-EA33-4F6F-A0C9-A21D78503258}" xr6:coauthVersionLast="47" xr6:coauthVersionMax="47" xr10:uidLastSave="{9A7D5E25-7346-4C0F-8ACA-0297D22CC684}"/>
  <bookViews>
    <workbookView xWindow="-120" yWindow="-120" windowWidth="29040" windowHeight="15720" tabRatio="774" xr2:uid="{D9E34E17-E815-4EC2-A1DD-D08C0B4456CE}"/>
  </bookViews>
  <sheets>
    <sheet name="Front page" sheetId="2" r:id="rId1"/>
    <sheet name="Contact info" sheetId="3" r:id="rId2"/>
    <sheet name="Carnegie" sheetId="46"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12" r:id="rId12"/>
    <sheet name="Liq&amp;funding (2)" sheetId="13" r:id="rId13"/>
    <sheet name="Ratings" sheetId="45" r:id="rId14"/>
    <sheet name="Shareholders" sheetId="15" r:id="rId15"/>
    <sheet name="Share buy-back" sheetId="34" r:id="rId16"/>
    <sheet name="Cap.adeq" sheetId="16" r:id="rId17"/>
    <sheet name="CHAPTER 2" sheetId="17" r:id="rId18"/>
    <sheet name="Fin perf" sheetId="18" r:id="rId19"/>
    <sheet name="Market shares" sheetId="19" r:id="rId20"/>
    <sheet name="Data_PC" sheetId="23" state="hidden" r:id="rId21"/>
    <sheet name="PC" sheetId="21" r:id="rId22"/>
    <sheet name="CCN" sheetId="40" r:id="rId23"/>
    <sheet name="Data_BCN" sheetId="42" state="hidden" r:id="rId24"/>
    <sheet name="LCIC" sheetId="27" r:id="rId25"/>
    <sheet name="Data_LCI" sheetId="25" state="hidden" r:id="rId26"/>
    <sheet name="Other" sheetId="1" r:id="rId27"/>
    <sheet name="Markets" sheetId="20" r:id="rId28"/>
    <sheet name="Life" sheetId="35" r:id="rId29"/>
    <sheet name="Asset Man." sheetId="24" r:id="rId30"/>
    <sheet name="CHAPTER 3" sheetId="26" r:id="rId31"/>
    <sheet name="Norw.economy" sheetId="29" r:id="rId32"/>
  </sheets>
  <definedNames>
    <definedName name="_xlnm.Print_Area" localSheetId="29">'Asset Man.'!$A$1:$J$49</definedName>
    <definedName name="_xlnm.Print_Area" localSheetId="16">'Cap.adeq'!$A$1:$J$158</definedName>
    <definedName name="_xlnm.Print_Area" localSheetId="22">CCN!$A$1:$J$89</definedName>
    <definedName name="_xlnm.Print_Area" localSheetId="4">'CHAPTER 1'!$A$1:$C$26</definedName>
    <definedName name="_xlnm.Print_Area" localSheetId="17">'CHAPTER 2'!$A$1:$C$24</definedName>
    <definedName name="_xlnm.Print_Area" localSheetId="1">'Contact info'!$A$1:$E$44</definedName>
    <definedName name="_xlnm.Print_Area" localSheetId="3">Contents!$A$1:$B$131</definedName>
    <definedName name="_xlnm.Print_Area" localSheetId="10">EAD!$A$1:$K$507</definedName>
    <definedName name="_xlnm.Print_Area" localSheetId="8">Expenses!$A$1:$J$93</definedName>
    <definedName name="_xlnm.Print_Area" localSheetId="18">'Fin perf'!$A$1:$M$67</definedName>
    <definedName name="_xlnm.Print_Area" localSheetId="0">'Front page'!$A$1:$A$50</definedName>
    <definedName name="_xlnm.Print_Area" localSheetId="24">LCIC!$A$1:$J$70</definedName>
    <definedName name="_xlnm.Print_Area" localSheetId="28">Life!$A$1:$J$116</definedName>
    <definedName name="_xlnm.Print_Area" localSheetId="11">'Liq&amp;funding (1)'!$A$1:$L$48</definedName>
    <definedName name="_xlnm.Print_Area" localSheetId="12">'Liq&amp;funding (2)'!$A$1:$J$129</definedName>
    <definedName name="_xlnm.Print_Area" localSheetId="9">'Loans &amp; comm.'!$A$1:$J$241</definedName>
    <definedName name="_xlnm.Print_Area" localSheetId="6">NII!$A$1:$J$190</definedName>
    <definedName name="_xlnm.Print_Area" localSheetId="7">'Non-NII'!$A$1:$J$128</definedName>
    <definedName name="_xlnm.Print_Area" localSheetId="31">Norw.economy!$A$1:$H$91</definedName>
    <definedName name="_xlnm.Print_Area" localSheetId="21">PC!$A$1:$J$175</definedName>
    <definedName name="_xlnm.Print_Area" localSheetId="13">Ratings!$A$1:$E$37</definedName>
    <definedName name="_xlnm.Print_Area" localSheetId="5">'Results &amp; key fig.'!$A$1:$K$392</definedName>
    <definedName name="_xlnm.Print_Area" localSheetId="15">'Share buy-back'!$A$1:$C$15</definedName>
    <definedName name="_xlnm.Print_Area" localSheetId="14">Shareholders!$A$1:$C$47</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25" l="1"/>
  <c r="E39" i="25"/>
  <c r="F39" i="25"/>
  <c r="G39" i="25"/>
  <c r="H39" i="25"/>
  <c r="I39" i="25"/>
  <c r="C39" i="25"/>
  <c r="D39" i="42"/>
  <c r="E39" i="42"/>
  <c r="F39" i="42"/>
  <c r="G39" i="42"/>
  <c r="H39" i="42"/>
  <c r="I39" i="42"/>
  <c r="C39" i="42"/>
  <c r="D40" i="23"/>
  <c r="E40" i="23"/>
  <c r="F40" i="23"/>
  <c r="G40" i="23"/>
  <c r="H40" i="23"/>
  <c r="I40" i="23"/>
  <c r="C40" i="23"/>
  <c r="C28" i="25"/>
  <c r="C6" i="25"/>
  <c r="A6" i="25"/>
  <c r="C28" i="42"/>
  <c r="C6" i="42"/>
  <c r="A6" i="23"/>
  <c r="C16" i="23"/>
  <c r="C6" i="23" s="1"/>
  <c r="C9" i="42"/>
  <c r="C8" i="42"/>
  <c r="C11" i="42"/>
  <c r="C12" i="42"/>
  <c r="C13" i="42"/>
  <c r="C14" i="42"/>
  <c r="C15" i="42"/>
  <c r="C16" i="42"/>
  <c r="C17" i="42"/>
  <c r="C18" i="42"/>
  <c r="C19" i="42"/>
  <c r="C10" i="42"/>
  <c r="C20" i="42"/>
  <c r="C7" i="42"/>
  <c r="A5" i="42"/>
  <c r="D45" i="42"/>
  <c r="E45" i="42"/>
  <c r="F45" i="42"/>
  <c r="G45" i="42"/>
  <c r="H45" i="42"/>
  <c r="I45" i="42"/>
  <c r="C45" i="42"/>
  <c r="D40" i="42"/>
  <c r="D44" i="42" s="1"/>
  <c r="E40" i="42"/>
  <c r="F40" i="42"/>
  <c r="F44" i="42" s="1"/>
  <c r="F46" i="42" s="1"/>
  <c r="G40" i="42"/>
  <c r="H40" i="42"/>
  <c r="I40" i="42"/>
  <c r="D41" i="42"/>
  <c r="E41" i="42"/>
  <c r="F41" i="42"/>
  <c r="G41" i="42"/>
  <c r="G44" i="42" s="1"/>
  <c r="G46" i="42" s="1"/>
  <c r="H41" i="42"/>
  <c r="I41" i="42"/>
  <c r="D42" i="42"/>
  <c r="E42" i="42"/>
  <c r="F42" i="42"/>
  <c r="G42" i="42"/>
  <c r="H42" i="42"/>
  <c r="I42" i="42"/>
  <c r="C42" i="42"/>
  <c r="C41" i="42"/>
  <c r="C40" i="42"/>
  <c r="A4" i="42"/>
  <c r="A41" i="42"/>
  <c r="A40" i="42"/>
  <c r="C27" i="42"/>
  <c r="C4" i="42" s="1"/>
  <c r="C26" i="42"/>
  <c r="C25" i="42"/>
  <c r="C5" i="42" s="1"/>
  <c r="A20" i="42"/>
  <c r="A10" i="42"/>
  <c r="A19" i="42"/>
  <c r="A18" i="42"/>
  <c r="A17" i="42"/>
  <c r="A16" i="42"/>
  <c r="A15" i="42"/>
  <c r="A14" i="42"/>
  <c r="A13" i="42"/>
  <c r="A12" i="42"/>
  <c r="A11" i="42"/>
  <c r="A8" i="42"/>
  <c r="A9" i="42"/>
  <c r="A7" i="42"/>
  <c r="C13" i="23"/>
  <c r="C14" i="23"/>
  <c r="C5" i="23"/>
  <c r="A5" i="25"/>
  <c r="A4" i="25"/>
  <c r="A5" i="23"/>
  <c r="A4" i="23"/>
  <c r="C26" i="25"/>
  <c r="C5" i="25" s="1"/>
  <c r="D42" i="25"/>
  <c r="E42" i="25"/>
  <c r="F42" i="25"/>
  <c r="G42" i="25"/>
  <c r="H42" i="25"/>
  <c r="I42" i="25"/>
  <c r="C42" i="25"/>
  <c r="D41" i="25"/>
  <c r="E41" i="25"/>
  <c r="F41" i="25"/>
  <c r="F44" i="25" s="1"/>
  <c r="F46" i="25" s="1"/>
  <c r="G41" i="25"/>
  <c r="H41" i="25"/>
  <c r="I41" i="25"/>
  <c r="C41" i="25"/>
  <c r="D40" i="25"/>
  <c r="E40" i="25"/>
  <c r="F40" i="25"/>
  <c r="G40" i="25"/>
  <c r="H40" i="25"/>
  <c r="I40" i="25"/>
  <c r="C40" i="25"/>
  <c r="C46" i="23"/>
  <c r="D41" i="23"/>
  <c r="D45" i="23" s="1"/>
  <c r="D47" i="23" s="1"/>
  <c r="E41" i="23"/>
  <c r="E45" i="23" s="1"/>
  <c r="E47" i="23" s="1"/>
  <c r="F41" i="23"/>
  <c r="G41" i="23"/>
  <c r="H41" i="23"/>
  <c r="I41" i="23"/>
  <c r="D42" i="23"/>
  <c r="E42" i="23"/>
  <c r="F42" i="23"/>
  <c r="G42" i="23"/>
  <c r="H42" i="23"/>
  <c r="I42" i="23"/>
  <c r="E43" i="23"/>
  <c r="F43" i="23"/>
  <c r="G43" i="23"/>
  <c r="H43" i="23"/>
  <c r="I43" i="23"/>
  <c r="D43" i="23"/>
  <c r="C43" i="23"/>
  <c r="C42" i="23"/>
  <c r="C41" i="23"/>
  <c r="A41" i="25"/>
  <c r="A40" i="25"/>
  <c r="A42" i="23"/>
  <c r="A41" i="23"/>
  <c r="I45" i="25"/>
  <c r="H45" i="25"/>
  <c r="G45" i="25"/>
  <c r="F45" i="25"/>
  <c r="E45" i="25"/>
  <c r="D45" i="25"/>
  <c r="C45" i="25"/>
  <c r="C27" i="25"/>
  <c r="C25" i="25"/>
  <c r="C4" i="25" s="1"/>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I46" i="23"/>
  <c r="H46" i="23"/>
  <c r="G46" i="23"/>
  <c r="F46" i="23"/>
  <c r="E46" i="23"/>
  <c r="D46" i="23"/>
  <c r="C15" i="23"/>
  <c r="C4" i="23"/>
  <c r="C8" i="23"/>
  <c r="A8" i="23"/>
  <c r="C7" i="23"/>
  <c r="A7" i="23"/>
  <c r="E44" i="42" l="1"/>
  <c r="E46" i="42" s="1"/>
  <c r="I44" i="25"/>
  <c r="I46" i="25" s="1"/>
  <c r="C45" i="23"/>
  <c r="G44" i="25"/>
  <c r="G46" i="25" s="1"/>
  <c r="D46" i="42"/>
  <c r="C44" i="25"/>
  <c r="C46" i="25" s="1"/>
  <c r="I45" i="23"/>
  <c r="I47" i="23" s="1"/>
  <c r="C44" i="42"/>
  <c r="H45" i="23"/>
  <c r="H47" i="23" s="1"/>
  <c r="E44" i="25"/>
  <c r="E46" i="25" s="1"/>
  <c r="C17" i="23"/>
  <c r="D13" i="23" s="1"/>
  <c r="A13" i="23" s="1"/>
  <c r="I44" i="42"/>
  <c r="I46" i="42" s="1"/>
  <c r="D44" i="25"/>
  <c r="D46" i="25" s="1"/>
  <c r="H44" i="42"/>
  <c r="H46" i="42" s="1"/>
  <c r="G45" i="23"/>
  <c r="G47" i="23" s="1"/>
  <c r="D16" i="23"/>
  <c r="A16" i="23" s="1"/>
  <c r="C21" i="25"/>
  <c r="B15" i="25" s="1"/>
  <c r="C47" i="23"/>
  <c r="C10" i="23"/>
  <c r="H44" i="25"/>
  <c r="H46" i="25" s="1"/>
  <c r="C9" i="23"/>
  <c r="B7" i="23" s="1"/>
  <c r="C46" i="42"/>
  <c r="D15" i="23"/>
  <c r="A15" i="23" s="1"/>
  <c r="B20" i="25"/>
  <c r="B14" i="25"/>
  <c r="F45" i="23"/>
  <c r="F47" i="23" s="1"/>
  <c r="B9" i="25"/>
  <c r="B16" i="25"/>
  <c r="B17" i="25"/>
  <c r="B18" i="25"/>
  <c r="B13" i="25"/>
  <c r="B19" i="25"/>
  <c r="B12" i="25"/>
  <c r="B10" i="25"/>
  <c r="B11" i="25"/>
  <c r="B7" i="25"/>
  <c r="C22" i="25"/>
  <c r="C22" i="42"/>
  <c r="C21" i="42"/>
  <c r="B18" i="42" s="1"/>
  <c r="B8" i="25"/>
  <c r="C29" i="42"/>
  <c r="C29" i="25"/>
  <c r="D25" i="25" s="1"/>
  <c r="A25" i="25" s="1"/>
  <c r="D14" i="23" l="1"/>
  <c r="A14" i="23" s="1"/>
  <c r="B8" i="23"/>
  <c r="B14" i="42"/>
  <c r="B16" i="42"/>
  <c r="D26" i="42"/>
  <c r="A26" i="42" s="1"/>
  <c r="D25" i="42"/>
  <c r="A25" i="42" s="1"/>
  <c r="D28" i="42"/>
  <c r="A28" i="42" s="1"/>
  <c r="B13" i="42"/>
  <c r="B17" i="42"/>
  <c r="B10" i="42"/>
  <c r="B11" i="42"/>
  <c r="B20" i="42"/>
  <c r="B12" i="42"/>
  <c r="B8" i="42"/>
  <c r="B7" i="42"/>
  <c r="B9" i="42"/>
  <c r="B15" i="42"/>
  <c r="D27" i="42"/>
  <c r="A27" i="42" s="1"/>
  <c r="D26" i="25"/>
  <c r="A26" i="25" s="1"/>
  <c r="D28" i="25"/>
  <c r="A28" i="25" s="1"/>
  <c r="D27" i="25"/>
  <c r="A27" i="25" s="1"/>
  <c r="B19"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Bekkeseth, Morten Sixtus</author>
  </authors>
  <commentList>
    <comment ref="C13" authorId="0" shapeId="0" xr:uid="{1F51AF68-81E3-4AA9-9236-708D385F1904}">
      <text>
        <r>
          <rPr>
            <sz val="9"/>
            <color indexed="81"/>
            <rFont val="Tahoma"/>
            <family val="2"/>
          </rPr>
          <t>Lenkes til :
- Arkfanen EAD
- Tabellen for Customers segments, Exposure at default by industry segment
- Raden for Personal customers, Total customers</t>
        </r>
      </text>
    </comment>
    <comment ref="C14" authorId="0" shapeId="0" xr:uid="{B01DBCF3-4B24-4CB3-87F0-D90E8D0B9208}">
      <text>
        <r>
          <rPr>
            <sz val="9"/>
            <color indexed="81"/>
            <rFont val="Tahoma"/>
            <family val="2"/>
          </rPr>
          <t>Lenkes til :
- Arkfanen EAD
- Tabellen for Customers segments, Exposure at default by industry segment
- Raden for BMN, Total customers</t>
        </r>
      </text>
    </comment>
    <comment ref="C15" authorId="0" shapeId="0" xr:uid="{9963BFC8-EBD4-4179-AF70-DB3B8A0C5A77}">
      <text>
        <r>
          <rPr>
            <sz val="9"/>
            <color indexed="81"/>
            <rFont val="Tahoma"/>
            <family val="2"/>
          </rPr>
          <t>Lenkes til :
- Arkfanen EAD
- Tabellen for Customers segments, Exposure at default by industry segment
- Raden for LCI, Total customers</t>
        </r>
      </text>
    </comment>
    <comment ref="C16" authorId="1" shapeId="0" xr:uid="{17397089-D6A7-410E-B56C-4122432B9AF9}">
      <text>
        <r>
          <rPr>
            <sz val="9"/>
            <color indexed="81"/>
            <rFont val="Tahoma"/>
            <family val="2"/>
          </rPr>
          <t>Lenkes til :
- Arkfanen EAD
- Tabellen for Customers segments, Exposure at default by industry segment
- Raden for Other, Total exposure at default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5" authorId="0" shapeId="0" xr:uid="{A669E901-67A4-499E-B50E-A406F2AA75C5}">
      <text>
        <r>
          <rPr>
            <sz val="9"/>
            <color indexed="81"/>
            <rFont val="Tahoma"/>
            <family val="2"/>
          </rPr>
          <t>Lenkes til :
- Arkfanen EAD
- Tabellen for Customers segments, Exposure at default
- Undertabellen for Personal customers, Total</t>
        </r>
      </text>
    </comment>
    <comment ref="C26" authorId="0" shapeId="0" xr:uid="{31AFBCEC-6F12-4A02-8F36-C0FBECE5F773}">
      <text>
        <r>
          <rPr>
            <sz val="9"/>
            <color indexed="81"/>
            <rFont val="Tahoma"/>
            <family val="2"/>
          </rPr>
          <t>Lenkes til :
- Arkfanen EAD
- Tabellen for Customers segments, Exposure at default by industry segment
- Raden for BCN Total customers</t>
        </r>
      </text>
    </comment>
    <comment ref="C27" authorId="0" shapeId="0" xr:uid="{ECD29290-6E8E-4B5C-ACBE-212E2763DEB0}">
      <text>
        <r>
          <rPr>
            <sz val="9"/>
            <color indexed="81"/>
            <rFont val="Tahoma"/>
            <family val="2"/>
          </rPr>
          <t>Lenkes til :
- Arkfanen EAD
- Tabellen for Customers segments, Exposure at default by industry segment
- Raden for LCI, Total customers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5" authorId="0" shapeId="0" xr:uid="{8F8A51F0-CA87-4383-9489-9EE0344CFA68}">
      <text>
        <r>
          <rPr>
            <sz val="9"/>
            <color indexed="81"/>
            <rFont val="Tahoma"/>
            <family val="2"/>
          </rPr>
          <t>Lenkes til :
- Arkfanen EAD
- Tabellen for Customers segments, Exposure at default
- Undertabellen for Personal customers, Total</t>
        </r>
      </text>
    </comment>
    <comment ref="C26" authorId="0" shapeId="0" xr:uid="{BA57D1E2-C582-46A8-B96B-80CFF1387B07}">
      <text>
        <r>
          <rPr>
            <sz val="9"/>
            <color indexed="81"/>
            <rFont val="Tahoma"/>
            <family val="2"/>
          </rPr>
          <t>Lenkes til :
- Arkfanen EAD
- Tabellen for Customers segments, Exposure at default by industry segment
- Raden for BCN Total customers</t>
        </r>
      </text>
    </comment>
    <comment ref="C27" authorId="0" shapeId="0" xr:uid="{13E85DEC-382A-4D5A-8FB4-74D297A0AFCA}">
      <text>
        <r>
          <rPr>
            <sz val="9"/>
            <color indexed="81"/>
            <rFont val="Tahoma"/>
            <family val="2"/>
          </rPr>
          <t>Lenkes til :
- Arkfanen EAD
- Tabellen for Customers segments, Exposure at default by industry segment
- Raden for LCI, Total customers</t>
        </r>
      </text>
    </comment>
  </commentList>
</comments>
</file>

<file path=xl/sharedStrings.xml><?xml version="1.0" encoding="utf-8"?>
<sst xmlns="http://schemas.openxmlformats.org/spreadsheetml/2006/main" count="3727" uniqueCount="1416">
  <si>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</si>
  <si>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</si>
  <si>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</si>
  <si>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</si>
  <si>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</si>
  <si>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</si>
  <si>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</si>
  <si>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</si>
  <si>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</si>
  <si>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</si>
  <si>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</si>
  <si>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</si>
  <si>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</si>
  <si>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</si>
  <si>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</si>
  <si>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</si>
  <si>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</si>
  <si>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</si>
  <si>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</si>
  <si>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</si>
  <si>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</si>
  <si>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</si>
  <si>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</si>
  <si>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</si>
  <si>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</si>
  <si>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</si>
  <si>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9 May</t>
  </si>
  <si>
    <t xml:space="preserve">Distribution of  dividends </t>
  </si>
  <si>
    <t>11 July</t>
  </si>
  <si>
    <t>Q2 2025</t>
  </si>
  <si>
    <t>22 October</t>
  </si>
  <si>
    <t>Q3 2025</t>
  </si>
  <si>
    <t>4 February</t>
  </si>
  <si>
    <t>Q4 2025</t>
  </si>
  <si>
    <t>11 March</t>
  </si>
  <si>
    <t>Annual report 2025</t>
  </si>
  <si>
    <t>21 April</t>
  </si>
  <si>
    <t>Annual General Meeting</t>
  </si>
  <si>
    <t>22 April</t>
  </si>
  <si>
    <t>Ex-dividend date</t>
  </si>
  <si>
    <t>23 April</t>
  </si>
  <si>
    <t>Q1 2026</t>
  </si>
  <si>
    <t>30 April</t>
  </si>
  <si>
    <t>13 July</t>
  </si>
  <si>
    <t>Q2 2026</t>
  </si>
  <si>
    <t>21 October</t>
  </si>
  <si>
    <t>Q3 2026</t>
  </si>
  <si>
    <t>Statements regarding DNB's relative market positions are, unless otherwise specified, based on internal DNB analyses.</t>
  </si>
  <si>
    <t>Acquisition of Carnegie</t>
  </si>
  <si>
    <t>On 21 October 2024, DNB announced an agreement to acquire all the shares of Carnegie Holding AB, the parent company of the Carnegie Group. Following the fulfilment of all conditions precedent, including obtaining all required regulatory approvals, the transaction was completed on 6 March 2025. 
Carnegie has been included in the DNB Group’s balance sheet figures as of 31 March 2025, and the Group’s profit figures for the first quarter of 2025 include result for one month (March). 
Reference is also made to note G2 Acquisitions in DNB’s quarterly report for the first quarter of 2025.</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</si>
  <si>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</si>
  <si>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</si>
  <si>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</si>
  <si>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</si>
  <si>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</si>
  <si>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</si>
  <si>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</si>
  <si>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</si>
  <si>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</si>
  <si>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</si>
  <si>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</si>
  <si>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</si>
  <si>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</si>
  <si>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</si>
  <si>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</si>
  <si>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</si>
  <si>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</si>
  <si>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</si>
  <si>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</si>
  <si>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</si>
  <si>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</si>
  <si>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</si>
  <si>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</si>
  <si>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</si>
  <si>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</si>
  <si>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</si>
  <si>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</si>
  <si>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</si>
  <si>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</si>
  <si>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</si>
  <si>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</si>
  <si>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</si>
  <si>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</si>
  <si>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</si>
  <si>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</si>
  <si>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</si>
  <si>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</si>
  <si>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</si>
  <si>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</si>
  <si>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</si>
  <si>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</si>
  <si>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</si>
  <si>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</si>
  <si>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</si>
  <si>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</si>
  <si>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</si>
  <si>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</si>
  <si>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</si>
  <si>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</si>
  <si>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</si>
  <si>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</si>
  <si>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</si>
  <si>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</si>
  <si>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</si>
  <si>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</si>
  <si>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</si>
  <si>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</si>
  <si>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</si>
  <si>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</si>
  <si>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</si>
  <si>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</si>
  <si>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</si>
  <si>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</si>
  <si>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</si>
  <si>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</si>
  <si>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</si>
  <si>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</si>
  <si>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</si>
  <si>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</si>
  <si>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</si>
  <si>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</si>
  <si>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</si>
  <si>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</si>
  <si>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</si>
  <si>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</si>
  <si>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</si>
  <si>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</si>
  <si>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</si>
  <si>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</si>
  <si>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</si>
  <si>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</si>
  <si>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</si>
  <si>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</si>
  <si>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</si>
  <si>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</si>
  <si>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</si>
  <si>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</si>
  <si>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</si>
  <si>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</si>
  <si>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</si>
  <si>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</si>
  <si>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</si>
  <si>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</si>
  <si>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</si>
  <si>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</si>
  <si>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</si>
  <si>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</si>
  <si>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</si>
  <si>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</si>
  <si>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</si>
  <si>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</si>
  <si>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</si>
  <si>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</si>
  <si>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</si>
  <si>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</si>
  <si>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</si>
  <si>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</si>
  <si>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</si>
  <si>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</si>
  <si>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</si>
  <si>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</si>
  <si>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</si>
  <si>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</si>
  <si>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</si>
  <si>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</si>
  <si>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</si>
  <si>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</si>
  <si>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</si>
  <si>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</si>
  <si>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</si>
  <si>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</si>
  <si>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</si>
  <si>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</si>
  <si>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</si>
  <si>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</si>
  <si>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</si>
  <si>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Norway (CCN)</t>
  </si>
  <si>
    <t>4.4</t>
  </si>
  <si>
    <t xml:space="preserve">Key performance metrics - Small and medium-sized enterprises </t>
  </si>
  <si>
    <t>Large corporates and international customers (LCIC)</t>
  </si>
  <si>
    <t>Other operations</t>
  </si>
  <si>
    <t>Main subsidiaries and product units</t>
  </si>
  <si>
    <t>Total DNB Markets activity</t>
  </si>
  <si>
    <t xml:space="preserve">Financial performance </t>
  </si>
  <si>
    <t>Breakdown of revenues</t>
  </si>
  <si>
    <t>Value-at-Risk</t>
  </si>
  <si>
    <t>DNB Livsforsikring Group</t>
  </si>
  <si>
    <t>Legal entity consolidated accounts and solvency capital</t>
  </si>
  <si>
    <t>Non-guaranteed products income</t>
  </si>
  <si>
    <t>Guaranteed products income</t>
  </si>
  <si>
    <t>DNB Asset Management</t>
  </si>
  <si>
    <t>9.1</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</si>
  <si>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</si>
  <si>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</si>
  <si>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</si>
  <si>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</si>
  <si>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</si>
  <si>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</si>
  <si>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</si>
  <si>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</si>
  <si>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</si>
  <si>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</si>
  <si>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</si>
  <si>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</si>
  <si>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</si>
  <si>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</si>
  <si>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</si>
  <si>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</si>
  <si>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</si>
  <si>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</si>
  <si>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</si>
  <si>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1Q25</t>
  </si>
  <si>
    <t>4Q24</t>
  </si>
  <si>
    <t>3Q24</t>
  </si>
  <si>
    <t>2Q24</t>
  </si>
  <si>
    <t>1Q24</t>
  </si>
  <si>
    <t>4Q23</t>
  </si>
  <si>
    <t>3Q23</t>
  </si>
  <si>
    <t>2Q23</t>
  </si>
  <si>
    <t>1Q23</t>
  </si>
  <si>
    <t>Net commissions and fees</t>
  </si>
  <si>
    <r>
      <t>Net gains on financial instruments at fair value</t>
    </r>
    <r>
      <rPr>
        <vertAlign val="superscript"/>
        <sz val="6.5"/>
        <rFont val="Arial"/>
        <family val="2"/>
      </rPr>
      <t>2</t>
    </r>
  </si>
  <si>
    <t>Net insurance result</t>
  </si>
  <si>
    <t>Other operating income</t>
  </si>
  <si>
    <r>
      <t>Net other operating income</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</si>
  <si>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</si>
  <si>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</si>
  <si>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</si>
  <si>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</si>
  <si>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</si>
  <si>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</si>
  <si>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</si>
  <si>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</si>
  <si>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</si>
  <si>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</si>
  <si>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</si>
  <si>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</si>
  <si>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</si>
  <si>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</si>
  <si>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</si>
  <si>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</si>
  <si>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</si>
  <si>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</si>
  <si>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</si>
  <si>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</si>
  <si>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</si>
  <si>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</si>
  <si>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</si>
  <si>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</si>
  <si>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</si>
  <si>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</si>
  <si>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</si>
  <si>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</si>
  <si>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</si>
  <si>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</si>
  <si>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</si>
  <si>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</si>
  <si>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</si>
  <si>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</si>
  <si>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</si>
  <si>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</si>
  <si>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</si>
  <si>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</si>
  <si>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2024</t>
  </si>
  <si>
    <t>2023</t>
  </si>
  <si>
    <t>2022</t>
  </si>
  <si>
    <t>2021</t>
  </si>
  <si>
    <t>2020</t>
  </si>
  <si>
    <t>Net financial result, life insurance (prior to IFRS 17)</t>
  </si>
  <si>
    <t>Net risk result, life insurance (prior to IFRS 17)</t>
  </si>
  <si>
    <t>1.1.4  Comprehensive income statement</t>
  </si>
  <si>
    <t>Actuarial gains and losses</t>
  </si>
  <si>
    <t>Property revaluation</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</si>
  <si>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</si>
  <si>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</si>
  <si>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</si>
  <si>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</si>
  <si>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</si>
  <si>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</si>
  <si>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</si>
  <si>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</si>
  <si>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</si>
  <si>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</si>
  <si>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Full-year figures</t>
  </si>
  <si>
    <t>Items allocated to customers, life insurance (prior to IFRS 17)</t>
  </si>
  <si>
    <t>Financial liabilities designated at fair value through profit or loss, changes in credit risk</t>
  </si>
  <si>
    <t>Hedging reserve reclassified to the income statement</t>
  </si>
  <si>
    <t>Tax reclassified to the income statement</t>
  </si>
  <si>
    <t>1.1.5  Balance sheet - quarterly figures</t>
  </si>
  <si>
    <t>31 March</t>
  </si>
  <si>
    <t>31 Dec.</t>
  </si>
  <si>
    <t>30 Sept.</t>
  </si>
  <si>
    <t>30 June</t>
  </si>
  <si>
    <t>2025</t>
  </si>
  <si>
    <t>Assets</t>
  </si>
  <si>
    <t>Cash and deposits with central banks</t>
  </si>
  <si>
    <t>Due from credit institutions</t>
  </si>
  <si>
    <t>Loans to customers</t>
  </si>
  <si>
    <t>Commercial paper and bonds at fair value</t>
  </si>
  <si>
    <t>Shareholdings</t>
  </si>
  <si>
    <t>Assets, customers bearing the risk</t>
  </si>
  <si>
    <t>Financial derivatives</t>
  </si>
  <si>
    <t>Investment property</t>
  </si>
  <si>
    <r>
      <t>Investments accounted for by the equity method</t>
    </r>
    <r>
      <rPr>
        <vertAlign val="superscript"/>
        <sz val="6.5"/>
        <rFont val="Arial"/>
        <family val="2"/>
      </rPr>
      <t>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</si>
  <si>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</si>
  <si>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</si>
  <si>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</si>
  <si>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</si>
  <si>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</si>
  <si>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</si>
  <si>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</si>
  <si>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</si>
  <si>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</si>
  <si>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</si>
  <si>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</si>
  <si>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</si>
  <si>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</si>
  <si>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</si>
  <si>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</si>
  <si>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</si>
  <si>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</si>
  <si>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</si>
  <si>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</si>
  <si>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</si>
  <si>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</si>
  <si>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</si>
  <si>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</si>
  <si>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</si>
  <si>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</si>
  <si>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</si>
  <si>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</si>
  <si>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</si>
  <si>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</si>
  <si>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</si>
  <si>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</si>
  <si>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</si>
  <si>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</si>
  <si>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</si>
  <si>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</si>
  <si>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</si>
  <si>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</si>
  <si>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</si>
  <si>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</si>
  <si>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</si>
  <si>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</si>
  <si>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</si>
  <si>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</si>
  <si>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</si>
  <si>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</si>
  <si>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</si>
  <si>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</si>
  <si>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</si>
  <si>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</si>
  <si>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</si>
  <si>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</si>
  <si>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</si>
  <si>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</si>
  <si>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</si>
  <si>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</si>
  <si>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</si>
  <si>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</si>
  <si>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</si>
  <si>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</si>
  <si>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</si>
  <si>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</si>
  <si>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Sustainability</t>
  </si>
  <si>
    <t>Lending and facilitiation of funding to the sustainable transition (NOK billion, accumulated)</t>
  </si>
  <si>
    <t>Total assets invested in mutual funds and portfolios 
with a sustainability profile at end of period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</si>
  <si>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</si>
  <si>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</si>
  <si>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</si>
  <si>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</si>
  <si>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</si>
  <si>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</si>
  <si>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</si>
  <si>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</si>
  <si>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</si>
  <si>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</si>
  <si>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</si>
  <si>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</si>
  <si>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</si>
  <si>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</si>
  <si>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part of the interim profit. For quarterly figures, 50 per cent of profit have been included in the Common equity Tier 1 capital, up to and 
including the second quarter of 2023. From 30 September 2023, an average of the dividend pay-out ratio for the past three years has been deducted 
from interim profit.</t>
  </si>
  <si>
    <t xml:space="preserve">2  See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</si>
  <si>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</si>
  <si>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</si>
  <si>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</si>
  <si>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</si>
  <si>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</si>
  <si>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</si>
  <si>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</si>
  <si>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r>
      <t>Net loans at amortised cost and financial commitments in
stage 2, per cent of net loans at amortised cost</t>
    </r>
    <r>
      <rPr>
        <vertAlign val="superscript"/>
        <sz val="6"/>
        <rFont val="Arial"/>
        <family val="2"/>
      </rPr>
      <t>1</t>
    </r>
  </si>
  <si>
    <r>
      <t>Net loans at amortised cost and financial commitments in
stage 3, per cent of net loans at amortised cost</t>
    </r>
    <r>
      <rPr>
        <vertAlign val="superscript"/>
        <sz val="6"/>
        <rFont val="Arial"/>
        <family val="2"/>
      </rPr>
      <t>1</t>
    </r>
  </si>
  <si>
    <r>
      <t>Impairment relative to average net loans to customers at amortised cost, annualised (per cent)</t>
    </r>
    <r>
      <rPr>
        <vertAlign val="superscript"/>
        <sz val="6"/>
        <rFont val="Arial"/>
        <family val="2"/>
      </rPr>
      <t>1</t>
    </r>
  </si>
  <si>
    <t>Customer assets under management at end of period (NOK  billion)</t>
  </si>
  <si>
    <t>Total assets invested in mutual funds and portfolios with a sustainability profile at end of period (NOK billion)</t>
  </si>
  <si>
    <r>
      <t>Number of outstanding shares at end of period (1 000)</t>
    </r>
    <r>
      <rPr>
        <vertAlign val="superscript"/>
        <sz val="6"/>
        <rFont val="Arial"/>
        <family val="2"/>
      </rPr>
      <t>2</t>
    </r>
  </si>
  <si>
    <t>Total shareholder's return (%)</t>
  </si>
  <si>
    <r>
      <t>Dividend yield (%)</t>
    </r>
    <r>
      <rPr>
        <vertAlign val="superscript"/>
        <sz val="6"/>
        <rFont val="Arial"/>
        <family val="2"/>
      </rPr>
      <t>3</t>
    </r>
  </si>
  <si>
    <t>1  Figures from 1 January 2020 are recognised excluding loans at fair value. Historical figures have been adjusted accordingly.</t>
  </si>
  <si>
    <t>1.1.9  Key figures - definitions</t>
  </si>
  <si>
    <t xml:space="preserve">Based on customer segments and nominal values and excluding impaired loans. Measured against the corresponding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</si>
  <si>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</si>
  <si>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</si>
  <si>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</si>
  <si>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</si>
  <si>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</si>
  <si>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t>
  </si>
  <si>
    <t>Impairment relative to average net loans to customers at amortised cost, annualised (per cent).</t>
  </si>
  <si>
    <t>Total assets under management for external clients in DNB Asset Management and DNB Livsforsikring</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</si>
  <si>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</si>
  <si>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</si>
  <si>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</si>
  <si>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</si>
  <si>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</si>
  <si>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</si>
  <si>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</si>
  <si>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</si>
  <si>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</si>
  <si>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</si>
  <si>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</si>
  <si>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1</t>
    </r>
  </si>
  <si>
    <t>Personal customers</t>
  </si>
  <si>
    <t>Corporate customers Norway</t>
  </si>
  <si>
    <t>Large corporates and international customers</t>
  </si>
  <si>
    <t>Other</t>
  </si>
  <si>
    <t>Net interest income on deposits from customers</t>
  </si>
  <si>
    <t>Equity and non-interest bearing items</t>
  </si>
  <si>
    <r>
      <t>Personal customers</t>
    </r>
    <r>
      <rPr>
        <i/>
        <vertAlign val="superscript"/>
        <sz val="6.5"/>
        <rFont val="Arial"/>
        <family val="2"/>
      </rPr>
      <t>2</t>
    </r>
  </si>
  <si>
    <r>
      <t>Corporate customers Norway</t>
    </r>
    <r>
      <rPr>
        <i/>
        <vertAlign val="superscript"/>
        <sz val="6.5"/>
        <rFont val="Arial"/>
        <family val="2"/>
      </rPr>
      <t>2</t>
    </r>
  </si>
  <si>
    <r>
      <t>Large corporates and international customers</t>
    </r>
    <r>
      <rPr>
        <i/>
        <vertAlign val="superscript"/>
        <sz val="6.5"/>
        <rFont val="Arial"/>
        <family val="2"/>
      </rPr>
      <t>2</t>
    </r>
  </si>
  <si>
    <t xml:space="preserve">Total net interest income </t>
  </si>
  <si>
    <t>1  Excluding impaired loans.</t>
  </si>
  <si>
    <t>2  Allocated capital.</t>
  </si>
  <si>
    <t>1.2.2  Average volumes - split by segments</t>
  </si>
  <si>
    <r>
      <t>Loans to customers</t>
    </r>
    <r>
      <rPr>
        <b/>
        <vertAlign val="superscript"/>
        <sz val="6.5"/>
        <rFont val="Arial"/>
        <family val="2"/>
      </rPr>
      <t>1</t>
    </r>
  </si>
  <si>
    <r>
      <t>Deposits from customers</t>
    </r>
    <r>
      <rPr>
        <b/>
        <vertAlign val="superscript"/>
        <sz val="6.5"/>
        <rFont val="Arial"/>
        <family val="2"/>
      </rPr>
      <t>1</t>
    </r>
  </si>
  <si>
    <t>1  Average nominal amount, excluding impaired loans.</t>
  </si>
  <si>
    <r>
      <t>1.2.3  Interest rate spreads - split by segments</t>
    </r>
    <r>
      <rPr>
        <b/>
        <u/>
        <vertAlign val="superscript"/>
        <sz val="12"/>
        <color rgb="FF007272"/>
        <rFont val="Arial"/>
        <family val="2"/>
      </rPr>
      <t>1</t>
    </r>
  </si>
  <si>
    <t>Per cent</t>
  </si>
  <si>
    <t>Total lending - customer segments</t>
  </si>
  <si>
    <t>Total deposits - customer segments</t>
  </si>
  <si>
    <t>Combined spreads - customer segments - weighted total average</t>
  </si>
  <si>
    <t>Net interest margin</t>
  </si>
  <si>
    <t>1  Spreads are calculated based on money market rates and do not include additional funding costs related to liquidity measures.</t>
  </si>
  <si>
    <t>1.2.4  Quarterly development in average interest rate spreads</t>
  </si>
  <si>
    <t>1.2.4  Quarterly development in average interest rate spreads (continued)</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</si>
  <si>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</si>
  <si>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</si>
  <si>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</si>
  <si>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</si>
  <si>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</si>
  <si>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</si>
  <si>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</si>
  <si>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</si>
  <si>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</si>
  <si>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</si>
  <si>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</si>
  <si>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Contributions to the deposit guarantee and resolution funds</t>
    </r>
    <r>
      <rPr>
        <vertAlign val="superscript"/>
        <sz val="6.5"/>
        <rFont val="Arial"/>
        <family val="2"/>
      </rPr>
      <t>1</t>
    </r>
  </si>
  <si>
    <r>
      <t>Other interest expenses</t>
    </r>
    <r>
      <rPr>
        <vertAlign val="superscript"/>
        <sz val="6.5"/>
        <rFont val="Arial"/>
        <family val="2"/>
      </rPr>
      <t>2</t>
    </r>
  </si>
  <si>
    <t>Total interest expenses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</si>
  <si>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</si>
  <si>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</si>
  <si>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</si>
  <si>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</si>
  <si>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4Q24</t>
  </si>
  <si>
    <t>Changes from 3Q24</t>
  </si>
  <si>
    <t>Changes from 2Q24</t>
  </si>
  <si>
    <t>Changes from 1Q24</t>
  </si>
  <si>
    <t>Changes from 4Q23</t>
  </si>
  <si>
    <t>Changes from 3Q23</t>
  </si>
  <si>
    <t>Changes from 2Q23</t>
  </si>
  <si>
    <t>Changes from 1Q23</t>
  </si>
  <si>
    <t>Lending volumes</t>
  </si>
  <si>
    <t>Deposit volumes</t>
  </si>
  <si>
    <t>Lending spreads</t>
  </si>
  <si>
    <t>Deposit spreads</t>
  </si>
  <si>
    <t>Exchange rate movements</t>
  </si>
  <si>
    <t>Interest days</t>
  </si>
  <si>
    <t>Long term funding</t>
  </si>
  <si>
    <t>Amortisation effects and fees</t>
  </si>
  <si>
    <t>Contributions to the deposit guarantee and resolution funds</t>
  </si>
  <si>
    <t>Interest income on loans subject to impairment provisions</t>
  </si>
  <si>
    <r>
      <t>Other net interest income</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</si>
  <si>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</si>
  <si>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</si>
  <si>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</si>
  <si>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</si>
  <si>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</si>
  <si>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</si>
  <si>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</si>
  <si>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</si>
  <si>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</si>
  <si>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</si>
  <si>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</si>
  <si>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</si>
  <si>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</si>
  <si>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</si>
  <si>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t>Profit from investments accounted for by the equity method</t>
  </si>
  <si>
    <t>Net other operating income, total</t>
  </si>
  <si>
    <t>1.3.2  Net gains on financial instruments at fair value</t>
  </si>
  <si>
    <t>Customer revenues in DNB Markets</t>
  </si>
  <si>
    <r>
      <t>Trading revenues in DNB Markets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</si>
  <si>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</si>
  <si>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</si>
  <si>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</si>
  <si>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</si>
  <si>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</si>
  <si>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</si>
  <si>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related to additional Tier 1
capital</t>
  </si>
  <si>
    <t xml:space="preserve"> 2024</t>
  </si>
  <si>
    <t>Exchange rate effects related to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</si>
  <si>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</si>
  <si>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</si>
  <si>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</si>
  <si>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</si>
  <si>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</si>
  <si>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</si>
  <si>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</si>
  <si>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</si>
  <si>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Merger with Eika Forsikring</t>
  </si>
  <si>
    <t>Other adjustments</t>
  </si>
  <si>
    <r>
      <t>The Group's share of profit after tax</t>
    </r>
    <r>
      <rPr>
        <vertAlign val="superscript"/>
        <sz val="6.5"/>
        <rFont val="Arial"/>
        <family val="2"/>
        <scheme val="minor"/>
      </rPr>
      <t>2</t>
    </r>
  </si>
  <si>
    <t>Balance sheet</t>
  </si>
  <si>
    <t>The Group's share of equity</t>
  </si>
  <si>
    <t>Unpaid dividends</t>
  </si>
  <si>
    <t>Goodwill</t>
  </si>
  <si>
    <t>Value adjustments after tax</t>
  </si>
  <si>
    <t>Eliminations</t>
  </si>
  <si>
    <r>
      <t>Carrying amount</t>
    </r>
    <r>
      <rPr>
        <vertAlign val="superscript"/>
        <sz val="6.5"/>
        <rFont val="Arial"/>
        <family val="2"/>
      </rPr>
      <t>2</t>
    </r>
  </si>
  <si>
    <t>1 Represents DNB Bank ASA's ownership interest in Fremtind Forsikring (Fremtind), which was 35 per cent up to and including the second quarter of 2024. After the merger between Eika Forsikring and Fremtind, which was completed on 1 July, DNB's ownership interest in Fremtind is 28.46 per cent.</t>
  </si>
  <si>
    <t>2  The 2Q24 and 2Q23 figures are based on estimates.</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</si>
  <si>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</si>
  <si>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</si>
  <si>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</si>
  <si>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</si>
  <si>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</si>
  <si>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</si>
  <si>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</si>
  <si>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</si>
  <si>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</si>
  <si>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</si>
  <si>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</si>
  <si>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</si>
  <si>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</si>
  <si>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</si>
  <si>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</si>
  <si>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</si>
  <si>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</si>
  <si>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</si>
  <si>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</si>
  <si>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</si>
  <si>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</si>
  <si>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</si>
  <si>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</si>
  <si>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</si>
  <si>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</si>
  <si>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</si>
  <si>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</si>
  <si>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</si>
  <si>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</si>
  <si>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</si>
  <si>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</si>
  <si>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</si>
  <si>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</si>
  <si>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Impairment losses for goodwill</t>
  </si>
  <si>
    <t>Total depreciation and impairment of fixed and intangible 
assets</t>
  </si>
  <si>
    <t>Full year figures</t>
  </si>
  <si>
    <t>Operating expenses on machinery, vehicles and office
equipment</t>
  </si>
  <si>
    <t>Other operating expenses</t>
  </si>
  <si>
    <t xml:space="preserve">Impairment losses for goodwill </t>
  </si>
  <si>
    <t>Total depreciation and impairment of fixed and intangible
assets</t>
  </si>
  <si>
    <t>1.4.2  Full-time positions based on the operational structure</t>
  </si>
  <si>
    <t>Full-time positions</t>
  </si>
  <si>
    <t>Total ordinary operations*</t>
  </si>
  <si>
    <t>*  Of which:</t>
  </si>
  <si>
    <t>Personal Banking</t>
  </si>
  <si>
    <t>Technology &amp; Services</t>
  </si>
  <si>
    <t>Large Corporates &amp; International</t>
  </si>
  <si>
    <t>Corporate Banking Norway</t>
  </si>
  <si>
    <t>Markets</t>
  </si>
  <si>
    <t>Wealth Management</t>
  </si>
  <si>
    <t>Group Finance</t>
  </si>
  <si>
    <t>Products, Data &amp; Innovation</t>
  </si>
  <si>
    <t>People &amp; Communication</t>
  </si>
  <si>
    <t>Group Risk Management</t>
  </si>
  <si>
    <t>Other entities</t>
  </si>
  <si>
    <t>Carnegie</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</si>
  <si>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</si>
  <si>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</si>
  <si>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</si>
  <si>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</si>
  <si>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</si>
  <si>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</si>
  <si>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</si>
  <si>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</si>
  <si>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</si>
  <si>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</si>
  <si>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</si>
  <si>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</si>
  <si>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</si>
  <si>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March 2025</t>
  </si>
  <si>
    <t>Maximum exposure</t>
  </si>
  <si>
    <t>Accumulated impairment</t>
  </si>
  <si>
    <t>Stage 1</t>
  </si>
  <si>
    <t>Stage 2</t>
  </si>
  <si>
    <t>Stage 3</t>
  </si>
  <si>
    <t>Net total</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</si>
  <si>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</si>
  <si>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</si>
  <si>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</si>
  <si>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</si>
  <si>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</si>
  <si>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</si>
  <si>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</si>
  <si>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</si>
  <si>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</si>
  <si>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</si>
  <si>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</si>
  <si>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</si>
  <si>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</si>
  <si>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</si>
  <si>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</si>
  <si>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</si>
  <si>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</si>
  <si>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</si>
  <si>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</si>
  <si>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</si>
  <si>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</si>
  <si>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</si>
  <si>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Acquisitions</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</si>
  <si>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</si>
  <si>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</si>
  <si>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</si>
  <si>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</si>
  <si>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</si>
  <si>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</si>
  <si>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</si>
  <si>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</si>
  <si>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</si>
  <si>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</si>
  <si>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</si>
  <si>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</si>
  <si>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</si>
  <si>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</si>
  <si>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</si>
  <si>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</si>
  <si>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</si>
  <si>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</si>
  <si>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</si>
  <si>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</si>
  <si>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 xml:space="preserve">                                   -  </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</si>
  <si>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</si>
  <si>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</si>
  <si>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</si>
  <si>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</si>
  <si>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</si>
  <si>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</si>
  <si>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</si>
  <si>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</si>
  <si>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</si>
  <si>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</si>
  <si>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Exposure at default, EAD, is the share of the approved credit that is expected to be drawn at the time of any future default at the same time as there is a downturn in the market. The tables show the EAD in DNB's credit portfolio and is calculated by using external credit conversion factors that are aligned with regulatory requirements.</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</si>
  <si>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</si>
  <si>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</si>
  <si>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</si>
  <si>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</si>
  <si>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</si>
  <si>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</si>
  <si>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</si>
  <si>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</si>
  <si>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</si>
  <si>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</si>
  <si>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Total exposure at default in Group</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</si>
  <si>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</si>
  <si>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</si>
  <si>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</si>
  <si>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</si>
  <si>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</si>
  <si>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</si>
  <si>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</si>
  <si>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</si>
  <si>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</si>
  <si>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</si>
  <si>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</si>
  <si>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</si>
  <si>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</si>
  <si>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2  For a breakdown of commercial real estate, shipping, oil, gas and offshore and power and renewables, see tables 1.6.3–1.6.6.</t>
  </si>
  <si>
    <t>* Of which mortgages 43 per cent of total exposure at default.</t>
  </si>
  <si>
    <t>* Of which exposure at default of NOK 26.3 billion in stage 3 as at 31 March 2025.</t>
  </si>
  <si>
    <t>1.6.2  Customer segments</t>
  </si>
  <si>
    <t xml:space="preserve">Exposure at default </t>
  </si>
  <si>
    <t>Mortgages</t>
  </si>
  <si>
    <t>Other exposures</t>
  </si>
  <si>
    <t>Total exposure at default</t>
  </si>
  <si>
    <t>Corporate customers Norway, by industry segment</t>
  </si>
  <si>
    <t>Large corporates and international customers, by industry segment</t>
  </si>
  <si>
    <t>1.6.2  Customer segments (continued)</t>
  </si>
  <si>
    <t xml:space="preserve">Total </t>
  </si>
  <si>
    <t>Total Personal customers</t>
  </si>
  <si>
    <t>Total Corporate customers Norway</t>
  </si>
  <si>
    <t>Total Large corporates and international customers</t>
  </si>
  <si>
    <t>Total Other</t>
  </si>
  <si>
    <t>Total risk classification of portfolio</t>
  </si>
  <si>
    <t>* Of which exposure at default in stage 3</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</si>
  <si>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</si>
  <si>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</si>
  <si>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</si>
  <si>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</si>
  <si>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</si>
  <si>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</si>
  <si>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</si>
  <si>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</si>
  <si>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</si>
  <si>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</si>
  <si>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</si>
  <si>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 Of which exposure at default of NOK 2.7 billion in stage 3 as at 31 March 2025.</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</si>
  <si>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</si>
  <si>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</si>
  <si>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</si>
  <si>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</si>
  <si>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</si>
  <si>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</si>
  <si>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</si>
  <si>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</si>
  <si>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</si>
  <si>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</si>
  <si>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</si>
  <si>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</si>
  <si>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</si>
  <si>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</si>
  <si>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</si>
  <si>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</si>
  <si>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</si>
  <si>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 Of which exposure at default of NOK 0.2 billion in stage 3 as at 31 March 2025.</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</si>
  <si>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</si>
  <si>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</si>
  <si>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</si>
  <si>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</si>
  <si>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</si>
  <si>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</si>
  <si>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</si>
  <si>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</si>
  <si>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</si>
  <si>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</si>
  <si>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 Of which exposure at default of NOK 3.0 billion in stage 3 as at 31 March 2025.</t>
  </si>
  <si>
    <t>1.6.5  Breakdown of oil, gas and offshore (continued)</t>
  </si>
  <si>
    <t>Oil and gas sector</t>
  </si>
  <si>
    <t>Offshore sector</t>
  </si>
  <si>
    <t>Oilfield services sector</t>
  </si>
  <si>
    <t>Total oil, gas and offshore</t>
  </si>
  <si>
    <t>1.6.6  Breakdown of power and renewables</t>
  </si>
  <si>
    <t>Hydro</t>
  </si>
  <si>
    <t>Wind</t>
  </si>
  <si>
    <t>Solar</t>
  </si>
  <si>
    <t>* Of which exposure at default of NOK 2.5 billion in stage 3 as at 31 March 2025.</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</si>
  <si>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</si>
  <si>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</si>
  <si>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</si>
  <si>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</si>
  <si>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</si>
  <si>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</si>
  <si>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</si>
  <si>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</si>
  <si>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</si>
  <si>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</si>
  <si>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</si>
  <si>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</si>
  <si>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</si>
  <si>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</si>
  <si>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</si>
  <si>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</si>
  <si>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</si>
  <si>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</si>
  <si>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</si>
  <si>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</si>
  <si>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</si>
  <si>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</si>
  <si>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</si>
  <si>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</si>
  <si>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</si>
  <si>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</si>
  <si>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</si>
  <si>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</si>
  <si>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</si>
  <si>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</si>
  <si>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</si>
  <si>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</si>
  <si>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</si>
  <si>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31 March 2025</t>
  </si>
  <si>
    <t>31 Dec. 2024</t>
  </si>
  <si>
    <t>30 Sept. 2024</t>
  </si>
  <si>
    <t>30 June 2024</t>
  </si>
  <si>
    <t>31 March 2024</t>
  </si>
  <si>
    <t>31 Dec. 2023</t>
  </si>
  <si>
    <t>30 Sept. 2023</t>
  </si>
  <si>
    <t>30 June 2023</t>
  </si>
  <si>
    <t>31 March 2023</t>
  </si>
  <si>
    <t>31 Dec. 2022</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</si>
  <si>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</si>
  <si>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</si>
  <si>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</si>
  <si>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</si>
  <si>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</si>
  <si>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</si>
  <si>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Covered bonds</t>
  </si>
  <si>
    <t>Senior preferred bonds</t>
  </si>
  <si>
    <t>Senior non-preferred bonds</t>
  </si>
  <si>
    <t>Tier 2 capital</t>
  </si>
  <si>
    <t>Total including Tier 2 capital and additional Tier 1 capital</t>
  </si>
  <si>
    <t>1  Maturity as per first call option.</t>
  </si>
  <si>
    <t>1.7.2  Redemption profile as at 31 March 2025</t>
  </si>
  <si>
    <t>2026</t>
  </si>
  <si>
    <t>2027</t>
  </si>
  <si>
    <t>2028</t>
  </si>
  <si>
    <t>2029</t>
  </si>
  <si>
    <t>2030</t>
  </si>
  <si>
    <t>2031</t>
  </si>
  <si>
    <t>2032</t>
  </si>
  <si>
    <t>2033</t>
  </si>
  <si>
    <t>2034</t>
  </si>
  <si>
    <t>&gt;2034</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</si>
  <si>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</si>
  <si>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</si>
  <si>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</si>
  <si>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</si>
  <si>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</si>
  <si>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</si>
  <si>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</si>
  <si>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</si>
  <si>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</si>
  <si>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</si>
  <si>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</si>
  <si>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</si>
  <si>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</si>
  <si>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31 December 2024</t>
  </si>
  <si>
    <t>Encumbered and unencumbered assets, carrying amounts</t>
  </si>
  <si>
    <t xml:space="preserve">Encumbered </t>
  </si>
  <si>
    <t xml:space="preserve">Unencumbered </t>
  </si>
  <si>
    <t xml:space="preserve"> assets </t>
  </si>
  <si>
    <t xml:space="preserve">assets </t>
  </si>
  <si>
    <t>Equity instruments</t>
  </si>
  <si>
    <t>Debt securities</t>
  </si>
  <si>
    <t>- of which (per product) covered bonds</t>
  </si>
  <si>
    <t>- of which (per sector) issued by general governments</t>
  </si>
  <si>
    <t>- of which (per sector) issued by financial corporations</t>
  </si>
  <si>
    <t>- of which (per sector) issued by non-financial corporations</t>
  </si>
  <si>
    <t>- 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</si>
  <si>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</si>
  <si>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</si>
  <si>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</si>
  <si>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</si>
  <si>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</si>
  <si>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</si>
  <si>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Other collateral received</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</si>
  <si>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</si>
  <si>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</si>
  <si>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</si>
  <si>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</si>
  <si>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</si>
  <si>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</si>
  <si>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</si>
  <si>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</si>
  <si>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Fair value of securities borrowed with non cash-collateral</t>
  </si>
  <si>
    <t>The above tables are according to the CRR/CRD reporting and the EU regulations.</t>
  </si>
  <si>
    <t>1.7.5  Liquid assets as at 31 March 2025</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</si>
  <si>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</si>
  <si>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</si>
  <si>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</si>
  <si>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</si>
  <si>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</si>
  <si>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</si>
  <si>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</si>
  <si>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</si>
  <si>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</si>
  <si>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</si>
  <si>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</si>
  <si>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</si>
  <si>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</si>
  <si>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</si>
  <si>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</si>
  <si>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</si>
  <si>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</si>
  <si>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</si>
  <si>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</si>
  <si>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</si>
  <si>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</si>
  <si>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</si>
  <si>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</si>
  <si>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</si>
  <si>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</si>
  <si>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</si>
  <si>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</si>
  <si>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</si>
  <si>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</si>
  <si>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</si>
  <si>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</si>
  <si>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</si>
  <si>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</si>
  <si>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</si>
  <si>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</si>
  <si>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</si>
  <si>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</si>
  <si>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t>P-1</t>
  </si>
  <si>
    <t>AA-2</t>
  </si>
  <si>
    <t>A-1+</t>
  </si>
  <si>
    <t>As at 31 December 2024</t>
  </si>
  <si>
    <r>
      <t>Aa2</t>
    </r>
    <r>
      <rPr>
        <b/>
        <vertAlign val="superscript"/>
        <sz val="6.5"/>
        <rFont val="Arial"/>
        <family val="2"/>
      </rPr>
      <t>2</t>
    </r>
  </si>
  <si>
    <r>
      <t>AA-</t>
    </r>
    <r>
      <rPr>
        <b/>
        <vertAlign val="superscript"/>
        <sz val="6.5"/>
        <rFont val="Arial"/>
        <family val="2"/>
      </rPr>
      <t>2</t>
    </r>
  </si>
  <si>
    <t>As at 30 September 2024</t>
  </si>
  <si>
    <r>
      <t>Aa2</t>
    </r>
    <r>
      <rPr>
        <vertAlign val="superscript"/>
        <sz val="6.5"/>
        <rFont val="Arial"/>
        <family val="2"/>
      </rPr>
      <t>2</t>
    </r>
  </si>
  <si>
    <r>
      <t>AA-</t>
    </r>
    <r>
      <rPr>
        <vertAlign val="superscript"/>
        <sz val="6.5"/>
        <rFont val="Arial"/>
        <family val="2"/>
      </rPr>
      <t>2</t>
    </r>
  </si>
  <si>
    <t>As at 3 September 2024</t>
  </si>
  <si>
    <r>
      <t>Aa2</t>
    </r>
    <r>
      <rPr>
        <vertAlign val="superscript"/>
        <sz val="8"/>
        <rFont val="Arial"/>
        <family val="2"/>
      </rPr>
      <t>1</t>
    </r>
  </si>
  <si>
    <t>As at 30 June 2024</t>
  </si>
  <si>
    <r>
      <t>Aa2</t>
    </r>
    <r>
      <rPr>
        <vertAlign val="superscript"/>
        <sz val="6.5"/>
        <rFont val="Arial"/>
        <family val="2"/>
      </rPr>
      <t>1</t>
    </r>
  </si>
  <si>
    <t>As at 31 March 2024</t>
  </si>
  <si>
    <t>As at 31 December 2023</t>
  </si>
  <si>
    <t>As at 30 September 2023</t>
  </si>
  <si>
    <t>As at 30 June 2023</t>
  </si>
  <si>
    <t>As at 31 March 2023</t>
  </si>
  <si>
    <t>As at 31 December 2022</t>
  </si>
  <si>
    <t>1  Positive outlook.</t>
  </si>
  <si>
    <t>2  Stable outlook.</t>
  </si>
  <si>
    <t>3  Negative outlook.</t>
  </si>
  <si>
    <t>Covered bonds issued by DNB Boligkreditt are rated Aaa by Moody's and AAA by S&amp;P Global, both with a stable outlook.</t>
  </si>
  <si>
    <t>1.7.9  Major shareholders as at 31 March 2025</t>
  </si>
  <si>
    <t>Shares in 1 000</t>
  </si>
  <si>
    <t>Ownership in per cent</t>
  </si>
  <si>
    <t>Norwegian Government/Ministry of Trade, Industry and Fisheries</t>
  </si>
  <si>
    <t>DNB Savings Bank Foundation</t>
  </si>
  <si>
    <t>Folketrygdfondet</t>
  </si>
  <si>
    <t>BlackRock, Inc.</t>
  </si>
  <si>
    <t>The Vanguard Group, Inc.</t>
  </si>
  <si>
    <t>Deutsche Bank AG Group</t>
  </si>
  <si>
    <t>Schroders PLC</t>
  </si>
  <si>
    <t>Storebrand Kapitalforvaltning</t>
  </si>
  <si>
    <t>State Street Corporation</t>
  </si>
  <si>
    <t>T. Rowe Price Group, Inc.</t>
  </si>
  <si>
    <t>DNB Asset Management AS</t>
  </si>
  <si>
    <t>Kommunal Landspensjonskasse</t>
  </si>
  <si>
    <t>BNP Paribas, S.A.</t>
  </si>
  <si>
    <t>Nordea AB</t>
  </si>
  <si>
    <t>SAS Rue La Boétie</t>
  </si>
  <si>
    <t>Ameriprise Financial, Inc.</t>
  </si>
  <si>
    <t>HSBC Holdings Plc</t>
  </si>
  <si>
    <t>Caisse des Dépôts et Consignations</t>
  </si>
  <si>
    <t>Alecta pensionsförsäkring, ömsesidigt</t>
  </si>
  <si>
    <t>Svenska Handelsbanken AB</t>
  </si>
  <si>
    <t>Total largest shareholders</t>
  </si>
  <si>
    <t>Other shareholders</t>
  </si>
  <si>
    <t>Total outstanding shares at the end of the period</t>
  </si>
  <si>
    <t xml:space="preserve">The owners of shares in nominee accounts are determined on the basis of third-party analyses. </t>
  </si>
  <si>
    <t>The table represents number of outstanding shares at the end of the period. For information related to share buy-back programmes and redemption of shares, refer to 1.7.11.</t>
  </si>
  <si>
    <t>1.7.10  Ownership according to nationality as at 31 March 2025</t>
  </si>
  <si>
    <t>Source: Nasdaq</t>
  </si>
  <si>
    <t>1.7.11  Share buy-back programmes</t>
  </si>
  <si>
    <t>Buy-back programmes</t>
  </si>
  <si>
    <t xml:space="preserve">Authorisation from AGM 2024 </t>
  </si>
  <si>
    <t>Accumulated number of shares</t>
  </si>
  <si>
    <t>Redemption of shares from the state of Norway</t>
  </si>
  <si>
    <t>Total purchased shares</t>
  </si>
  <si>
    <t>Sum paid for repurchased shares in the open market (NOK)</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</si>
  <si>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</si>
  <si>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</si>
  <si>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</si>
  <si>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part of the interim profit. For quarterly figures, 50 per cent of profit have been included in the Common equity Tier 1 capital, up to and including the second quarter of 2023. From 30 September 2023, the highest of the dividend payout ratio of the preceding year and average of the dividend pay-out ratio for the past three years has been deducted from interim profit, in accordance with CRR. The Group’s dividend policy has not been changed.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</si>
  <si>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</si>
  <si>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</si>
  <si>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</si>
  <si>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</si>
  <si>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</si>
  <si>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</si>
  <si>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</si>
  <si>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 xml:space="preserve">Tier 1 capital </t>
  </si>
  <si>
    <t xml:space="preserve">Tier 2 capital </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</si>
  <si>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</si>
  <si>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</si>
  <si>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</si>
  <si>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</si>
  <si>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</si>
  <si>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</si>
  <si>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</si>
  <si>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</si>
  <si>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</si>
  <si>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</si>
  <si>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</si>
  <si>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</si>
  <si>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</si>
  <si>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</si>
  <si>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</si>
  <si>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</si>
  <si>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excluding central bank deposits (%)</t>
  </si>
  <si>
    <t>1.8.3  Specification of exposure at default (EAD), risk exposure amount (REA) and average risk weights</t>
  </si>
  <si>
    <t>31 December 2024</t>
  </si>
  <si>
    <t>Average</t>
  </si>
  <si>
    <t>EAD</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</si>
  <si>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</si>
  <si>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</si>
  <si>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</si>
  <si>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</si>
  <si>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</si>
  <si>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</si>
  <si>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</si>
  <si>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</si>
  <si>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</si>
  <si>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</si>
  <si>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</si>
  <si>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</si>
  <si>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</si>
  <si>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</si>
  <si>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</si>
  <si>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</si>
  <si>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</si>
  <si>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</si>
  <si>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</si>
  <si>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</si>
  <si>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</si>
  <si>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</si>
  <si>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</si>
  <si>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</si>
  <si>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</si>
  <si>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</si>
  <si>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</si>
  <si>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</si>
  <si>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Settlement risk</t>
  </si>
  <si>
    <t>Securitisation positions</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</si>
  <si>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</si>
  <si>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</si>
  <si>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</si>
  <si>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</si>
  <si>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</si>
  <si>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</si>
  <si>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</si>
  <si>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</si>
  <si>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</si>
  <si>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</si>
  <si>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</si>
  <si>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</si>
  <si>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</si>
  <si>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</si>
  <si>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</si>
  <si>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</si>
  <si>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</si>
  <si>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</si>
  <si>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</si>
  <si>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</si>
  <si>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r>
      <t>Proposed dividends payable and group contributions</t>
    </r>
    <r>
      <rPr>
        <vertAlign val="superscript"/>
        <sz val="6.5"/>
        <rFont val="Arial"/>
        <family val="2"/>
      </rPr>
      <t>1</t>
    </r>
  </si>
  <si>
    <t>Share buy-back programme</t>
  </si>
  <si>
    <r>
      <t>Significant investments in financial sector entities</t>
    </r>
    <r>
      <rPr>
        <vertAlign val="superscript"/>
        <sz val="6.5"/>
        <rFont val="Arial"/>
        <family val="2"/>
      </rPr>
      <t>2</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</si>
  <si>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</si>
  <si>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</si>
  <si>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</si>
  <si>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</si>
  <si>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</si>
  <si>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</si>
  <si>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</si>
  <si>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Deduction of holdings of Tier 1 instruments in insurance companies</t>
    </r>
    <r>
      <rPr>
        <vertAlign val="superscript"/>
        <sz val="6.5"/>
        <rFont val="Arial"/>
        <family val="2"/>
      </rPr>
      <t>3</t>
    </r>
  </si>
  <si>
    <t>Non-eligible Tier 1 capital</t>
  </si>
  <si>
    <t>Term subordinated loan capital</t>
  </si>
  <si>
    <r>
      <t>Deduction of holdings of Tier 2 instruments in insurance companies</t>
    </r>
    <r>
      <rPr>
        <vertAlign val="superscript"/>
        <sz val="6.5"/>
        <rFont val="Arial"/>
        <family val="2"/>
      </rPr>
      <t>3</t>
    </r>
  </si>
  <si>
    <t xml:space="preserve">Non-eligible Tier 2 capital </t>
  </si>
  <si>
    <r>
      <rPr>
        <u/>
        <sz val="6.5"/>
        <rFont val="Arial"/>
        <family val="2"/>
      </rPr>
      <t>Capital ratios (%)</t>
    </r>
    <r>
      <rPr>
        <sz val="6.5"/>
        <rFont val="Arial"/>
        <family val="2"/>
      </rPr>
      <t>:</t>
    </r>
  </si>
  <si>
    <t>Common equity Tier 1 capital ratio</t>
  </si>
  <si>
    <t>Tier 1 capital ratio</t>
  </si>
  <si>
    <t>Total capital ratio</t>
  </si>
  <si>
    <t>1 The Annual General Meeting in DNB Bank ASA has decided to pay a dividend of NOK 16.75 per share for 2024.</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</si>
  <si>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</si>
  <si>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</si>
  <si>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</si>
  <si>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</si>
  <si>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</si>
  <si>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</si>
  <si>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</si>
  <si>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</si>
  <si>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</si>
  <si>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</si>
  <si>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</si>
  <si>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</si>
  <si>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2.1.1  Extracts from income statement</t>
  </si>
  <si>
    <t>Personal
customers</t>
  </si>
  <si>
    <t>Corporate customers
Norway</t>
  </si>
  <si>
    <t>Other
operations</t>
  </si>
  <si>
    <t>DNB
Group</t>
  </si>
  <si>
    <t xml:space="preserve">1Q25 </t>
  </si>
  <si>
    <t xml:space="preserve">1Q24 </t>
  </si>
  <si>
    <t>Profit from repossessed operations</t>
  </si>
  <si>
    <t>2.1.2  Main balance sheet items and key figures</t>
  </si>
  <si>
    <t xml:space="preserve">Average balance sheet items </t>
  </si>
  <si>
    <r>
      <t>Loans to customers</t>
    </r>
    <r>
      <rPr>
        <vertAlign val="superscript"/>
        <sz val="6.5"/>
        <rFont val="Arial"/>
        <family val="2"/>
      </rPr>
      <t>1</t>
    </r>
  </si>
  <si>
    <r>
      <t>Deposits from customers</t>
    </r>
    <r>
      <rPr>
        <vertAlign val="superscript"/>
        <sz val="6.5"/>
        <rFont val="Arial"/>
        <family val="2"/>
      </rPr>
      <t>1</t>
    </r>
  </si>
  <si>
    <t>Assets under management</t>
  </si>
  <si>
    <r>
      <t>Allocated capital</t>
    </r>
    <r>
      <rPr>
        <vertAlign val="superscript"/>
        <sz val="6.5"/>
        <rFont val="Arial"/>
        <family val="2"/>
      </rPr>
      <t>2</t>
    </r>
  </si>
  <si>
    <t>Key figures</t>
  </si>
  <si>
    <t>Cost/income ratio</t>
  </si>
  <si>
    <r>
      <t>Ratio of deposits to loans</t>
    </r>
    <r>
      <rPr>
        <vertAlign val="superscript"/>
        <sz val="6.5"/>
        <rFont val="Arial"/>
        <family val="2"/>
      </rPr>
      <t>1, 3</t>
    </r>
  </si>
  <si>
    <r>
      <t>Return on allocated capital, annualised</t>
    </r>
    <r>
      <rPr>
        <vertAlign val="superscript"/>
        <sz val="6.5"/>
        <rFont val="Arial"/>
        <family val="2"/>
      </rPr>
      <t>2</t>
    </r>
  </si>
  <si>
    <t xml:space="preserve">Balance sheet items </t>
  </si>
  <si>
    <t xml:space="preserve">1  Loans to customers include accrued interest, impairment and value adjustments. Correspondingly, deposits from customers include accrued interest. </t>
  </si>
  <si>
    <t>2  The capital allocated to the corporate segments is based on the external capital adequacy expectations. The capital allocated corresponds to a common equity Tier 1 capital ratio of 17.5 per cent in 2025 and 2024.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</si>
  <si>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</si>
  <si>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</si>
  <si>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</si>
  <si>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</si>
  <si>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</si>
  <si>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</si>
  <si>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</si>
  <si>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</si>
  <si>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</si>
  <si>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</si>
  <si>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</si>
  <si>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</si>
  <si>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</si>
  <si>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28 February 2025</t>
  </si>
  <si>
    <t xml:space="preserve">     DNB's market shares</t>
  </si>
  <si>
    <t>Source: Statistics Norway and Finance Norway</t>
  </si>
  <si>
    <t>2.2.2  Development in market shares, loans and deposits</t>
  </si>
  <si>
    <t>Retail customers</t>
  </si>
  <si>
    <t>28 Feb.</t>
  </si>
  <si>
    <t>31 Des.</t>
  </si>
  <si>
    <t xml:space="preserve">2024 </t>
  </si>
  <si>
    <t xml:space="preserve">2023 </t>
  </si>
  <si>
    <r>
      <t>Total loans to households</t>
    </r>
    <r>
      <rPr>
        <vertAlign val="superscript"/>
        <sz val="6.5"/>
        <rFont val="Arial"/>
        <family val="2"/>
      </rPr>
      <t>1, 2</t>
    </r>
  </si>
  <si>
    <r>
      <t>Bank deposits from households</t>
    </r>
    <r>
      <rPr>
        <vertAlign val="superscript"/>
        <sz val="6.5"/>
        <rFont val="Arial"/>
        <family val="2"/>
      </rPr>
      <t>1, 3</t>
    </r>
  </si>
  <si>
    <t>Corporate customers</t>
  </si>
  <si>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</si>
  <si>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</si>
  <si>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</si>
  <si>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</si>
  <si>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</si>
  <si>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</si>
  <si>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</si>
  <si>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</si>
  <si>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</si>
  <si>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</si>
  <si>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2022 </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</si>
  <si>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</si>
  <si>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</si>
  <si>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</si>
  <si>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</si>
  <si>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</si>
  <si>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</si>
  <si>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</si>
  <si>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30 Sep.</t>
  </si>
  <si>
    <t>Equity funds</t>
  </si>
  <si>
    <r>
      <t>Balanced funds</t>
    </r>
    <r>
      <rPr>
        <vertAlign val="superscript"/>
        <sz val="6.5"/>
        <rFont val="Arial"/>
        <family val="2"/>
      </rPr>
      <t>1</t>
    </r>
  </si>
  <si>
    <r>
      <t>Fixed-income funds</t>
    </r>
    <r>
      <rPr>
        <vertAlign val="superscript"/>
        <sz val="6.5"/>
        <rFont val="Arial"/>
        <family val="2"/>
      </rPr>
      <t>2</t>
    </r>
  </si>
  <si>
    <t>Total mutual funds</t>
  </si>
  <si>
    <t>1  Including hedge funds.</t>
  </si>
  <si>
    <t>2  With effect from 1 January 2024, the reporting of nominee accounts has been changed. Historical figures have not been restated.</t>
  </si>
  <si>
    <t>Source: Fund and Asset Management Association, Norway</t>
  </si>
  <si>
    <t>Datagrunnlag for pai - PC</t>
  </si>
  <si>
    <t>Lenkes til:</t>
  </si>
  <si>
    <t>- Arkfanen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</si>
  <si>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</si>
  <si>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</si>
  <si>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</si>
  <si>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</si>
  <si>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</si>
  <si>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</si>
  <si>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</si>
  <si>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</si>
  <si>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</si>
  <si>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Arkfanen EAD - Raden med datoer nederst i arket, lys grønn font (raden er skjult)</t>
  </si>
  <si>
    <t>- arkfanen EAD</t>
  </si>
  <si>
    <t>- tabellen Customer segments</t>
  </si>
  <si>
    <t>- undertabellen Risko classification of portfolio</t>
  </si>
  <si>
    <t>- radene for PC under hver riskoklasse</t>
  </si>
  <si>
    <t>Sum</t>
  </si>
  <si>
    <t>Kontrollsum</t>
  </si>
  <si>
    <t>Skal være null</t>
  </si>
  <si>
    <t>2.3.1  Personal customers (PC) - Financial performance</t>
  </si>
  <si>
    <t xml:space="preserve">Operating expenses </t>
  </si>
  <si>
    <t>Net gains on  fixed and intangible assets</t>
  </si>
  <si>
    <t>Average balance sheet items in NOK billion:</t>
  </si>
  <si>
    <t>Key figures in per cent:</t>
  </si>
  <si>
    <t>Ratio of deposits to loans</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</si>
  <si>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</si>
  <si>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</si>
  <si>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</si>
  <si>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</si>
  <si>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</si>
  <si>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</si>
  <si>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</si>
  <si>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</si>
  <si>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</si>
  <si>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</si>
  <si>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r>
      <t>*  Covered by the deposit gurantee scheme (end of period)</t>
    </r>
    <r>
      <rPr>
        <i/>
        <vertAlign val="superscript"/>
        <sz val="6.5"/>
        <rFont val="Arial"/>
        <family val="2"/>
      </rPr>
      <t>1</t>
    </r>
  </si>
  <si>
    <t>1  Due to a change in the scope of the reporting to Statistics Norway, the figures from the first quarter of 2024 cannot be compared with figures for previous quarters. Previous figures did not include any deposits for which the total amount exceeded NOK 2 million. The figures as from 1Q24 include all deposits that are covered by the guarantee scheme. For deposits exceeding the guaranteed amount, only NOK 2 million is included in the figures.</t>
  </si>
  <si>
    <t>Return on allocated capital</t>
  </si>
  <si>
    <t>2.3.3  PC - Risk classification of portfolio</t>
  </si>
  <si>
    <t>* Of which exposure at default of NOK 6.2 billion in stage 3 as at 31 March 2025.</t>
  </si>
  <si>
    <t>2.3.4  PC - Exposure at default by industry segment as at 31 March 2025</t>
  </si>
  <si>
    <t>2.3.5  PC - Distribution of loan to value</t>
  </si>
  <si>
    <t>Loan to value per risk grade as at 31 March 2025</t>
  </si>
  <si>
    <t>Share of loan to</t>
  </si>
  <si>
    <t>Low</t>
  </si>
  <si>
    <t>Moderate</t>
  </si>
  <si>
    <t>High</t>
  </si>
  <si>
    <t>value in per cent*</t>
  </si>
  <si>
    <r>
      <t>Loan to value in NOK billion</t>
    </r>
    <r>
      <rPr>
        <vertAlign val="superscript"/>
        <sz val="6.5"/>
        <rFont val="Arial"/>
        <family val="2"/>
      </rPr>
      <t>1</t>
    </r>
  </si>
  <si>
    <t>0-40</t>
  </si>
  <si>
    <t>40-60</t>
  </si>
  <si>
    <t>60-75</t>
  </si>
  <si>
    <t>75-90</t>
  </si>
  <si>
    <t>&gt;90</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</si>
  <si>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</si>
  <si>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</si>
  <si>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</si>
  <si>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</si>
  <si>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</si>
  <si>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</si>
  <si>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</si>
  <si>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</si>
  <si>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The LTV categories 75-90 and &gt;90 per cent have been restated as a result of amendments to the Norwegian Lending Regulation in December 2024.</t>
  </si>
  <si>
    <t>Development in loan to value</t>
  </si>
  <si>
    <t>2.3.6  DNB Boligkreditt - Average mortgage lending - volumes and spreads</t>
  </si>
  <si>
    <t>Average loans to customers</t>
  </si>
  <si>
    <t>Spreads measured against actual funding costs (per cent)</t>
  </si>
  <si>
    <t>Sbanken Boligkreditt has been included as of 1 September 2023.</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</si>
  <si>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</si>
  <si>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</si>
  <si>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</si>
  <si>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</si>
  <si>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Norway (CCN)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</si>
  <si>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</si>
  <si>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</si>
  <si>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</si>
  <si>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</si>
  <si>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</si>
  <si>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</si>
  <si>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</si>
  <si>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</si>
  <si>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CCN - Risk classification of portfolio</t>
  </si>
  <si>
    <t>* Of which exposure at default of NOK 7.6 billion in stage 3 as at 31 March 2025.</t>
  </si>
  <si>
    <t>2.4.3  CCN - Exposure at default by industry segment as at 31 March 2025</t>
  </si>
  <si>
    <r>
      <t>2.4.4  SME - Key performance metrics - Small and medium-sized enterprises</t>
    </r>
    <r>
      <rPr>
        <b/>
        <u/>
        <vertAlign val="superscript"/>
        <sz val="12"/>
        <color theme="4"/>
        <rFont val="Arial"/>
        <family val="2"/>
      </rPr>
      <t>1</t>
    </r>
  </si>
  <si>
    <t>Income figures (NOK million)</t>
  </si>
  <si>
    <t>Average balance sheet items (NOK billion)</t>
  </si>
  <si>
    <r>
      <t>Net loans to customers</t>
    </r>
    <r>
      <rPr>
        <vertAlign val="superscript"/>
        <sz val="6.5"/>
        <rFont val="Arial"/>
        <family val="2"/>
      </rPr>
      <t>2</t>
    </r>
  </si>
  <si>
    <t>Key figures (per cent, annualised)</t>
  </si>
  <si>
    <t>1  SME according to the EBA definition</t>
  </si>
  <si>
    <t>2  Loans to customers include accrued interest, impairment and value adjustments. Correspondingly, deposits from customers include accrued 
interest.</t>
  </si>
  <si>
    <t>Datagrunnlag for pai - BCN</t>
  </si>
  <si>
    <t>- Undertabellen for LCI (industrisegmentene)</t>
  </si>
  <si>
    <t>sum BCN</t>
  </si>
  <si>
    <t>- arkfanen for EAD</t>
  </si>
  <si>
    <t>- radene for BCN under hver riskoklasse</t>
  </si>
  <si>
    <t>2.5.1  Large corporates and international customers (LCIC) 
- Financial performance</t>
  </si>
  <si>
    <t>2.5.2  LCIC - Risk classification of portfolio</t>
  </si>
  <si>
    <t>* Of which exposure at default of NOK 11.7 billion in stage 3 as at 31 March 2025.</t>
  </si>
  <si>
    <t>2.5.3  LCIC - Exposure at default by industry segment as at 31 March 2025</t>
  </si>
  <si>
    <t>Datagrunnlag for pai - LCI</t>
  </si>
  <si>
    <t>sum LCI</t>
  </si>
  <si>
    <t>- radene for LCI under hver riskoklasse</t>
  </si>
  <si>
    <t>2.6.1 Other operations - Financial performance</t>
  </si>
  <si>
    <r>
      <t>Net other operating income</t>
    </r>
    <r>
      <rPr>
        <vertAlign val="superscript"/>
        <sz val="6.5"/>
        <rFont val="Arial"/>
        <family val="2"/>
      </rPr>
      <t>1</t>
    </r>
  </si>
  <si>
    <r>
      <t>Net gains on fixed and intangible assets</t>
    </r>
    <r>
      <rPr>
        <vertAlign val="superscript"/>
        <sz val="6.5"/>
        <rFont val="Arial"/>
        <family val="2"/>
      </rPr>
      <t xml:space="preserve"> </t>
    </r>
  </si>
  <si>
    <r>
      <t>Profit from repossessed operations</t>
    </r>
    <r>
      <rPr>
        <vertAlign val="superscript"/>
        <sz val="6.5"/>
        <rFont val="Arial"/>
        <family val="2"/>
      </rPr>
      <t>2</t>
    </r>
  </si>
  <si>
    <t>1  In the third quarter of 2024, there was a positive effect of NOK 716 million in profit from associated companies relating to the merger between Fremtind Forsikring and Eika Forsikring, which was completed on 1 July. This resulted in a reduction of DNB’s ownership in Fremtind from 35 to 28.46 per cent.</t>
  </si>
  <si>
    <t xml:space="preserve">2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</si>
  <si>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</si>
  <si>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2.7.1  Total DNB Markets activity - Financial performance</t>
  </si>
  <si>
    <t>Net fees and commissions</t>
  </si>
  <si>
    <t>Net financial items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</si>
  <si>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</si>
  <si>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</si>
  <si>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</si>
  <si>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2.7.2  Total DNB Markets activity - Breakdown of revenues</t>
  </si>
  <si>
    <t>Fixed income, currencies and commodities</t>
  </si>
  <si>
    <t>Equities</t>
  </si>
  <si>
    <t>IBD</t>
  </si>
  <si>
    <t>Securities services</t>
  </si>
  <si>
    <t>Interest income on allocated capital</t>
  </si>
  <si>
    <t>Total customer revenues</t>
  </si>
  <si>
    <t>Total risk management revenues</t>
  </si>
  <si>
    <t>2.7.3  Total DNB Markets activity - Value-at-Risk</t>
  </si>
  <si>
    <t>First quarter 2025</t>
  </si>
  <si>
    <t>Amounts in NOK thousand</t>
  </si>
  <si>
    <t>Actual</t>
  </si>
  <si>
    <t xml:space="preserve">Average </t>
  </si>
  <si>
    <t xml:space="preserve">Maximum </t>
  </si>
  <si>
    <t xml:space="preserve">Minimum </t>
  </si>
  <si>
    <t>Interest rate risk</t>
  </si>
  <si>
    <t>Value-at-Risk is the maximum loss that could be incurred on trading positions from one day to the next at a 99 per cent confidence level.</t>
  </si>
  <si>
    <t>2.8.1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</si>
  <si>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</si>
  <si>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</si>
  <si>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</si>
  <si>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</si>
  <si>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</si>
  <si>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</si>
  <si>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</si>
  <si>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Net financial result</t>
  </si>
  <si>
    <t xml:space="preserve">Net risk result </t>
  </si>
  <si>
    <t xml:space="preserve">Net financial and risk result </t>
  </si>
  <si>
    <t>Premium reserve at end of period</t>
  </si>
  <si>
    <t>Non - guaranteed products</t>
  </si>
  <si>
    <t>Guaranteed products</t>
  </si>
  <si>
    <t>Solvency capital</t>
  </si>
  <si>
    <t>Solvency II margin (%)</t>
  </si>
  <si>
    <t>With transitional rules</t>
  </si>
  <si>
    <t>Without transitional rules</t>
  </si>
  <si>
    <t>Capital requirement</t>
  </si>
  <si>
    <t>The figures are as presented in the DNB Livsforsikring consolidated accounts, including use of additonal allocations/reserves (not according to IFRS 17).</t>
  </si>
  <si>
    <t>2.8.2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</si>
  <si>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</si>
  <si>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</si>
  <si>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</si>
  <si>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</si>
  <si>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</si>
  <si>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</si>
  <si>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</si>
  <si>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</si>
  <si>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average equity in the period</t>
  </si>
  <si>
    <t>The figures are as presented in the DNB Group consolidated accounts and according to IFRS 17.</t>
  </si>
  <si>
    <t>2.8.3  DNB Livsforsikring Group - Non-guaranteed products income*</t>
  </si>
  <si>
    <t>Premium income</t>
  </si>
  <si>
    <t>Contract service margin (CSM)</t>
  </si>
  <si>
    <t>The figures are as presented in the DNB Group consolidated accounts and according to IFRS 17, and include a limited portfolio of individual guaranteed products.</t>
  </si>
  <si>
    <t>*  Of which defined-contribution pension:</t>
  </si>
  <si>
    <t>Customer funds</t>
  </si>
  <si>
    <t>2.8.4  DNB Livsforsikring Group - Guaranteed products income</t>
  </si>
  <si>
    <t xml:space="preserve">Contract service margin (CSM) at end of period </t>
  </si>
  <si>
    <t>2.9.1  DNB Asset Management - Legal entity - Financial performance</t>
  </si>
  <si>
    <t>Net commission income</t>
  </si>
  <si>
    <t>- from retail customers</t>
  </si>
  <si>
    <t>- from institutional clients</t>
  </si>
  <si>
    <r>
      <t>Assets under management (NOK billion)</t>
    </r>
    <r>
      <rPr>
        <b/>
        <vertAlign val="superscript"/>
        <sz val="6.5"/>
        <rFont val="Arial"/>
        <family val="2"/>
      </rPr>
      <t>1</t>
    </r>
  </si>
  <si>
    <t>Institutional clients</t>
  </si>
  <si>
    <r>
      <t>- of which DNB Livsforsikring Group</t>
    </r>
    <r>
      <rPr>
        <i/>
        <vertAlign val="superscript"/>
        <sz val="6.5"/>
        <rFont val="Arial"/>
        <family val="2"/>
      </rPr>
      <t>2</t>
    </r>
  </si>
  <si>
    <r>
      <t>Retail customers</t>
    </r>
    <r>
      <rPr>
        <vertAlign val="superscript"/>
        <sz val="6.5"/>
        <rFont val="Arial"/>
        <family val="2"/>
      </rPr>
      <t>3</t>
    </r>
  </si>
  <si>
    <t>Key figures  (%)</t>
  </si>
  <si>
    <r>
      <t>Commission margin</t>
    </r>
    <r>
      <rPr>
        <vertAlign val="superscript"/>
        <sz val="6.5"/>
        <rFont val="Arial"/>
        <family val="2"/>
      </rPr>
      <t>4</t>
    </r>
  </si>
  <si>
    <t>Return on equity (annualised)</t>
  </si>
  <si>
    <t>Assets under management - net inflow*
Changes from previous quarters (NOK million)</t>
  </si>
  <si>
    <t>*  Excluding dividends:</t>
  </si>
  <si>
    <t>Performance fee</t>
  </si>
  <si>
    <t>Mutual funds with a sustainability profile (NOK billion)</t>
  </si>
  <si>
    <t>Total assets invested in mutual funds and portfolios with a sustainability profile at end of period</t>
  </si>
  <si>
    <t xml:space="preserve">1  Assets under management and assets under operation at end of period. </t>
  </si>
  <si>
    <t>2  Managed on behalf of the DNB Livsforsikring Group.</t>
  </si>
  <si>
    <t>Chapter 3 - The Norwegian economy</t>
  </si>
  <si>
    <t>3.1.1  Basic information about Norway</t>
  </si>
  <si>
    <t>Area</t>
  </si>
  <si>
    <t>385 199 square kilometres</t>
  </si>
  <si>
    <t>Population</t>
  </si>
  <si>
    <t>5.6 million</t>
  </si>
  <si>
    <t>Fertility rate</t>
  </si>
  <si>
    <t>1.44</t>
  </si>
  <si>
    <t>Life expectancy</t>
  </si>
  <si>
    <t>M: 81.6  F: 84.8</t>
  </si>
  <si>
    <t>Work participation rate, per cent 15-74 years</t>
  </si>
  <si>
    <t>69.7 (M: 72.2 F: 67.2)</t>
  </si>
  <si>
    <t>Gross domestic product 2023</t>
  </si>
  <si>
    <t>USD 483.8 billion</t>
  </si>
  <si>
    <t>GDP per capita 2023</t>
  </si>
  <si>
    <t>Rating</t>
  </si>
  <si>
    <t>AAA, Aaa</t>
  </si>
  <si>
    <t>Currency exchange rate used</t>
  </si>
  <si>
    <t>10.74 USD/NOK (average 2024)</t>
  </si>
  <si>
    <t>Net lending 2023</t>
  </si>
  <si>
    <t>USD 81.8 billion or 16.9 per cent of GDP</t>
  </si>
  <si>
    <t>Sources: Statistics Norway, Norges Bank, DNB Markets</t>
  </si>
  <si>
    <t>3.1.2  Government net financial liabilities 2024</t>
  </si>
  <si>
    <t xml:space="preserve">                                 Per cent of GDP</t>
  </si>
  <si>
    <t>Sources: OECD Economic Outlook No. 116 database, December 2024</t>
  </si>
  <si>
    <t>3.1.3  GDP growth mainland Norway and unemployment rate</t>
  </si>
  <si>
    <t xml:space="preserve">   Per cent</t>
  </si>
  <si>
    <t>Sources: LSEG Datastream, Statistics Norway, DNB Markets</t>
  </si>
  <si>
    <t>3.1.4  Contribution to volume growth in GDP, mainland Norway</t>
  </si>
  <si>
    <t>F2025</t>
  </si>
  <si>
    <t>F2026</t>
  </si>
  <si>
    <t>F2027</t>
  </si>
  <si>
    <t>F2028</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</si>
  <si>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</si>
  <si>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</si>
  <si>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</si>
  <si>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</si>
  <si>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</si>
  <si>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</si>
  <si>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</si>
  <si>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</si>
  <si>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DNB Markets</t>
  </si>
  <si>
    <t>3.1.5  Composition of GDP in 2024</t>
  </si>
  <si>
    <t>3.1.6  Composition of exports in 2024</t>
  </si>
  <si>
    <t>Sources: Statistics Norway, annual national accounts 11 February 2025</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</si>
  <si>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</si>
  <si>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</si>
  <si>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</si>
  <si>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</si>
  <si>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</si>
  <si>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</si>
  <si>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</si>
  <si>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</si>
  <si>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</si>
  <si>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</si>
  <si>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</si>
  <si>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3.1.9  Deposit market, 12 month percentage growth</t>
  </si>
  <si>
    <t xml:space="preserve">  Per cent</t>
  </si>
  <si>
    <t>3.1.10  House prices</t>
  </si>
  <si>
    <t xml:space="preserve">   Indices: 1985 = 100</t>
  </si>
  <si>
    <t>Sources: Real Estate Norway, Statistics Norway, DNB Markets</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</si>
  <si>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</si>
  <si>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1  Interest expenses after tax as a percentage of disposable income. </t>
  </si>
  <si>
    <t>2  Household debt as a percentage of disposable income.</t>
  </si>
  <si>
    <t>Dividend per share (NOK)</t>
  </si>
  <si>
    <t xml:space="preserve">The Group's portfolio of own shares acquired in the open market </t>
  </si>
  <si>
    <t>Depreciation and impairment of value adjustments
after tax</t>
  </si>
  <si>
    <t>4  Excluding performance fee and platform fees from 2023.</t>
  </si>
  <si>
    <t>3 In 2025, approximately 21.5 billion relating to retail clients were moved from DNB Asset Management's system to DNB's system - not included in net flow figures and holdings.</t>
  </si>
  <si>
    <t>Liabilities, customers bearing the risk</t>
  </si>
  <si>
    <t>Capital requirements for the CRD4 group</t>
  </si>
  <si>
    <t>2025¹</t>
  </si>
  <si>
    <t>On the Annual General Meeting (AGM)  29 April 2024, the Board was given an authorisation for a share buy-back programme of 3.5 per cent of the company's share capital. In addition, DNB Markets was authorised to repurchase 0.5 per cent for hedging purposes.  One repurchase programme totalling 1 per cent was completed under this authorisation. The AGM on 29 April 2025, resolved a reduction in the company's share capital by cancelling or redeeming a total of 14 925 301 shares repurchased according to the authorisation. The number of shares after the cancellation is formally registred will be 1 477 604 985.  
Futhermore, at the AGM on 29 April 2025, the Board was given an authorisation for a new share buy-back programme of 3.5 per cent of the company's share capital. In addition, DNB Markets was authorised to repurchase 0.5 percent for heding purposes. This authorisation is valid up to the Annual General Meeting in 2026. The authorisation may not be used until it has been approved by Finanstilsynet.</t>
  </si>
  <si>
    <t>1  Carnegie has been included from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</si>
</sst>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3">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
    <numFmt numFmtId="204" formatCode="#,##0.0000;\-#,##0.0000"/>
    <numFmt numFmtId="205" formatCode="_(* #,##0.00_);_(* \(#,##0.00\);_(* &quot;&quot;_);_(@_)"/>
    <numFmt numFmtId="206" formatCode="_(* #,##0.0000_);_(* \(#,##0.0000\);_(* &quot;&quot;_);_(@_)"/>
    <numFmt numFmtId="207" formatCode="0.0_);\(0.0\);&quot;&quot;_)"/>
    <numFmt numFmtId="208" formatCode="_-* #,##0.000_-;\-* #,##0.000_-;_-* &quot;-&quot;??_-;_-@_-"/>
    <numFmt numFmtId="209" formatCode="#,##0.0_);\(#,##0.0\);&quot;&quot;"/>
    <numFmt numFmtId="210" formatCode="0.00_);\(0.00\);&quot;&quot;"/>
    <numFmt numFmtId="211" formatCode="0\.00_);\(0\.00\);&quot;&quot;"/>
    <numFmt numFmtId="212" formatCode="_(* #,##0_);_(* \(#,##0\);_(* &quot;-&quot;?_);_(@_)"/>
    <numFmt numFmtId="213" formatCode="0.0_);\(0.0\);_(* &quot;0,0&quot;_);_(@_)"/>
    <numFmt numFmtId="214" formatCode="_(* #,##0_);_(* \(#,##0\);0_)"/>
    <numFmt numFmtId="215" formatCode="&quot;(&quot;0\.0&quot;%)&quot;"/>
    <numFmt numFmtId="216" formatCode="&quot;USD &quot;##_####"/>
    <numFmt numFmtId="217" formatCode="_(* #,##0_);_(* \(#,##0\);_(* &quot;-&quot;_);@_)"/>
    <numFmt numFmtId="218" formatCode="_-* #,##0.00\ [$€-1]_-;\-* #,##0.00\ [$€-1]_-;_-* &quot;-&quot;??\ [$€-1]_-"/>
    <numFmt numFmtId="219" formatCode="0.0_)\%;\(0.0\)\%;0.0_)\%;@_)_%"/>
    <numFmt numFmtId="220" formatCode="#,##0.0_)_%;\(#,##0.0\)_%;0.0_)_%;@_)_%"/>
    <numFmt numFmtId="221" formatCode="#,##0.0_);\(#,##0.0\);#,##0.0_);@_)"/>
    <numFmt numFmtId="222" formatCode="&quot;£&quot;_(#,##0.00_);&quot;£&quot;\(#,##0.00\)"/>
    <numFmt numFmtId="223" formatCode="&quot;£&quot;_(#,##0.00_);&quot;£&quot;\(#,##0.00\);&quot;£&quot;_(0.00_);@_)"/>
    <numFmt numFmtId="224" formatCode="#,##0.00_);\(#,##0.00\);0.00_);@_)"/>
    <numFmt numFmtId="225" formatCode="\€_(#,##0.00_);\€\(#,##0.00\);\€_(0.00_);@_)"/>
    <numFmt numFmtId="226" formatCode="#,##0.0_)\x;\(#,##0.0\)\x"/>
    <numFmt numFmtId="227" formatCode="#,##0_)\x;\(#,##0\)\x;0_)\x;@_)_x"/>
    <numFmt numFmtId="228" formatCode="#,##0.0_)_x;\(#,##0.0\)_x"/>
    <numFmt numFmtId="229" formatCode="#,##0_)_x;\(#,##0\)_x;0_)_x;@_)_x"/>
    <numFmt numFmtId="230" formatCode="0.0_)\%;\(0.0\)\%"/>
    <numFmt numFmtId="231" formatCode="#,##0.0_)_%;\(#,##0.0\)_%"/>
    <numFmt numFmtId="232" formatCode="_([$€-2]* #,##0.00_);_([$€-2]* \(#,##0.00\);_([$€-2]* &quot;-&quot;??_)"/>
    <numFmt numFmtId="233" formatCode="_(* #,##0.000000_);_(* \(#,##0.000000\);_(* &quot;&quot;_);_(@_)"/>
    <numFmt numFmtId="234" formatCode="\-#\-"/>
    <numFmt numFmtId="235" formatCode="_(* #,##0.0_);_(* \(#,##0.0\);_(* &quot;-&quot;?_);@_)"/>
    <numFmt numFmtId="236" formatCode="###0.0;\(###0.0\)"/>
    <numFmt numFmtId="237" formatCode="###0;\(###0\)"/>
    <numFmt numFmtId="238" formatCode="_([$€-2]\ * #,##0.00_);_([$€-2]\ * \(#,##0.00\);_([$€-2]\ * &quot;-&quot;??_)"/>
    <numFmt numFmtId="239" formatCode="###0.0&quot;x&quot;;\(###0.0\)&quot;x&quot;"/>
    <numFmt numFmtId="240" formatCode="###0.0_x;\(###0.0\)_x"/>
    <numFmt numFmtId="241" formatCode="_(* #,##0.000_);_(* \(#,##0.000\);_(* &quot;0&quot;_);_(@_)"/>
    <numFmt numFmtId="242" formatCode="0.0000_);\(0.0000\);0.0000_)"/>
    <numFmt numFmtId="243" formatCode="_-* #,##0.00000_-;\-* #,##0.00000_-;_-* &quot;-&quot;??_-;_-@_-"/>
    <numFmt numFmtId="244" formatCode="_(&quot;kr&quot;* #,##0.00_);_(&quot;kr&quot;* \(#,##0.00\);_(&quot;kr&quot;* &quot;-&quot;??_);_(@_)"/>
    <numFmt numFmtId="245" formatCode="_(* #,##0.00_);_(* \(#,##0.00\);_(* &quot;-&quot;_);_(@_)"/>
  </numFmts>
  <fonts count="212">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
      <sz val="10"/>
      <name val="Arial"/>
      <family val="2"/>
    </font>
    <font>
      <sz val="11"/>
      <color indexed="8"/>
      <name val="Arial"/>
      <family val="2"/>
    </font>
    <font>
      <sz val="7"/>
      <name val="Arial"/>
      <family val="2"/>
    </font>
    <font>
      <i/>
      <sz val="10"/>
      <name val="Arial"/>
      <family val="2"/>
    </font>
    <font>
      <sz val="8"/>
      <color indexed="8"/>
      <name val="Arial"/>
      <family val="2"/>
    </font>
    <font>
      <b/>
      <i/>
      <sz val="8"/>
      <name val="Helv"/>
      <family val="2"/>
    </font>
    <font>
      <vertAlign val="superscript"/>
      <sz val="6.5"/>
      <name val="Arial"/>
      <family val="2"/>
      <scheme val="minor"/>
    </font>
    <font>
      <sz val="8"/>
      <name val="Arial"/>
      <family val="2"/>
      <scheme val="minor"/>
    </font>
    <font>
      <vertAlign val="superscript"/>
      <sz val="8"/>
      <name val="Arial"/>
      <family val="2"/>
    </font>
    <font>
      <sz val="9"/>
      <color rgb="FFFF0000"/>
      <name val="Arial"/>
      <family val="2"/>
      <scheme val="minor"/>
    </font>
  </fonts>
  <fills count="88">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indexed="38"/>
      </patternFill>
    </fill>
    <fill>
      <patternFill patternType="solid">
        <fgColor indexed="63"/>
        <bgColor indexed="64"/>
      </patternFill>
    </fill>
    <fill>
      <patternFill patternType="solid">
        <fgColor theme="4"/>
        <bgColor indexed="64"/>
      </patternFill>
    </fill>
    <fill>
      <patternFill patternType="solid">
        <fgColor theme="0" tint="-0.14999847407452621"/>
        <bgColor indexed="64"/>
      </patternFill>
    </fill>
    <fill>
      <patternFill patternType="solid">
        <fgColor indexed="24"/>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right/>
      <top style="double">
        <color indexed="64"/>
      </top>
      <bottom style="double">
        <color indexed="64"/>
      </bottom>
      <diagonal/>
    </border>
  </borders>
  <cellStyleXfs count="49733">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36"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62" fillId="0" borderId="0"/>
    <xf numFmtId="9" fontId="65"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6" fillId="0" borderId="0" applyFont="0" applyFill="0" applyBorder="0" applyAlignment="0" applyProtection="0">
      <protection locked="0"/>
    </xf>
    <xf numFmtId="0" fontId="2" fillId="0" borderId="0"/>
    <xf numFmtId="0" fontId="2" fillId="0" borderId="0"/>
    <xf numFmtId="0" fontId="2" fillId="0" borderId="0"/>
    <xf numFmtId="0" fontId="2" fillId="0" borderId="0"/>
    <xf numFmtId="218" fontId="2" fillId="0" borderId="0"/>
    <xf numFmtId="218" fontId="2" fillId="0" borderId="0"/>
    <xf numFmtId="0" fontId="2" fillId="0" borderId="0"/>
    <xf numFmtId="0" fontId="2" fillId="0" borderId="0"/>
    <xf numFmtId="0" fontId="2" fillId="0" borderId="0"/>
    <xf numFmtId="218" fontId="2" fillId="0" borderId="0"/>
    <xf numFmtId="218" fontId="2" fillId="0" borderId="0"/>
    <xf numFmtId="0" fontId="2" fillId="0" borderId="0"/>
    <xf numFmtId="0" fontId="2" fillId="0" borderId="0"/>
    <xf numFmtId="219" fontId="5" fillId="0" borderId="0" applyFont="0" applyFill="0" applyBorder="0" applyAlignment="0" applyProtection="0"/>
    <xf numFmtId="219"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191"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2"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5"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39"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5" fontId="5" fillId="0" borderId="0" applyFont="0" applyFill="0" applyBorder="0" applyAlignment="0" applyProtection="0"/>
    <xf numFmtId="225"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8" fontId="2" fillId="0" borderId="0" applyFont="0" applyFill="0" applyBorder="0" applyAlignment="0" applyProtection="0"/>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8" fontId="2" fillId="0" borderId="0" applyFont="0" applyFill="0" applyBorder="0" applyAlignment="0" applyProtection="0"/>
    <xf numFmtId="22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11" fillId="0" borderId="0" applyFill="0" applyProtection="0">
      <alignment horizontal="center"/>
    </xf>
    <xf numFmtId="231" fontId="11" fillId="0" borderId="0" applyFill="0" applyProtection="0">
      <alignment horizontal="center"/>
    </xf>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2" fillId="0" borderId="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1" fillId="0" borderId="18" applyNumberFormat="0" applyFill="0" applyProtection="0">
      <alignment horizontal="center"/>
    </xf>
    <xf numFmtId="0" fontId="71" fillId="0" borderId="0" applyNumberFormat="0" applyFill="0" applyBorder="0" applyProtection="0">
      <alignment horizontal="left"/>
    </xf>
    <xf numFmtId="0" fontId="72"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3" fillId="0" borderId="19" applyNumberFormat="0" applyFill="0" applyAlignment="0" applyProtection="0"/>
    <xf numFmtId="191" fontId="2" fillId="0" borderId="0"/>
    <xf numFmtId="191" fontId="2" fillId="0" borderId="0"/>
    <xf numFmtId="0" fontId="74" fillId="0" borderId="20" applyNumberFormat="0" applyFill="0" applyAlignment="0" applyProtection="0"/>
    <xf numFmtId="0" fontId="75" fillId="14" borderId="0" applyNumberFormat="0" applyBorder="0" applyAlignment="0" applyProtection="0"/>
    <xf numFmtId="0" fontId="76"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4" borderId="0" applyNumberFormat="0" applyBorder="0" applyAlignment="0" applyProtection="0"/>
    <xf numFmtId="0" fontId="77" fillId="17"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6"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8"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6" fillId="32"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23" borderId="0" applyNumberFormat="0" applyBorder="0" applyAlignment="0" applyProtection="0"/>
    <xf numFmtId="0" fontId="77" fillId="25" borderId="0" applyNumberFormat="0" applyBorder="0" applyAlignment="0" applyProtection="0"/>
    <xf numFmtId="0" fontId="75" fillId="29" borderId="0" applyNumberFormat="0" applyBorder="0" applyAlignment="0" applyProtection="0"/>
    <xf numFmtId="0" fontId="75" fillId="33" borderId="0" applyNumberFormat="0" applyBorder="0" applyAlignment="0" applyProtection="0"/>
    <xf numFmtId="0" fontId="77" fillId="22" borderId="0" applyNumberFormat="0" applyBorder="0" applyAlignment="0" applyProtection="0"/>
    <xf numFmtId="0" fontId="77" fillId="17" borderId="0" applyNumberFormat="0" applyBorder="0" applyAlignment="0" applyProtection="0"/>
    <xf numFmtId="0" fontId="75" fillId="23" borderId="0" applyNumberFormat="0" applyBorder="0" applyAlignment="0" applyProtection="0"/>
    <xf numFmtId="0" fontId="75" fillId="32"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5" fillId="22" borderId="0" applyNumberFormat="0" applyBorder="0" applyAlignment="0" applyProtection="0"/>
    <xf numFmtId="0" fontId="79" fillId="14" borderId="0" applyNumberFormat="0" applyBorder="0" applyAlignment="0" applyProtection="0"/>
    <xf numFmtId="0" fontId="79" fillId="20" borderId="0" applyNumberFormat="0" applyBorder="0" applyAlignment="0" applyProtection="0"/>
    <xf numFmtId="0" fontId="79" fillId="26"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2" borderId="0" applyNumberFormat="0" applyBorder="0" applyAlignment="0" applyProtection="0"/>
    <xf numFmtId="0" fontId="76" fillId="15" borderId="0" applyNumberFormat="0" applyBorder="0" applyAlignment="0" applyProtection="0"/>
    <xf numFmtId="0" fontId="76" fillId="21" borderId="0" applyNumberFormat="0" applyBorder="0" applyAlignment="0" applyProtection="0"/>
    <xf numFmtId="0" fontId="76" fillId="27"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27"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1" fillId="14" borderId="0" applyNumberFormat="0" applyBorder="0" applyAlignment="0" applyProtection="0"/>
    <xf numFmtId="0" fontId="82" fillId="13"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75" fillId="19"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16"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1" fillId="20"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5" fillId="2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1" fillId="22" borderId="0" applyNumberFormat="0" applyBorder="0" applyAlignment="0" applyProtection="0"/>
    <xf numFmtId="0" fontId="80" fillId="31" borderId="0" applyNumberFormat="0" applyBorder="0" applyAlignment="0" applyProtection="0"/>
    <xf numFmtId="0" fontId="81" fillId="28" borderId="0" applyNumberFormat="0" applyBorder="0" applyAlignment="0" applyProtection="0"/>
    <xf numFmtId="0" fontId="81" fillId="26"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75"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232" fontId="2" fillId="0" borderId="0" applyNumberFormat="0" applyFill="0" applyBorder="0" applyAlignment="0" applyProtection="0"/>
    <xf numFmtId="232"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2"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7" fontId="5" fillId="0" borderId="0" applyFont="0" applyFill="0" applyBorder="0" applyAlignment="0" applyProtection="0"/>
    <xf numFmtId="227" fontId="5" fillId="0" borderId="0" applyFont="0" applyFill="0" applyBorder="0" applyAlignment="0" applyProtection="0"/>
    <xf numFmtId="229" fontId="5" fillId="0" borderId="0" applyFont="0" applyFill="0" applyBorder="0" applyProtection="0">
      <alignment horizontal="right"/>
    </xf>
    <xf numFmtId="229"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0"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232" fontId="83" fillId="0" borderId="0">
      <alignment vertical="center"/>
    </xf>
    <xf numFmtId="0" fontId="83" fillId="0" borderId="0">
      <alignment vertical="center"/>
    </xf>
    <xf numFmtId="232" fontId="83" fillId="0" borderId="0">
      <alignment vertical="center"/>
    </xf>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5" fillId="18"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232" fontId="75" fillId="14" borderId="0" applyNumberFormat="0" applyBorder="0" applyAlignment="0" applyProtection="0"/>
    <xf numFmtId="0" fontId="70"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0"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0"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0"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32"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82" fillId="15" borderId="0" applyNumberFormat="0" applyBorder="0" applyAlignment="0" applyProtection="0"/>
    <xf numFmtId="232" fontId="75" fillId="15"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81"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5" borderId="0" applyNumberFormat="0" applyBorder="0" applyAlignment="0" applyProtection="0"/>
    <xf numFmtId="232" fontId="75" fillId="15" borderId="0" applyNumberFormat="0" applyBorder="0" applyAlignment="0" applyProtection="0"/>
    <xf numFmtId="232" fontId="75" fillId="15" borderId="0" applyNumberFormat="0" applyBorder="0" applyAlignment="0" applyProtection="0"/>
    <xf numFmtId="232" fontId="75" fillId="15"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3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81"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232" fontId="75" fillId="1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4"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1" fillId="0" borderId="0" applyNumberFormat="0" applyFill="0" applyBorder="0" applyAlignment="0" applyProtection="0">
      <alignment vertical="top"/>
      <protection locked="0"/>
    </xf>
    <xf numFmtId="0" fontId="86" fillId="0" borderId="0" applyNumberFormat="0" applyFill="0" applyBorder="0" applyAlignment="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 fontId="66"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221"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7" fontId="5" fillId="0" borderId="0" applyFont="0" applyFill="0" applyBorder="0" applyAlignment="0" applyProtection="0"/>
    <xf numFmtId="227" fontId="5"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9" fontId="5" fillId="0" borderId="0" applyFont="0" applyFill="0" applyBorder="0" applyProtection="0">
      <alignment horizontal="right"/>
    </xf>
    <xf numFmtId="229" fontId="5" fillId="0" borderId="0" applyFont="0" applyFill="0" applyBorder="0" applyProtection="0">
      <alignment horizontal="right"/>
    </xf>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229"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73" fillId="0" borderId="19" applyNumberFormat="0" applyFill="0" applyAlignment="0" applyProtection="0"/>
    <xf numFmtId="191" fontId="2" fillId="0" borderId="0"/>
    <xf numFmtId="191" fontId="2" fillId="0" borderId="0"/>
    <xf numFmtId="191" fontId="2" fillId="0" borderId="0"/>
    <xf numFmtId="0" fontId="74" fillId="0" borderId="20" applyNumberFormat="0" applyFill="0" applyAlignment="0" applyProtection="0"/>
    <xf numFmtId="0" fontId="78"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5" fillId="19"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1" fontId="140"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70" fillId="0" borderId="21" applyNumberFormat="0" applyFill="0" applyAlignment="0" applyProtection="0"/>
    <xf numFmtId="0" fontId="70" fillId="0" borderId="21" applyNumberFormat="0" applyFill="0" applyAlignment="0" applyProtection="0"/>
    <xf numFmtId="0" fontId="141" fillId="0" borderId="19" applyNumberFormat="0" applyFill="0" applyAlignment="0" applyProtection="0"/>
    <xf numFmtId="0" fontId="142" fillId="0" borderId="20" applyNumberFormat="0" applyFill="0" applyAlignment="0" applyProtection="0"/>
    <xf numFmtId="0" fontId="75" fillId="19" borderId="0" applyNumberFormat="0" applyBorder="0" applyAlignment="0" applyProtection="0"/>
    <xf numFmtId="0" fontId="75" fillId="25" borderId="0" applyNumberFormat="0" applyBorder="0" applyAlignment="0" applyProtection="0"/>
    <xf numFmtId="0" fontId="75" fillId="30" borderId="0" applyNumberFormat="0" applyBorder="0" applyAlignment="0" applyProtection="0"/>
    <xf numFmtId="0" fontId="75" fillId="29" borderId="0" applyNumberFormat="0" applyBorder="0" applyAlignment="0" applyProtection="0"/>
    <xf numFmtId="0" fontId="75" fillId="23" borderId="0" applyNumberFormat="0" applyBorder="0" applyAlignment="0" applyProtection="0"/>
    <xf numFmtId="0" fontId="75" fillId="22"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5"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3"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0" fillId="0" borderId="22" applyNumberFormat="0" applyFill="0" applyAlignment="0" applyProtection="0"/>
    <xf numFmtId="0" fontId="81" fillId="0" borderId="0">
      <alignment vertical="top"/>
    </xf>
    <xf numFmtId="0" fontId="2" fillId="0" borderId="0"/>
    <xf numFmtId="0" fontId="2" fillId="0" borderId="0"/>
    <xf numFmtId="0" fontId="144" fillId="16" borderId="0" applyNumberFormat="0" applyBorder="0" applyAlignment="0" applyProtection="0"/>
    <xf numFmtId="0" fontId="75" fillId="19" borderId="0" applyNumberFormat="0" applyBorder="0" applyAlignment="0" applyProtection="0"/>
    <xf numFmtId="0" fontId="75" fillId="39"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8"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2" borderId="0" applyNumberFormat="0" applyBorder="0" applyAlignment="0" applyProtection="0"/>
    <xf numFmtId="0" fontId="75" fillId="25" borderId="0" applyNumberFormat="0" applyBorder="0" applyAlignment="0" applyProtection="0"/>
    <xf numFmtId="0" fontId="75" fillId="23" borderId="0" applyNumberFormat="0" applyBorder="0" applyAlignment="0" applyProtection="0"/>
    <xf numFmtId="0" fontId="75" fillId="28" borderId="0" applyNumberFormat="0" applyBorder="0" applyAlignment="0" applyProtection="0"/>
    <xf numFmtId="37" fontId="83" fillId="0" borderId="0"/>
    <xf numFmtId="0" fontId="145" fillId="23" borderId="0" applyNumberFormat="0" applyBorder="0" applyAlignment="0" applyProtection="0"/>
    <xf numFmtId="0" fontId="145" fillId="36" borderId="0" applyNumberFormat="0" applyBorder="0" applyAlignment="0" applyProtection="0"/>
    <xf numFmtId="0" fontId="145" fillId="42" borderId="0" applyNumberFormat="0" applyBorder="0" applyAlignment="0" applyProtection="0"/>
    <xf numFmtId="0" fontId="145" fillId="25" borderId="0" applyNumberFormat="0" applyBorder="0" applyAlignment="0" applyProtection="0"/>
    <xf numFmtId="0" fontId="145" fillId="23" borderId="0" applyNumberFormat="0" applyBorder="0" applyAlignment="0" applyProtection="0"/>
    <xf numFmtId="0" fontId="145" fillId="24" borderId="0" applyNumberFormat="0" applyBorder="0" applyAlignment="0" applyProtection="0"/>
    <xf numFmtId="0" fontId="146" fillId="44" borderId="0" applyNumberFormat="0" applyBorder="0" applyAlignment="0" applyProtection="0"/>
    <xf numFmtId="0" fontId="145" fillId="43" borderId="0" applyNumberFormat="0" applyBorder="0" applyAlignment="0" applyProtection="0"/>
    <xf numFmtId="0" fontId="146" fillId="44" borderId="0" applyNumberFormat="0" applyBorder="0" applyAlignment="0" applyProtection="0"/>
    <xf numFmtId="0" fontId="145" fillId="44" borderId="0" applyNumberFormat="0" applyBorder="0" applyAlignment="0" applyProtection="0"/>
    <xf numFmtId="0" fontId="146" fillId="24" borderId="0" applyNumberFormat="0" applyBorder="0" applyAlignment="0" applyProtection="0"/>
    <xf numFmtId="0" fontId="145" fillId="24" borderId="0" applyNumberFormat="0" applyBorder="0" applyAlignment="0" applyProtection="0"/>
    <xf numFmtId="0" fontId="146" fillId="24" borderId="0" applyNumberFormat="0" applyBorder="0" applyAlignment="0" applyProtection="0"/>
    <xf numFmtId="0" fontId="145" fillId="36" borderId="0" applyNumberFormat="0" applyBorder="0" applyAlignment="0" applyProtection="0"/>
    <xf numFmtId="0" fontId="146" fillId="45" borderId="0" applyNumberFormat="0" applyBorder="0" applyAlignment="0" applyProtection="0"/>
    <xf numFmtId="0" fontId="145" fillId="41" borderId="0" applyNumberFormat="0" applyBorder="0" applyAlignment="0" applyProtection="0"/>
    <xf numFmtId="0" fontId="146" fillId="45" borderId="0" applyNumberFormat="0" applyBorder="0" applyAlignment="0" applyProtection="0"/>
    <xf numFmtId="0" fontId="145" fillId="46" borderId="0" applyNumberFormat="0" applyBorder="0" applyAlignment="0" applyProtection="0"/>
    <xf numFmtId="0" fontId="146" fillId="40" borderId="0" applyNumberFormat="0" applyBorder="0" applyAlignment="0" applyProtection="0"/>
    <xf numFmtId="0" fontId="145" fillId="47" borderId="0" applyNumberFormat="0" applyBorder="0" applyAlignment="0" applyProtection="0"/>
    <xf numFmtId="0" fontId="146" fillId="40" borderId="0" applyNumberFormat="0" applyBorder="0" applyAlignment="0" applyProtection="0"/>
    <xf numFmtId="0" fontId="145" fillId="40" borderId="0" applyNumberFormat="0" applyBorder="0" applyAlignment="0" applyProtection="0"/>
    <xf numFmtId="0" fontId="146" fillId="44" borderId="0" applyNumberFormat="0" applyBorder="0" applyAlignment="0" applyProtection="0"/>
    <xf numFmtId="0" fontId="145" fillId="44" borderId="0" applyNumberFormat="0" applyBorder="0" applyAlignment="0" applyProtection="0"/>
    <xf numFmtId="0" fontId="146" fillId="44" borderId="0" applyNumberFormat="0" applyBorder="0" applyAlignment="0" applyProtection="0"/>
    <xf numFmtId="0" fontId="145" fillId="37" borderId="0" applyNumberFormat="0" applyBorder="0" applyAlignment="0" applyProtection="0"/>
    <xf numFmtId="0" fontId="146" fillId="22" borderId="0" applyNumberFormat="0" applyBorder="0" applyAlignment="0" applyProtection="0"/>
    <xf numFmtId="0" fontId="145" fillId="48" borderId="0" applyNumberFormat="0" applyBorder="0" applyAlignment="0" applyProtection="0"/>
    <xf numFmtId="0" fontId="146" fillId="22" borderId="0" applyNumberFormat="0" applyBorder="0" applyAlignment="0" applyProtection="0"/>
    <xf numFmtId="0" fontId="145" fillId="22" borderId="0" applyNumberFormat="0" applyBorder="0" applyAlignment="0" applyProtection="0"/>
    <xf numFmtId="0" fontId="143" fillId="0" borderId="0"/>
    <xf numFmtId="0" fontId="2" fillId="28" borderId="23" applyNumberFormat="0" applyFont="0" applyAlignment="0" applyProtection="0"/>
    <xf numFmtId="0" fontId="148" fillId="0" borderId="0" applyNumberFormat="0" applyFill="0" applyBorder="0">
      <protection locked="0"/>
    </xf>
    <xf numFmtId="0" fontId="148" fillId="0" borderId="0" applyNumberFormat="0" applyFill="0" applyBorder="0">
      <protection locked="0"/>
    </xf>
    <xf numFmtId="0" fontId="149" fillId="0" borderId="0" applyNumberFormat="0" applyFill="0" applyBorder="0">
      <protection locked="0"/>
    </xf>
    <xf numFmtId="0" fontId="151" fillId="4" borderId="24" applyNumberFormat="0" applyAlignment="0" applyProtection="0"/>
    <xf numFmtId="0" fontId="150" fillId="40" borderId="24" applyNumberFormat="0" applyAlignment="0" applyProtection="0"/>
    <xf numFmtId="0" fontId="152" fillId="4" borderId="24" applyNumberFormat="0" applyAlignment="0" applyProtection="0"/>
    <xf numFmtId="0" fontId="154" fillId="0" borderId="0" applyNumberFormat="0" applyFill="0" applyBorder="0" applyAlignment="0"/>
    <xf numFmtId="0" fontId="154" fillId="0" borderId="0" applyNumberFormat="0" applyFill="0" applyBorder="0" applyAlignment="0"/>
    <xf numFmtId="0" fontId="154" fillId="0" borderId="0" applyNumberFormat="0" applyFill="0" applyBorder="0" applyAlignment="0"/>
    <xf numFmtId="0" fontId="153" fillId="0" borderId="0" applyNumberFormat="0" applyFont="0" applyBorder="0" applyAlignment="0" applyProtection="0"/>
    <xf numFmtId="0" fontId="154" fillId="0" borderId="0" applyNumberFormat="0" applyFill="0" applyBorder="0" applyAlignment="0"/>
    <xf numFmtId="0" fontId="155" fillId="0" borderId="0" applyNumberFormat="0" applyFill="0" applyBorder="0">
      <alignment horizontal="left"/>
    </xf>
    <xf numFmtId="0" fontId="156" fillId="23" borderId="0" applyNumberFormat="0" applyBorder="0" applyAlignment="0" applyProtection="0"/>
    <xf numFmtId="49" fontId="157" fillId="0" borderId="0" applyFont="0" applyFill="0" applyBorder="0" applyProtection="0"/>
    <xf numFmtId="49" fontId="157" fillId="0" borderId="0" applyFont="0" applyFill="0" applyBorder="0" applyProtection="0"/>
    <xf numFmtId="235" fontId="11" fillId="0" borderId="0" applyAlignment="0" applyProtection="0"/>
    <xf numFmtId="235"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58" fillId="0" borderId="25" applyNumberFormat="0" applyProtection="0"/>
    <xf numFmtId="0" fontId="158" fillId="0" borderId="25" applyNumberFormat="0" applyProtection="0"/>
    <xf numFmtId="0" fontId="158" fillId="0" borderId="0" applyNumberFormat="0" applyProtection="0"/>
    <xf numFmtId="0" fontId="158" fillId="0" borderId="0" applyNumberFormat="0" applyProtection="0"/>
    <xf numFmtId="49" fontId="159" fillId="0" borderId="0" applyProtection="0"/>
    <xf numFmtId="49" fontId="159"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60" fillId="50" borderId="26" applyNumberFormat="0" applyAlignment="0" applyProtection="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0" fontId="147" fillId="29" borderId="0" applyNumberFormat="0" applyBorder="0" applyAlignment="0" applyProtection="0"/>
    <xf numFmtId="0" fontId="162" fillId="25" borderId="0" applyNumberFormat="0" applyBorder="0" applyAlignment="0" applyProtection="0"/>
    <xf numFmtId="0" fontId="147" fillId="25" borderId="0" applyNumberFormat="0" applyBorder="0" applyAlignment="0" applyProtection="0"/>
    <xf numFmtId="0" fontId="162" fillId="25" borderId="0" applyNumberFormat="0" applyBorder="0" applyAlignment="0" applyProtection="0"/>
    <xf numFmtId="0" fontId="147" fillId="51"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applyNumberFormat="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18" fontId="163" fillId="0" borderId="0" applyFont="0" applyFill="0" applyBorder="0" applyAlignment="0" applyProtection="0"/>
    <xf numFmtId="0" fontId="2" fillId="0" borderId="0" applyNumberFormat="0" applyFont="0" applyFill="0" applyBorder="0" applyAlignment="0" applyProtection="0"/>
    <xf numFmtId="23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8" fontId="163"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45" fillId="54" borderId="0" applyNumberFormat="0" applyBorder="0" applyAlignment="0" applyProtection="0"/>
    <xf numFmtId="0" fontId="145" fillId="36" borderId="0" applyNumberFormat="0" applyBorder="0" applyAlignment="0" applyProtection="0"/>
    <xf numFmtId="0" fontId="145" fillId="42" borderId="0" applyNumberFormat="0" applyBorder="0" applyAlignment="0" applyProtection="0"/>
    <xf numFmtId="0" fontId="145" fillId="38" borderId="0" applyNumberFormat="0" applyBorder="0" applyAlignment="0" applyProtection="0"/>
    <xf numFmtId="0" fontId="145" fillId="44" borderId="0" applyNumberFormat="0" applyBorder="0" applyAlignment="0" applyProtection="0"/>
    <xf numFmtId="0" fontId="145" fillId="49" borderId="0" applyNumberFormat="0" applyBorder="0" applyAlignment="0" applyProtection="0"/>
    <xf numFmtId="0" fontId="164" fillId="0" borderId="0" applyNumberFormat="0" applyFill="0" applyBorder="0" applyAlignment="0" applyProtection="0"/>
    <xf numFmtId="0" fontId="156" fillId="30" borderId="0" applyNumberFormat="0" applyBorder="0" applyAlignment="0" applyProtection="0"/>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0" fontId="81"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168" fillId="12" borderId="24" applyNumberFormat="0" applyAlignment="0" applyProtection="0"/>
    <xf numFmtId="0" fontId="169" fillId="22" borderId="24" applyNumberFormat="0" applyAlignment="0" applyProtection="0"/>
    <xf numFmtId="0" fontId="168" fillId="22" borderId="24" applyNumberFormat="0" applyAlignment="0" applyProtection="0"/>
    <xf numFmtId="0" fontId="168" fillId="22" borderId="24" applyNumberFormat="0" applyAlignment="0" applyProtection="0"/>
    <xf numFmtId="0" fontId="170" fillId="0" borderId="30" applyNumberFormat="0" applyFill="0" applyAlignment="0" applyProtection="0"/>
    <xf numFmtId="0" fontId="171" fillId="0" borderId="30" applyNumberFormat="0" applyFill="0" applyAlignment="0" applyProtection="0"/>
    <xf numFmtId="0" fontId="170" fillId="0" borderId="30" applyNumberFormat="0" applyFill="0" applyAlignment="0" applyProtection="0"/>
    <xf numFmtId="0" fontId="172" fillId="0" borderId="29" applyNumberFormat="0" applyFill="0" applyBorder="0">
      <alignment horizontal="center"/>
    </xf>
    <xf numFmtId="165" fontId="173" fillId="0" borderId="0" applyFont="0" applyFill="0" applyBorder="0" applyAlignment="0" applyProtection="0"/>
    <xf numFmtId="165" fontId="153" fillId="0" borderId="0" applyFont="0" applyFill="0" applyBorder="0" applyAlignment="0" applyProtection="0"/>
    <xf numFmtId="165" fontId="174" fillId="0" borderId="0" applyFont="0" applyFill="0" applyBorder="0" applyAlignment="0" applyProtection="0"/>
    <xf numFmtId="165" fontId="175" fillId="0" borderId="0" applyFont="0" applyFill="0" applyBorder="0" applyAlignment="0" applyProtection="0"/>
    <xf numFmtId="165" fontId="174" fillId="0" borderId="0" applyFont="0" applyFill="0" applyBorder="0" applyAlignment="0" applyProtection="0"/>
    <xf numFmtId="165" fontId="75" fillId="0" borderId="0" applyFont="0" applyFill="0" applyBorder="0" applyAlignment="0" applyProtection="0"/>
    <xf numFmtId="165" fontId="2"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40" fontId="161" fillId="0" borderId="0" applyFont="0" applyFill="0" applyBorder="0" applyAlignment="0" applyProtection="0"/>
    <xf numFmtId="165" fontId="153" fillId="0" borderId="0" applyFont="0" applyFill="0" applyBorder="0" applyAlignment="0" applyProtection="0"/>
    <xf numFmtId="165" fontId="176" fillId="0" borderId="0" applyFont="0" applyFill="0" applyBorder="0" applyAlignment="0" applyProtection="0"/>
    <xf numFmtId="165" fontId="173" fillId="0" borderId="0" applyFont="0" applyFill="0" applyBorder="0" applyAlignment="0" applyProtection="0"/>
    <xf numFmtId="165" fontId="2"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176" fillId="0" borderId="0" applyFont="0" applyFill="0" applyBorder="0" applyAlignment="0" applyProtection="0"/>
    <xf numFmtId="165" fontId="153"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3" fillId="0" borderId="0" applyFont="0" applyFill="0" applyBorder="0" applyAlignment="0" applyProtection="0"/>
    <xf numFmtId="165" fontId="176" fillId="0" borderId="0" applyFont="0" applyFill="0" applyBorder="0" applyAlignment="0" applyProtection="0"/>
    <xf numFmtId="165" fontId="2"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165" fontId="176" fillId="0" borderId="0" applyFont="0" applyFill="0" applyBorder="0" applyAlignment="0" applyProtection="0"/>
    <xf numFmtId="165" fontId="2" fillId="0" borderId="0" applyFont="0" applyFill="0" applyBorder="0" applyAlignment="0" applyProtection="0"/>
    <xf numFmtId="165" fontId="153" fillId="0" borderId="0" applyFont="0" applyFill="0" applyBorder="0" applyAlignment="0" applyProtection="0"/>
    <xf numFmtId="0" fontId="160" fillId="50" borderId="26" applyNumberFormat="0" applyAlignment="0" applyProtection="0"/>
    <xf numFmtId="0" fontId="177" fillId="50" borderId="27" applyNumberFormat="0" applyAlignment="0" applyProtection="0"/>
    <xf numFmtId="0" fontId="160" fillId="50" borderId="26" applyNumberFormat="0" applyAlignment="0" applyProtection="0"/>
    <xf numFmtId="0" fontId="177" fillId="50" borderId="27" applyNumberFormat="0" applyAlignment="0" applyProtection="0"/>
    <xf numFmtId="0" fontId="160" fillId="50" borderId="27" applyNumberFormat="0" applyAlignment="0" applyProtection="0"/>
    <xf numFmtId="0" fontId="178" fillId="0" borderId="29" applyNumberFormat="0" applyFill="0" applyBorder="0">
      <alignment horizontal="left"/>
    </xf>
    <xf numFmtId="0" fontId="179"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5" fillId="28" borderId="23" applyNumberFormat="0" applyFont="0" applyAlignment="0" applyProtection="0"/>
    <xf numFmtId="0" fontId="75" fillId="28" borderId="23" applyNumberFormat="0" applyFont="0" applyAlignment="0" applyProtection="0"/>
    <xf numFmtId="0" fontId="2" fillId="28" borderId="23" applyNumberFormat="0" applyFont="0" applyAlignment="0" applyProtection="0"/>
    <xf numFmtId="0" fontId="75" fillId="28" borderId="23" applyNumberFormat="0" applyFont="0" applyAlignment="0" applyProtection="0"/>
    <xf numFmtId="0" fontId="2" fillId="28" borderId="23" applyNumberFormat="0" applyFont="0" applyAlignment="0" applyProtection="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240" fontId="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 fillId="0" borderId="0"/>
    <xf numFmtId="0" fontId="5" fillId="0" borderId="0"/>
    <xf numFmtId="0" fontId="5" fillId="0" borderId="0"/>
    <xf numFmtId="0" fontId="2" fillId="0" borderId="0"/>
    <xf numFmtId="0" fontId="5" fillId="0" borderId="0"/>
    <xf numFmtId="0" fontId="176" fillId="0" borderId="0"/>
    <xf numFmtId="0" fontId="173" fillId="0" borderId="0"/>
    <xf numFmtId="218" fontId="2" fillId="0" borderId="0"/>
    <xf numFmtId="0" fontId="70" fillId="0" borderId="21" applyNumberFormat="0" applyFill="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0" fillId="71" borderId="0" applyNumberFormat="0" applyBorder="0" applyAlignment="0" applyProtection="0"/>
    <xf numFmtId="0" fontId="180" fillId="72" borderId="0" applyNumberFormat="0" applyBorder="0" applyAlignment="0" applyProtection="0"/>
    <xf numFmtId="0" fontId="180" fillId="73" borderId="0" applyNumberFormat="0" applyBorder="0" applyAlignment="0" applyProtection="0"/>
    <xf numFmtId="0" fontId="180" fillId="74" borderId="0" applyNumberFormat="0" applyBorder="0" applyAlignment="0" applyProtection="0"/>
    <xf numFmtId="0" fontId="180" fillId="75" borderId="0" applyNumberFormat="0" applyBorder="0" applyAlignment="0" applyProtection="0"/>
    <xf numFmtId="0" fontId="180" fillId="76" borderId="0" applyNumberFormat="0" applyBorder="0" applyAlignment="0" applyProtection="0"/>
    <xf numFmtId="0" fontId="184" fillId="77" borderId="0" applyNumberFormat="0" applyBorder="0" applyAlignment="0" applyProtection="0"/>
    <xf numFmtId="0" fontId="185" fillId="78" borderId="37" applyNumberFormat="0" applyAlignment="0" applyProtection="0"/>
    <xf numFmtId="0" fontId="186" fillId="79" borderId="38" applyNumberFormat="0" applyAlignment="0" applyProtection="0"/>
    <xf numFmtId="0" fontId="184" fillId="77" borderId="0" applyNumberFormat="0" applyBorder="0" applyAlignment="0" applyProtection="0"/>
    <xf numFmtId="0" fontId="187" fillId="0" borderId="0" applyNumberFormat="0" applyFill="0" applyBorder="0" applyAlignment="0" applyProtection="0"/>
    <xf numFmtId="0" fontId="188" fillId="80" borderId="0" applyNumberFormat="0" applyBorder="0" applyAlignment="0" applyProtection="0"/>
    <xf numFmtId="0" fontId="189" fillId="0" borderId="39" applyNumberFormat="0" applyFill="0" applyAlignment="0" applyProtection="0"/>
    <xf numFmtId="0" fontId="190" fillId="0" borderId="40" applyNumberFormat="0" applyFill="0" applyAlignment="0" applyProtection="0"/>
    <xf numFmtId="0" fontId="191" fillId="0" borderId="41" applyNumberFormat="0" applyFill="0" applyAlignment="0" applyProtection="0"/>
    <xf numFmtId="0" fontId="191"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92" fillId="0" borderId="42" applyNumberFormat="0" applyFill="0" applyAlignment="0" applyProtection="0"/>
    <xf numFmtId="0" fontId="193" fillId="81" borderId="0" applyNumberFormat="0" applyBorder="0" applyAlignment="0" applyProtection="0"/>
    <xf numFmtId="217" fontId="36" fillId="0" borderId="0"/>
    <xf numFmtId="0" fontId="62" fillId="82" borderId="43" applyNumberFormat="0" applyFont="0" applyAlignment="0" applyProtection="0"/>
    <xf numFmtId="0" fontId="194" fillId="78" borderId="44" applyNumberFormat="0" applyAlignment="0" applyProtection="0"/>
    <xf numFmtId="9" fontId="62" fillId="0" borderId="0" applyFont="0" applyFill="0" applyBorder="0" applyAlignment="0" applyProtection="0"/>
    <xf numFmtId="0" fontId="195" fillId="0" borderId="45" applyNumberFormat="0" applyFill="0" applyAlignment="0" applyProtection="0"/>
    <xf numFmtId="0" fontId="196"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0" fillId="71" borderId="0" applyNumberFormat="0" applyBorder="0" applyAlignment="0" applyProtection="0"/>
    <xf numFmtId="0" fontId="180" fillId="72" borderId="0" applyNumberFormat="0" applyBorder="0" applyAlignment="0" applyProtection="0"/>
    <xf numFmtId="0" fontId="180" fillId="73" borderId="0" applyNumberFormat="0" applyBorder="0" applyAlignment="0" applyProtection="0"/>
    <xf numFmtId="0" fontId="180" fillId="74" borderId="0" applyNumberFormat="0" applyBorder="0" applyAlignment="0" applyProtection="0"/>
    <xf numFmtId="0" fontId="180" fillId="75" borderId="0" applyNumberFormat="0" applyBorder="0" applyAlignment="0" applyProtection="0"/>
    <xf numFmtId="0" fontId="180" fillId="76" borderId="0" applyNumberFormat="0" applyBorder="0" applyAlignment="0" applyProtection="0"/>
    <xf numFmtId="0" fontId="184" fillId="77" borderId="0" applyNumberFormat="0" applyBorder="0" applyAlignment="0" applyProtection="0"/>
    <xf numFmtId="0" fontId="186" fillId="79" borderId="38" applyNumberFormat="0" applyAlignment="0" applyProtection="0"/>
    <xf numFmtId="0" fontId="187" fillId="0" borderId="0" applyNumberFormat="0" applyFill="0" applyBorder="0" applyAlignment="0" applyProtection="0"/>
    <xf numFmtId="0" fontId="189" fillId="0" borderId="39" applyNumberFormat="0" applyFill="0" applyAlignment="0" applyProtection="0"/>
    <xf numFmtId="0" fontId="190" fillId="0" borderId="40" applyNumberFormat="0" applyFill="0" applyAlignment="0" applyProtection="0"/>
    <xf numFmtId="0" fontId="191" fillId="0" borderId="41" applyNumberFormat="0" applyFill="0" applyAlignment="0" applyProtection="0"/>
    <xf numFmtId="0" fontId="191"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93" fillId="81" borderId="0" applyNumberFormat="0" applyBorder="0" applyAlignment="0" applyProtection="0"/>
    <xf numFmtId="217" fontId="36" fillId="0" borderId="0"/>
    <xf numFmtId="0" fontId="62" fillId="82" borderId="43" applyNumberFormat="0" applyFont="0" applyAlignment="0" applyProtection="0"/>
    <xf numFmtId="0" fontId="194" fillId="78" borderId="44" applyNumberFormat="0" applyAlignment="0" applyProtection="0"/>
    <xf numFmtId="9" fontId="62" fillId="0" borderId="0" applyFont="0" applyFill="0" applyBorder="0" applyAlignment="0" applyProtection="0"/>
    <xf numFmtId="0" fontId="195" fillId="0" borderId="45" applyNumberFormat="0" applyFill="0" applyAlignment="0" applyProtection="0"/>
    <xf numFmtId="0" fontId="196" fillId="0" borderId="0" applyNumberFormat="0" applyFill="0" applyBorder="0" applyAlignment="0" applyProtection="0"/>
    <xf numFmtId="0" fontId="62" fillId="55" borderId="0" applyNumberFormat="0" applyBorder="0" applyAlignment="0" applyProtection="0"/>
    <xf numFmtId="0" fontId="62" fillId="58" borderId="0" applyNumberFormat="0" applyBorder="0" applyAlignment="0" applyProtection="0"/>
    <xf numFmtId="0" fontId="62" fillId="60" borderId="0" applyNumberFormat="0" applyBorder="0" applyAlignment="0" applyProtection="0"/>
    <xf numFmtId="0" fontId="62" fillId="63" borderId="0" applyNumberFormat="0" applyBorder="0" applyAlignment="0" applyProtection="0"/>
    <xf numFmtId="0" fontId="62" fillId="66" borderId="0" applyNumberFormat="0" applyBorder="0" applyAlignment="0" applyProtection="0"/>
    <xf numFmtId="0" fontId="62" fillId="68" borderId="0" applyNumberFormat="0" applyBorder="0" applyAlignment="0" applyProtection="0"/>
    <xf numFmtId="0" fontId="62" fillId="56" borderId="0" applyNumberFormat="0" applyBorder="0" applyAlignment="0" applyProtection="0"/>
    <xf numFmtId="0" fontId="62" fillId="59" borderId="0" applyNumberFormat="0" applyBorder="0" applyAlignment="0" applyProtection="0"/>
    <xf numFmtId="0" fontId="62" fillId="61" borderId="0" applyNumberFormat="0" applyBorder="0" applyAlignment="0" applyProtection="0"/>
    <xf numFmtId="0" fontId="62" fillId="64" borderId="0" applyNumberFormat="0" applyBorder="0" applyAlignment="0" applyProtection="0"/>
    <xf numFmtId="0" fontId="62" fillId="67" borderId="0" applyNumberFormat="0" applyBorder="0" applyAlignment="0" applyProtection="0"/>
    <xf numFmtId="0" fontId="62" fillId="69" borderId="0" applyNumberFormat="0" applyBorder="0" applyAlignment="0" applyProtection="0"/>
    <xf numFmtId="0" fontId="62" fillId="57" borderId="0" applyNumberFormat="0" applyBorder="0" applyAlignment="0" applyProtection="0"/>
    <xf numFmtId="0" fontId="62" fillId="62" borderId="0" applyNumberFormat="0" applyBorder="0" applyAlignment="0" applyProtection="0"/>
    <xf numFmtId="0" fontId="62" fillId="65" borderId="0" applyNumberFormat="0" applyBorder="0" applyAlignment="0" applyProtection="0"/>
    <xf numFmtId="0" fontId="62" fillId="70" borderId="0" applyNumberFormat="0" applyBorder="0" applyAlignment="0" applyProtection="0"/>
    <xf numFmtId="0" fontId="180" fillId="71" borderId="0" applyNumberFormat="0" applyBorder="0" applyAlignment="0" applyProtection="0"/>
    <xf numFmtId="0" fontId="180" fillId="72" borderId="0" applyNumberFormat="0" applyBorder="0" applyAlignment="0" applyProtection="0"/>
    <xf numFmtId="0" fontId="180" fillId="73" borderId="0" applyNumberFormat="0" applyBorder="0" applyAlignment="0" applyProtection="0"/>
    <xf numFmtId="0" fontId="180" fillId="74" borderId="0" applyNumberFormat="0" applyBorder="0" applyAlignment="0" applyProtection="0"/>
    <xf numFmtId="0" fontId="180" fillId="75" borderId="0" applyNumberFormat="0" applyBorder="0" applyAlignment="0" applyProtection="0"/>
    <xf numFmtId="0" fontId="180" fillId="76" borderId="0" applyNumberFormat="0" applyBorder="0" applyAlignment="0" applyProtection="0"/>
    <xf numFmtId="0" fontId="184" fillId="77" borderId="0" applyNumberFormat="0" applyBorder="0" applyAlignment="0" applyProtection="0"/>
    <xf numFmtId="0" fontId="186" fillId="79" borderId="38" applyNumberFormat="0" applyAlignment="0" applyProtection="0"/>
    <xf numFmtId="0" fontId="187" fillId="0" borderId="0" applyNumberFormat="0" applyFill="0" applyBorder="0" applyAlignment="0" applyProtection="0"/>
    <xf numFmtId="0" fontId="189" fillId="0" borderId="39" applyNumberFormat="0" applyFill="0" applyAlignment="0" applyProtection="0"/>
    <xf numFmtId="0" fontId="190" fillId="0" borderId="40" applyNumberFormat="0" applyFill="0" applyAlignment="0" applyProtection="0"/>
    <xf numFmtId="0" fontId="191" fillId="0" borderId="41" applyNumberFormat="0" applyFill="0" applyAlignment="0" applyProtection="0"/>
    <xf numFmtId="0" fontId="191" fillId="0" borderId="0" applyNumberForma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193" fillId="81" borderId="0" applyNumberFormat="0" applyBorder="0" applyAlignment="0" applyProtection="0"/>
    <xf numFmtId="217" fontId="36" fillId="0" borderId="0"/>
    <xf numFmtId="0" fontId="62" fillId="82" borderId="43" applyNumberFormat="0" applyFont="0" applyAlignment="0" applyProtection="0"/>
    <xf numFmtId="0" fontId="194" fillId="78" borderId="44" applyNumberFormat="0" applyAlignment="0" applyProtection="0"/>
    <xf numFmtId="9" fontId="62" fillId="0" borderId="0" applyFont="0" applyFill="0" applyBorder="0" applyAlignment="0" applyProtection="0"/>
    <xf numFmtId="0" fontId="195" fillId="0" borderId="45" applyNumberFormat="0" applyFill="0" applyAlignment="0" applyProtection="0"/>
    <xf numFmtId="43" fontId="62" fillId="0" borderId="0" applyFont="0" applyFill="0" applyBorder="0" applyAlignment="0" applyProtection="0"/>
    <xf numFmtId="0" fontId="70" fillId="0" borderId="22" applyNumberFormat="0" applyFill="0" applyAlignment="0" applyProtection="0"/>
    <xf numFmtId="0" fontId="70" fillId="0" borderId="22" applyNumberFormat="0" applyFill="0" applyAlignment="0" applyProtection="0"/>
    <xf numFmtId="0" fontId="75" fillId="0" borderId="0"/>
    <xf numFmtId="0" fontId="75" fillId="0" borderId="0"/>
    <xf numFmtId="0" fontId="75" fillId="0" borderId="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8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244" fontId="2" fillId="0" borderId="0" applyFont="0" applyFill="0" applyBorder="0" applyAlignment="0" applyProtection="0"/>
    <xf numFmtId="0" fontId="206" fillId="84" borderId="13">
      <alignment horizontal="center" vertical="center"/>
    </xf>
    <xf numFmtId="0" fontId="153" fillId="0" borderId="23" applyNumberFormat="0" applyFont="0" applyFill="0" applyAlignment="0" applyProtection="0"/>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5" fillId="0" borderId="0">
      <alignment horizontal="right"/>
    </xf>
    <xf numFmtId="0" fontId="207" fillId="0" borderId="46">
      <alignment horizontal="center"/>
    </xf>
    <xf numFmtId="0" fontId="86" fillId="0" borderId="0" applyNumberForma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69" fillId="0" borderId="0" applyNumberFormat="0" applyFill="0" applyBorder="0" applyProtection="0">
      <alignment vertical="top"/>
    </xf>
    <xf numFmtId="0" fontId="70" fillId="0" borderId="22" applyNumberFormat="0" applyFill="0" applyAlignment="0" applyProtection="0"/>
    <xf numFmtId="0" fontId="2" fillId="0" borderId="0" applyFont="0" applyFill="0" applyBorder="0" applyAlignment="0" applyProtection="0"/>
    <xf numFmtId="14" fontId="81" fillId="0" borderId="0" applyFill="0" applyBorder="0" applyAlignment="0"/>
    <xf numFmtId="16" fontId="81" fillId="0" borderId="0" applyFill="0" applyBorder="0" applyAlignment="0"/>
    <xf numFmtId="38" fontId="161" fillId="0" borderId="47">
      <alignment vertical="center"/>
    </xf>
    <xf numFmtId="0" fontId="161" fillId="0" borderId="47">
      <alignment vertical="center"/>
    </xf>
    <xf numFmtId="0" fontId="10" fillId="0" borderId="0">
      <alignment horizontal="right"/>
    </xf>
    <xf numFmtId="49" fontId="10" fillId="0" borderId="0">
      <alignment horizontal="right"/>
    </xf>
    <xf numFmtId="49" fontId="10" fillId="0" borderId="0">
      <alignment horizontal="right"/>
    </xf>
    <xf numFmtId="0" fontId="10" fillId="0" borderId="0">
      <alignment horizontal="right"/>
    </xf>
    <xf numFmtId="0" fontId="85" fillId="0" borderId="0">
      <alignment horizontal="right"/>
    </xf>
    <xf numFmtId="0" fontId="62" fillId="0" borderId="0"/>
    <xf numFmtId="0" fontId="62" fillId="0" borderId="0"/>
    <xf numFmtId="0" fontId="2" fillId="0" borderId="0"/>
    <xf numFmtId="0" fontId="2" fillId="0" borderId="0"/>
    <xf numFmtId="0" fontId="62" fillId="0" borderId="0"/>
    <xf numFmtId="0" fontId="2" fillId="0" borderId="0" applyProtection="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70" fillId="0" borderId="22" applyNumberFormat="0" applyFill="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2" fillId="1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2" fillId="21"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2"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2"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2" fillId="33"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2" fillId="21"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cellStyleXfs>
  <cellXfs count="1979">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7" fillId="0" borderId="0" xfId="4"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52" fillId="0" borderId="0" xfId="2" applyFont="1" applyAlignment="1">
      <alignment horizontal="right"/>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10" fillId="4" borderId="0" xfId="0" applyFont="1" applyFill="1"/>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2" fillId="2" borderId="0" xfId="4" applyFill="1"/>
    <xf numFmtId="0" fontId="2" fillId="2" borderId="0" xfId="2" applyFill="1"/>
    <xf numFmtId="0" fontId="61" fillId="0" borderId="0" xfId="4" applyFont="1"/>
    <xf numFmtId="0" fontId="16" fillId="0" borderId="0" xfId="2" applyFont="1"/>
    <xf numFmtId="0" fontId="2" fillId="0" borderId="0" xfId="25"/>
    <xf numFmtId="0" fontId="0" fillId="0" borderId="4" xfId="0" applyBorder="1" applyProtection="1">
      <protection locked="0"/>
    </xf>
    <xf numFmtId="0" fontId="63" fillId="0" borderId="0" xfId="4" applyFont="1"/>
    <xf numFmtId="0" fontId="64" fillId="0" borderId="0" xfId="4" applyFont="1"/>
    <xf numFmtId="0" fontId="26" fillId="4" borderId="0" xfId="5" applyFont="1" applyFill="1" applyProtection="1"/>
    <xf numFmtId="0" fontId="49" fillId="0" borderId="0" xfId="2" applyFont="1" applyAlignment="1">
      <alignment vertical="top"/>
    </xf>
    <xf numFmtId="0" fontId="88" fillId="4" borderId="0" xfId="5" applyFont="1" applyFill="1" applyAlignment="1">
      <alignment vertical="top"/>
    </xf>
    <xf numFmtId="0" fontId="89" fillId="0" borderId="2" xfId="3" applyFont="1" applyBorder="1" applyAlignment="1">
      <alignment vertical="center"/>
    </xf>
    <xf numFmtId="49" fontId="90" fillId="0" borderId="2" xfId="3" applyNumberFormat="1" applyFont="1" applyBorder="1" applyAlignment="1">
      <alignment vertical="center"/>
    </xf>
    <xf numFmtId="0" fontId="91" fillId="0" borderId="0" xfId="2" applyFont="1" applyProtection="1">
      <protection locked="0"/>
    </xf>
    <xf numFmtId="0" fontId="92" fillId="0" borderId="0" xfId="2" applyFont="1" applyProtection="1">
      <protection locked="0"/>
    </xf>
    <xf numFmtId="0" fontId="89" fillId="0" borderId="2" xfId="3" applyFont="1" applyBorder="1" applyAlignment="1" applyProtection="1">
      <alignment vertical="center"/>
      <protection locked="0"/>
    </xf>
    <xf numFmtId="49" fontId="90" fillId="0" borderId="2" xfId="3" applyNumberFormat="1" applyFont="1" applyBorder="1" applyAlignment="1" applyProtection="1">
      <alignment vertical="center"/>
      <protection locked="0"/>
    </xf>
    <xf numFmtId="0" fontId="93" fillId="0" borderId="1" xfId="1" applyFont="1" applyBorder="1" applyAlignment="1" applyProtection="1">
      <alignment horizontal="left" vertical="top"/>
    </xf>
    <xf numFmtId="0" fontId="93" fillId="0" borderId="1" xfId="1" applyFont="1" applyBorder="1" applyAlignment="1" applyProtection="1">
      <alignment horizontal="left" vertical="top"/>
      <protection locked="0"/>
    </xf>
    <xf numFmtId="0" fontId="95" fillId="0" borderId="0" xfId="4" applyFont="1" applyAlignment="1" applyProtection="1">
      <alignment horizontal="left" vertical="center"/>
      <protection locked="0"/>
    </xf>
    <xf numFmtId="0" fontId="93" fillId="0" borderId="0" xfId="1" applyFont="1" applyAlignment="1" applyProtection="1">
      <alignment horizontal="left" vertical="top"/>
      <protection locked="0"/>
    </xf>
    <xf numFmtId="0" fontId="89" fillId="0" borderId="5" xfId="0" applyFont="1" applyBorder="1" applyAlignment="1" applyProtection="1">
      <alignment vertical="center"/>
      <protection locked="0"/>
    </xf>
    <xf numFmtId="0" fontId="95" fillId="0" borderId="0" xfId="13" applyFont="1" applyAlignment="1" applyProtection="1">
      <alignment horizontal="left" vertical="center"/>
      <protection locked="0"/>
    </xf>
    <xf numFmtId="0" fontId="95" fillId="0" borderId="0" xfId="13" quotePrefix="1" applyFont="1" applyAlignment="1" applyProtection="1">
      <alignment horizontal="left" vertical="center" indent="1"/>
      <protection locked="0"/>
    </xf>
    <xf numFmtId="172" fontId="95" fillId="3" borderId="8" xfId="13" applyNumberFormat="1" applyFont="1" applyFill="1" applyBorder="1" applyAlignment="1" applyProtection="1">
      <alignment vertical="center"/>
      <protection locked="0"/>
    </xf>
    <xf numFmtId="172" fontId="95" fillId="0" borderId="8" xfId="13" applyNumberFormat="1" applyFont="1" applyBorder="1" applyAlignment="1" applyProtection="1">
      <alignment vertical="center"/>
      <protection locked="0"/>
    </xf>
    <xf numFmtId="0" fontId="96" fillId="0" borderId="0" xfId="13" applyFont="1" applyProtection="1">
      <protection locked="0"/>
    </xf>
    <xf numFmtId="0" fontId="97" fillId="0" borderId="0" xfId="1" applyFont="1" applyAlignment="1" applyProtection="1">
      <alignment horizontal="left" vertical="top"/>
      <protection locked="0"/>
    </xf>
    <xf numFmtId="0" fontId="97" fillId="0" borderId="1" xfId="1" applyFont="1" applyBorder="1" applyAlignment="1" applyProtection="1">
      <alignment horizontal="left" vertical="top"/>
      <protection locked="0"/>
    </xf>
    <xf numFmtId="0" fontId="98" fillId="0" borderId="0" xfId="4" applyFont="1" applyProtection="1">
      <protection locked="0"/>
    </xf>
    <xf numFmtId="0" fontId="99" fillId="2" borderId="0" xfId="2" applyFont="1" applyFill="1"/>
    <xf numFmtId="0" fontId="100" fillId="2" borderId="0" xfId="4" applyFont="1" applyFill="1" applyProtection="1">
      <protection locked="0"/>
    </xf>
    <xf numFmtId="0" fontId="99" fillId="0" borderId="0" xfId="2" applyFont="1"/>
    <xf numFmtId="0" fontId="101" fillId="0" borderId="0" xfId="4" applyFont="1"/>
    <xf numFmtId="0" fontId="102" fillId="0" borderId="0" xfId="5" applyFont="1" applyAlignment="1">
      <alignment vertical="top" wrapText="1"/>
    </xf>
    <xf numFmtId="0" fontId="103" fillId="2" borderId="0" xfId="4" applyFont="1" applyFill="1" applyProtection="1">
      <protection locked="0"/>
    </xf>
    <xf numFmtId="0" fontId="103" fillId="0" borderId="0" xfId="4" applyFont="1" applyProtection="1">
      <protection locked="0"/>
    </xf>
    <xf numFmtId="0" fontId="104" fillId="0" borderId="0" xfId="4" applyFont="1"/>
    <xf numFmtId="0" fontId="105" fillId="0" borderId="0" xfId="4" quotePrefix="1" applyFont="1" applyProtection="1">
      <protection locked="0"/>
    </xf>
    <xf numFmtId="0" fontId="106" fillId="0" borderId="0" xfId="4" quotePrefix="1" applyFont="1" applyProtection="1">
      <protection locked="0"/>
    </xf>
    <xf numFmtId="0" fontId="100" fillId="0" borderId="0" xfId="4" applyFont="1" applyProtection="1">
      <protection locked="0"/>
    </xf>
    <xf numFmtId="0" fontId="107" fillId="0" borderId="0" xfId="2" quotePrefix="1" applyFont="1"/>
    <xf numFmtId="0" fontId="100" fillId="0" borderId="0" xfId="2" applyFont="1" applyProtection="1">
      <protection locked="0"/>
    </xf>
    <xf numFmtId="0" fontId="95" fillId="0" borderId="0" xfId="13" applyFont="1" applyAlignment="1" applyProtection="1">
      <alignment vertical="center"/>
      <protection locked="0"/>
    </xf>
    <xf numFmtId="0" fontId="95" fillId="0" borderId="6" xfId="2" applyFont="1" applyBorder="1" applyAlignment="1" applyProtection="1">
      <alignment horizontal="left" vertical="center"/>
      <protection locked="0"/>
    </xf>
    <xf numFmtId="0" fontId="96" fillId="0" borderId="0" xfId="2" applyFont="1" applyAlignment="1">
      <alignment vertical="center"/>
    </xf>
    <xf numFmtId="0" fontId="100" fillId="0" borderId="0" xfId="2" applyFont="1" applyAlignment="1" applyProtection="1">
      <alignment vertical="center"/>
      <protection locked="0"/>
    </xf>
    <xf numFmtId="0" fontId="108" fillId="0" borderId="0" xfId="2" applyFont="1" applyAlignment="1" applyProtection="1">
      <alignment vertical="center"/>
      <protection locked="0"/>
    </xf>
    <xf numFmtId="0" fontId="108" fillId="0" borderId="0" xfId="2" applyFont="1" applyAlignment="1">
      <alignment vertical="center"/>
    </xf>
    <xf numFmtId="0" fontId="95" fillId="0" borderId="0" xfId="2" applyFont="1" applyAlignment="1" applyProtection="1">
      <alignment horizontal="left" vertical="center"/>
      <protection locked="0"/>
    </xf>
    <xf numFmtId="0" fontId="95" fillId="0" borderId="6" xfId="4" applyFont="1" applyBorder="1" applyAlignment="1" applyProtection="1">
      <alignment horizontal="left" vertical="center"/>
      <protection locked="0"/>
    </xf>
    <xf numFmtId="0" fontId="89" fillId="0" borderId="4" xfId="0" applyFont="1" applyBorder="1" applyAlignment="1" applyProtection="1">
      <alignment vertical="center"/>
      <protection locked="0"/>
    </xf>
    <xf numFmtId="0" fontId="109" fillId="0" borderId="0" xfId="2" applyFont="1" applyAlignment="1">
      <alignment vertical="center"/>
    </xf>
    <xf numFmtId="0" fontId="95" fillId="0" borderId="9" xfId="2" applyFont="1" applyBorder="1" applyAlignment="1" applyProtection="1">
      <alignment horizontal="left" vertical="center"/>
      <protection locked="0"/>
    </xf>
    <xf numFmtId="0" fontId="95" fillId="0" borderId="0" xfId="2" applyFont="1" applyAlignment="1" applyProtection="1">
      <alignment horizontal="center" vertical="center"/>
      <protection locked="0"/>
    </xf>
    <xf numFmtId="187" fontId="95" fillId="3" borderId="10" xfId="2" quotePrefix="1" applyNumberFormat="1" applyFont="1" applyFill="1" applyBorder="1" applyAlignment="1" applyProtection="1">
      <alignment horizontal="center" vertical="center"/>
      <protection locked="0"/>
    </xf>
    <xf numFmtId="187" fontId="95" fillId="0" borderId="10" xfId="2" quotePrefix="1" applyNumberFormat="1" applyFont="1" applyBorder="1" applyAlignment="1" applyProtection="1">
      <alignment horizontal="center" vertical="center"/>
      <protection locked="0"/>
    </xf>
    <xf numFmtId="187" fontId="95" fillId="0" borderId="0" xfId="2" applyNumberFormat="1" applyFont="1" applyAlignment="1">
      <alignment horizontal="center" vertical="center"/>
    </xf>
    <xf numFmtId="0" fontId="95" fillId="0" borderId="11" xfId="2" applyFont="1" applyBorder="1" applyAlignment="1" applyProtection="1">
      <alignment horizontal="left" vertical="center" indent="1"/>
      <protection locked="0"/>
    </xf>
    <xf numFmtId="172" fontId="95" fillId="3" borderId="8" xfId="2" applyNumberFormat="1" applyFont="1" applyFill="1" applyBorder="1" applyAlignment="1" applyProtection="1">
      <alignment vertical="center"/>
      <protection locked="0"/>
    </xf>
    <xf numFmtId="172" fontId="95" fillId="0" borderId="8" xfId="2" applyNumberFormat="1" applyFont="1" applyBorder="1" applyAlignment="1" applyProtection="1">
      <alignment vertical="center"/>
      <protection locked="0"/>
    </xf>
    <xf numFmtId="172" fontId="95" fillId="0" borderId="0" xfId="2" applyNumberFormat="1" applyFont="1" applyAlignment="1">
      <alignment vertical="center"/>
    </xf>
    <xf numFmtId="0" fontId="95" fillId="0" borderId="0" xfId="2" applyFont="1" applyAlignment="1" applyProtection="1">
      <alignment horizontal="left" vertical="center" indent="1"/>
      <protection locked="0"/>
    </xf>
    <xf numFmtId="0" fontId="95" fillId="0" borderId="0" xfId="2" applyFont="1" applyAlignment="1" applyProtection="1">
      <alignment horizontal="left" wrapText="1" indent="1"/>
      <protection locked="0"/>
    </xf>
    <xf numFmtId="172" fontId="95" fillId="3" borderId="8" xfId="2" applyNumberFormat="1" applyFont="1" applyFill="1" applyBorder="1" applyAlignment="1" applyProtection="1">
      <alignment horizontal="right"/>
      <protection locked="0"/>
    </xf>
    <xf numFmtId="172" fontId="95" fillId="0" borderId="8" xfId="2" applyNumberFormat="1" applyFont="1" applyBorder="1" applyProtection="1">
      <protection locked="0"/>
    </xf>
    <xf numFmtId="172" fontId="95" fillId="0" borderId="0" xfId="2" applyNumberFormat="1" applyFont="1" applyAlignment="1">
      <alignment horizontal="right"/>
    </xf>
    <xf numFmtId="0" fontId="95" fillId="0" borderId="9" xfId="2" applyFont="1" applyBorder="1" applyAlignment="1" applyProtection="1">
      <alignment horizontal="left" vertical="center" indent="1"/>
      <protection locked="0"/>
    </xf>
    <xf numFmtId="172" fontId="95" fillId="3" borderId="10" xfId="2" applyNumberFormat="1" applyFont="1" applyFill="1" applyBorder="1" applyAlignment="1" applyProtection="1">
      <alignment vertical="center"/>
      <protection locked="0"/>
    </xf>
    <xf numFmtId="172" fontId="95" fillId="0" borderId="10" xfId="2" applyNumberFormat="1" applyFont="1" applyBorder="1" applyAlignment="1" applyProtection="1">
      <alignment vertical="center"/>
      <protection locked="0"/>
    </xf>
    <xf numFmtId="0" fontId="111" fillId="0" borderId="0" xfId="2" applyFont="1" applyAlignment="1" applyProtection="1">
      <alignment vertical="center"/>
      <protection locked="0"/>
    </xf>
    <xf numFmtId="0" fontId="100" fillId="0" borderId="0" xfId="2" applyFont="1" applyAlignment="1" applyProtection="1">
      <alignment vertical="top"/>
      <protection locked="0"/>
    </xf>
    <xf numFmtId="0" fontId="95" fillId="0" borderId="0" xfId="13" applyFont="1" applyAlignment="1" applyProtection="1">
      <alignment horizontal="left" vertical="top"/>
      <protection locked="0"/>
    </xf>
    <xf numFmtId="0" fontId="95" fillId="0" borderId="6" xfId="13" applyFont="1" applyBorder="1" applyAlignment="1" applyProtection="1">
      <alignment horizontal="left" vertical="top"/>
      <protection locked="0"/>
    </xf>
    <xf numFmtId="0" fontId="95" fillId="0" borderId="0" xfId="2" quotePrefix="1" applyFont="1" applyAlignment="1" applyProtection="1">
      <alignment horizontal="left" wrapText="1" indent="1"/>
      <protection locked="0"/>
    </xf>
    <xf numFmtId="0" fontId="95" fillId="0" borderId="6" xfId="2" quotePrefix="1" applyFont="1" applyBorder="1" applyAlignment="1" applyProtection="1">
      <alignment horizontal="left" wrapText="1" indent="1"/>
      <protection locked="0"/>
    </xf>
    <xf numFmtId="0" fontId="97" fillId="0" borderId="0" xfId="1" applyFont="1" applyAlignment="1" applyProtection="1">
      <alignment horizontal="left" vertical="top"/>
    </xf>
    <xf numFmtId="173" fontId="112" fillId="0" borderId="0" xfId="13" applyNumberFormat="1" applyFont="1"/>
    <xf numFmtId="0" fontId="100" fillId="0" borderId="0" xfId="13" applyFont="1" applyAlignment="1" applyProtection="1">
      <alignment horizontal="left"/>
      <protection locked="0"/>
    </xf>
    <xf numFmtId="173" fontId="112" fillId="4" borderId="0" xfId="13" applyNumberFormat="1" applyFont="1" applyFill="1" applyProtection="1">
      <protection locked="0"/>
    </xf>
    <xf numFmtId="173" fontId="112" fillId="0" borderId="0" xfId="13" applyNumberFormat="1" applyFont="1" applyProtection="1">
      <protection locked="0"/>
    </xf>
    <xf numFmtId="0" fontId="113" fillId="0" borderId="0" xfId="13" applyFont="1" applyAlignment="1">
      <alignment vertical="center"/>
    </xf>
    <xf numFmtId="0" fontId="97" fillId="0" borderId="0" xfId="2" applyFont="1" applyAlignment="1">
      <alignment vertical="top"/>
    </xf>
    <xf numFmtId="0" fontId="114" fillId="0" borderId="0" xfId="4" applyFont="1" applyAlignment="1" applyProtection="1">
      <alignment horizontal="left" vertical="center"/>
      <protection locked="0"/>
    </xf>
    <xf numFmtId="0" fontId="95" fillId="0" borderId="0" xfId="0" applyFont="1" applyProtection="1">
      <protection locked="0"/>
    </xf>
    <xf numFmtId="0" fontId="115" fillId="0" borderId="0" xfId="4" applyFont="1" applyAlignment="1">
      <alignment vertical="top"/>
    </xf>
    <xf numFmtId="0" fontId="95" fillId="0" borderId="1" xfId="2" applyFont="1" applyBorder="1" applyProtection="1">
      <protection locked="0"/>
    </xf>
    <xf numFmtId="0" fontId="95" fillId="0" borderId="0" xfId="2" quotePrefix="1" applyFont="1" applyAlignment="1" applyProtection="1">
      <alignment horizontal="left" vertical="center" indent="1"/>
      <protection locked="0"/>
    </xf>
    <xf numFmtId="191" fontId="95" fillId="3" borderId="8" xfId="2" applyNumberFormat="1" applyFont="1" applyFill="1" applyBorder="1" applyAlignment="1" applyProtection="1">
      <alignment horizontal="right" vertical="center"/>
      <protection locked="0"/>
    </xf>
    <xf numFmtId="191" fontId="95" fillId="0" borderId="8" xfId="2" quotePrefix="1" applyNumberFormat="1" applyFont="1" applyBorder="1" applyAlignment="1" applyProtection="1">
      <alignment horizontal="right" vertical="center"/>
      <protection locked="0"/>
    </xf>
    <xf numFmtId="0" fontId="95" fillId="0" borderId="6" xfId="2" quotePrefix="1" applyFont="1" applyBorder="1" applyAlignment="1" applyProtection="1">
      <alignment horizontal="left" vertical="center" indent="1"/>
      <protection locked="0"/>
    </xf>
    <xf numFmtId="191" fontId="95" fillId="3" borderId="10" xfId="2" applyNumberFormat="1" applyFont="1" applyFill="1" applyBorder="1" applyAlignment="1" applyProtection="1">
      <alignment horizontal="right" vertical="center"/>
      <protection locked="0"/>
    </xf>
    <xf numFmtId="191" fontId="95" fillId="0" borderId="10" xfId="2" quotePrefix="1" applyNumberFormat="1" applyFont="1" applyBorder="1" applyAlignment="1" applyProtection="1">
      <alignment horizontal="right" vertical="center"/>
      <protection locked="0"/>
    </xf>
    <xf numFmtId="191" fontId="95" fillId="3" borderId="7" xfId="2" applyNumberFormat="1" applyFont="1" applyFill="1" applyBorder="1" applyAlignment="1" applyProtection="1">
      <alignment vertical="center"/>
      <protection locked="0"/>
    </xf>
    <xf numFmtId="191" fontId="95" fillId="0" borderId="7" xfId="2" applyNumberFormat="1" applyFont="1" applyBorder="1" applyAlignment="1" applyProtection="1">
      <alignment vertical="center"/>
      <protection locked="0"/>
    </xf>
    <xf numFmtId="0" fontId="95" fillId="0" borderId="0" xfId="2" applyFont="1" applyAlignment="1" applyProtection="1">
      <alignment vertical="center"/>
      <protection locked="0"/>
    </xf>
    <xf numFmtId="0" fontId="100" fillId="0" borderId="0" xfId="2" applyFont="1" applyAlignment="1" applyProtection="1">
      <alignment horizontal="left"/>
      <protection locked="0"/>
    </xf>
    <xf numFmtId="0" fontId="95" fillId="0" borderId="0" xfId="2" applyFont="1" applyProtection="1">
      <protection locked="0"/>
    </xf>
    <xf numFmtId="192" fontId="114" fillId="0" borderId="0" xfId="2" applyNumberFormat="1" applyFont="1" applyProtection="1">
      <protection locked="0"/>
    </xf>
    <xf numFmtId="0" fontId="104" fillId="0" borderId="0" xfId="2" applyFont="1" applyAlignment="1" applyProtection="1">
      <alignment horizontal="left" vertical="top" wrapText="1"/>
      <protection locked="0"/>
    </xf>
    <xf numFmtId="0" fontId="116" fillId="0" borderId="0" xfId="2" applyFont="1" applyProtection="1">
      <protection locked="0"/>
    </xf>
    <xf numFmtId="0" fontId="117" fillId="0" borderId="0" xfId="2" applyFont="1" applyAlignment="1" applyProtection="1">
      <alignment vertical="center"/>
      <protection locked="0"/>
    </xf>
    <xf numFmtId="0" fontId="118" fillId="0" borderId="0" xfId="2" applyFont="1" applyProtection="1">
      <protection locked="0"/>
    </xf>
    <xf numFmtId="0" fontId="119" fillId="0" borderId="0" xfId="2" applyFont="1" applyAlignment="1" applyProtection="1">
      <alignment vertical="center"/>
      <protection locked="0"/>
    </xf>
    <xf numFmtId="0" fontId="120" fillId="0" borderId="0" xfId="2" applyFont="1" applyAlignment="1" applyProtection="1">
      <alignment vertical="center"/>
      <protection locked="0"/>
    </xf>
    <xf numFmtId="0" fontId="94" fillId="0" borderId="0" xfId="1" applyFont="1" applyAlignment="1" applyProtection="1">
      <alignment horizontal="left" vertical="top"/>
      <protection locked="0"/>
    </xf>
    <xf numFmtId="0" fontId="100" fillId="0" borderId="0" xfId="2" applyFont="1" applyAlignment="1" applyProtection="1">
      <alignment vertical="top" wrapText="1"/>
      <protection locked="0"/>
    </xf>
    <xf numFmtId="0" fontId="95" fillId="0" borderId="11" xfId="2" applyFont="1" applyBorder="1" applyAlignment="1" applyProtection="1">
      <alignment horizontal="left" vertical="center"/>
      <protection locked="0"/>
    </xf>
    <xf numFmtId="0" fontId="122" fillId="0" borderId="15" xfId="2" quotePrefix="1" applyFont="1" applyBorder="1"/>
    <xf numFmtId="0" fontId="122" fillId="0" borderId="0" xfId="2" applyFont="1"/>
    <xf numFmtId="193" fontId="123" fillId="0" borderId="0" xfId="2" applyNumberFormat="1" applyFont="1" applyAlignment="1">
      <alignment vertical="center"/>
    </xf>
    <xf numFmtId="199" fontId="123" fillId="0" borderId="0" xfId="2" applyNumberFormat="1" applyFont="1" applyAlignment="1">
      <alignment vertical="center"/>
    </xf>
    <xf numFmtId="164" fontId="123" fillId="0" borderId="0" xfId="2" applyNumberFormat="1" applyFont="1" applyAlignment="1">
      <alignment vertical="center"/>
    </xf>
    <xf numFmtId="0" fontId="124" fillId="0" borderId="0" xfId="0" applyFont="1"/>
    <xf numFmtId="0" fontId="117" fillId="0" borderId="0" xfId="2" applyFont="1" applyAlignment="1" applyProtection="1">
      <alignment vertical="top" wrapText="1"/>
      <protection locked="0"/>
    </xf>
    <xf numFmtId="0" fontId="114" fillId="0" borderId="0" xfId="0" applyFont="1" applyAlignment="1" applyProtection="1">
      <alignment vertical="center"/>
      <protection locked="0"/>
    </xf>
    <xf numFmtId="0" fontId="95" fillId="0" borderId="6" xfId="0" applyFont="1" applyBorder="1" applyProtection="1">
      <protection locked="0"/>
    </xf>
    <xf numFmtId="0" fontId="125" fillId="0" borderId="0" xfId="2" applyFont="1" applyAlignment="1">
      <alignment vertical="top" wrapText="1"/>
    </xf>
    <xf numFmtId="37" fontId="95" fillId="0" borderId="1" xfId="2" applyNumberFormat="1" applyFont="1" applyBorder="1" applyAlignment="1" applyProtection="1">
      <alignment horizontal="left" vertical="center" indent="1"/>
      <protection locked="0"/>
    </xf>
    <xf numFmtId="172" fontId="95" fillId="0" borderId="1" xfId="2" applyNumberFormat="1" applyFont="1" applyBorder="1" applyAlignment="1" applyProtection="1">
      <alignment vertical="center"/>
      <protection locked="0"/>
    </xf>
    <xf numFmtId="172" fontId="95" fillId="0" borderId="0" xfId="2" applyNumberFormat="1" applyFont="1" applyAlignment="1" applyProtection="1">
      <alignment vertical="center"/>
      <protection locked="0"/>
    </xf>
    <xf numFmtId="37" fontId="95" fillId="0" borderId="1" xfId="2" applyNumberFormat="1" applyFont="1" applyBorder="1" applyAlignment="1" applyProtection="1">
      <alignment horizontal="left" vertical="center"/>
      <protection locked="0"/>
    </xf>
    <xf numFmtId="0" fontId="95" fillId="0" borderId="0" xfId="0" applyFont="1" applyAlignment="1" applyProtection="1">
      <alignment horizontal="left" indent="1"/>
      <protection locked="0"/>
    </xf>
    <xf numFmtId="0" fontId="95" fillId="0" borderId="6" xfId="0" applyFont="1" applyBorder="1" applyAlignment="1" applyProtection="1">
      <alignment horizontal="left" indent="1"/>
      <protection locked="0"/>
    </xf>
    <xf numFmtId="0" fontId="126" fillId="0" borderId="0" xfId="0" applyFont="1" applyProtection="1">
      <protection locked="0"/>
    </xf>
    <xf numFmtId="0" fontId="127" fillId="0" borderId="0" xfId="0" applyFont="1" applyProtection="1">
      <protection locked="0"/>
    </xf>
    <xf numFmtId="172" fontId="127" fillId="0" borderId="0" xfId="15" applyNumberFormat="1" applyFont="1" applyProtection="1">
      <protection locked="0"/>
    </xf>
    <xf numFmtId="37" fontId="127" fillId="0" borderId="0" xfId="15" applyNumberFormat="1" applyFont="1" applyProtection="1">
      <protection locked="0"/>
    </xf>
    <xf numFmtId="0" fontId="114" fillId="0" borderId="0" xfId="0" applyFont="1" applyProtection="1">
      <protection locked="0"/>
    </xf>
    <xf numFmtId="0" fontId="104" fillId="0" borderId="0" xfId="2" applyFont="1" applyAlignment="1" applyProtection="1">
      <alignment vertical="top"/>
      <protection locked="0"/>
    </xf>
    <xf numFmtId="0" fontId="101" fillId="0" borderId="0" xfId="0" applyFont="1" applyAlignment="1">
      <alignment vertical="top"/>
    </xf>
    <xf numFmtId="0" fontId="119" fillId="0" borderId="0" xfId="2" applyFont="1" applyProtection="1">
      <protection locked="0"/>
    </xf>
    <xf numFmtId="0" fontId="128" fillId="0" borderId="0" xfId="2" applyFont="1" applyAlignment="1" applyProtection="1">
      <alignment vertical="top"/>
      <protection locked="0"/>
    </xf>
    <xf numFmtId="0" fontId="119" fillId="0" borderId="0" xfId="2" applyFont="1" applyAlignment="1" applyProtection="1">
      <alignment vertical="top"/>
      <protection locked="0"/>
    </xf>
    <xf numFmtId="172" fontId="129" fillId="0" borderId="0" xfId="2" applyNumberFormat="1" applyFont="1" applyAlignment="1" applyProtection="1">
      <alignment vertical="center"/>
      <protection locked="0"/>
    </xf>
    <xf numFmtId="181" fontId="95" fillId="3" borderId="8" xfId="2" applyNumberFormat="1" applyFont="1" applyFill="1" applyBorder="1" applyAlignment="1" applyProtection="1">
      <alignment vertical="center"/>
      <protection locked="0"/>
    </xf>
    <xf numFmtId="181" fontId="95" fillId="0" borderId="8" xfId="2" applyNumberFormat="1" applyFont="1" applyBorder="1" applyAlignment="1" applyProtection="1">
      <alignment vertical="center"/>
      <protection locked="0"/>
    </xf>
    <xf numFmtId="0" fontId="95" fillId="0" borderId="6" xfId="2" applyFont="1" applyBorder="1" applyAlignment="1" applyProtection="1">
      <alignment horizontal="left" vertical="center" indent="1"/>
      <protection locked="0"/>
    </xf>
    <xf numFmtId="181" fontId="95" fillId="3" borderId="10" xfId="2" applyNumberFormat="1" applyFont="1" applyFill="1" applyBorder="1" applyAlignment="1" applyProtection="1">
      <alignment vertical="center"/>
      <protection locked="0"/>
    </xf>
    <xf numFmtId="181" fontId="95" fillId="0" borderId="10" xfId="2" applyNumberFormat="1" applyFont="1" applyBorder="1" applyAlignment="1" applyProtection="1">
      <alignment vertical="center"/>
      <protection locked="0"/>
    </xf>
    <xf numFmtId="174" fontId="95" fillId="3" borderId="8" xfId="2" applyNumberFormat="1" applyFont="1" applyFill="1" applyBorder="1" applyAlignment="1" applyProtection="1">
      <alignment vertical="center"/>
      <protection locked="0"/>
    </xf>
    <xf numFmtId="174" fontId="95" fillId="0" borderId="8" xfId="2" applyNumberFormat="1" applyFont="1" applyBorder="1" applyAlignment="1" applyProtection="1">
      <alignment vertical="center"/>
      <protection locked="0"/>
    </xf>
    <xf numFmtId="167" fontId="38" fillId="0" borderId="0" xfId="9" applyFont="1"/>
    <xf numFmtId="0" fontId="130" fillId="0" borderId="0" xfId="2" applyFont="1" applyAlignment="1" applyProtection="1">
      <alignment vertical="top"/>
      <protection locked="0"/>
    </xf>
    <xf numFmtId="0" fontId="104" fillId="0" borderId="0" xfId="2" applyFont="1" applyAlignment="1">
      <alignment vertical="top"/>
    </xf>
    <xf numFmtId="0" fontId="104" fillId="0" borderId="0" xfId="2" quotePrefix="1" applyFont="1" applyAlignment="1" applyProtection="1">
      <alignment vertical="top"/>
      <protection locked="0"/>
    </xf>
    <xf numFmtId="0" fontId="131" fillId="0" borderId="0" xfId="2" applyFont="1" applyAlignment="1" applyProtection="1">
      <alignment horizontal="left" vertical="center"/>
      <protection locked="0"/>
    </xf>
    <xf numFmtId="0" fontId="117" fillId="0" borderId="0" xfId="5" applyFont="1" applyProtection="1">
      <protection locked="0"/>
    </xf>
    <xf numFmtId="0" fontId="132" fillId="4" borderId="0" xfId="5" applyFont="1" applyFill="1" applyProtection="1">
      <protection locked="0"/>
    </xf>
    <xf numFmtId="173" fontId="132" fillId="4" borderId="0" xfId="7" applyNumberFormat="1" applyFont="1" applyFill="1" applyProtection="1">
      <protection locked="0"/>
    </xf>
    <xf numFmtId="173" fontId="132" fillId="0" borderId="0" xfId="7" applyNumberFormat="1" applyFont="1" applyProtection="1">
      <protection locked="0"/>
    </xf>
    <xf numFmtId="0" fontId="95" fillId="4" borderId="6" xfId="5" applyFont="1" applyFill="1" applyBorder="1" applyAlignment="1" applyProtection="1">
      <alignment vertical="center"/>
      <protection locked="0"/>
    </xf>
    <xf numFmtId="0" fontId="95" fillId="4" borderId="6" xfId="5" applyFont="1" applyFill="1" applyBorder="1" applyProtection="1">
      <protection locked="0"/>
    </xf>
    <xf numFmtId="0" fontId="133" fillId="4" borderId="1" xfId="5" applyFont="1" applyFill="1" applyBorder="1" applyProtection="1">
      <protection locked="0"/>
    </xf>
    <xf numFmtId="0" fontId="95" fillId="4" borderId="1" xfId="5" applyFont="1" applyFill="1" applyBorder="1" applyProtection="1">
      <protection locked="0"/>
    </xf>
    <xf numFmtId="0" fontId="132" fillId="4" borderId="1" xfId="5" applyFont="1" applyFill="1" applyBorder="1" applyProtection="1">
      <protection locked="0"/>
    </xf>
    <xf numFmtId="0" fontId="93" fillId="0" borderId="1" xfId="1" applyFont="1" applyBorder="1" applyAlignment="1" applyProtection="1">
      <alignment vertical="top"/>
      <protection locked="0"/>
    </xf>
    <xf numFmtId="0" fontId="136" fillId="0" borderId="2" xfId="5" applyFont="1" applyBorder="1" applyAlignment="1" applyProtection="1">
      <alignment horizontal="left" vertical="center"/>
      <protection locked="0"/>
    </xf>
    <xf numFmtId="49" fontId="137" fillId="0" borderId="0" xfId="5" applyNumberFormat="1" applyFont="1" applyAlignment="1" applyProtection="1">
      <alignment horizontal="left"/>
      <protection locked="0"/>
    </xf>
    <xf numFmtId="49" fontId="138" fillId="0" borderId="0" xfId="5" applyNumberFormat="1" applyFont="1" applyAlignment="1" applyProtection="1">
      <alignment horizontal="left" vertical="center"/>
      <protection locked="0"/>
    </xf>
    <xf numFmtId="0" fontId="139" fillId="0" borderId="0" xfId="5" applyFont="1" applyAlignment="1" applyProtection="1">
      <alignment vertical="center"/>
      <protection locked="0"/>
    </xf>
    <xf numFmtId="49" fontId="139" fillId="0" borderId="0" xfId="5" applyNumberFormat="1" applyFont="1" applyProtection="1">
      <protection locked="0"/>
    </xf>
    <xf numFmtId="0" fontId="139"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0" fontId="7" fillId="0" borderId="0" xfId="4" applyFont="1" applyProtection="1">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4"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2" borderId="8" xfId="6" applyNumberFormat="1" applyFont="1" applyFill="1" applyBorder="1" applyAlignment="1" applyProtection="1">
      <alignmen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4"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3" fontId="19" fillId="4" borderId="0" xfId="7" applyNumberFormat="1" applyFont="1" applyFill="1" applyProtection="1">
      <protection locked="0"/>
    </xf>
    <xf numFmtId="174" fontId="16" fillId="4" borderId="0" xfId="7" applyNumberFormat="1" applyFont="1" applyFill="1" applyProtection="1">
      <protection locked="0"/>
    </xf>
    <xf numFmtId="174" fontId="16" fillId="0" borderId="6" xfId="7" applyNumberFormat="1" applyFont="1" applyBorder="1" applyProtection="1">
      <protection locked="0"/>
    </xf>
    <xf numFmtId="174" fontId="16" fillId="4" borderId="6" xfId="7" applyNumberFormat="1" applyFont="1" applyFill="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0" borderId="0" xfId="7" applyNumberFormat="1" applyFont="1" applyProtection="1">
      <protection locked="0"/>
    </xf>
    <xf numFmtId="173" fontId="26" fillId="4" borderId="6" xfId="7" applyNumberFormat="1" applyFont="1" applyFill="1" applyBorder="1" applyProtection="1">
      <protection locked="0"/>
    </xf>
    <xf numFmtId="173" fontId="27" fillId="4" borderId="0" xfId="7" applyNumberFormat="1" applyFont="1" applyFill="1" applyProtection="1">
      <protection locked="0"/>
    </xf>
    <xf numFmtId="173" fontId="27" fillId="4" borderId="6"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4"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4"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4"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6" fillId="0" borderId="7" xfId="2" applyNumberFormat="1" applyFont="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181" fontId="34" fillId="0" borderId="0" xfId="0" applyNumberFormat="1" applyFont="1" applyProtection="1">
      <protection locked="0"/>
    </xf>
    <xf numFmtId="0" fontId="34" fillId="0" borderId="0" xfId="0"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5" fillId="0" borderId="0" xfId="41821"/>
    <xf numFmtId="183" fontId="75" fillId="0" borderId="0" xfId="42763" applyNumberFormat="1" applyFont="1"/>
    <xf numFmtId="172" fontId="19" fillId="3" borderId="7" xfId="2" applyNumberFormat="1" applyFont="1" applyFill="1" applyBorder="1" applyAlignment="1" applyProtection="1">
      <alignment vertical="center"/>
      <protection locked="0"/>
    </xf>
    <xf numFmtId="233" fontId="75" fillId="0" borderId="0" xfId="41821" applyNumberFormat="1"/>
    <xf numFmtId="0" fontId="10" fillId="0" borderId="0" xfId="2" applyFont="1" applyAlignment="1" applyProtection="1">
      <alignment horizontal="left" vertical="center"/>
      <protection locked="0"/>
    </xf>
    <xf numFmtId="164" fontId="10" fillId="0" borderId="0" xfId="2" applyNumberFormat="1" applyFont="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75" fillId="0" borderId="0" xfId="41821" applyNumberFormat="1"/>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4"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4"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5"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4"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4"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4" fontId="16" fillId="0" borderId="0" xfId="2" applyNumberFormat="1" applyFont="1" applyAlignment="1" applyProtection="1">
      <alignment vertical="center"/>
      <protection locked="0"/>
    </xf>
    <xf numFmtId="172" fontId="20" fillId="0" borderId="0" xfId="2" applyNumberFormat="1" applyFont="1" applyAlignment="1">
      <alignment vertical="center"/>
    </xf>
    <xf numFmtId="164"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4"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5" fillId="0" borderId="0" xfId="4050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4"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9" fontId="16" fillId="0" borderId="8" xfId="19" applyNumberFormat="1" applyFont="1" applyBorder="1" applyProtection="1">
      <protection locked="0"/>
    </xf>
    <xf numFmtId="209"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4" fontId="16" fillId="0" borderId="8" xfId="4" applyNumberFormat="1" applyFont="1" applyBorder="1" applyAlignment="1" applyProtection="1">
      <alignment vertical="center"/>
      <protection locked="0"/>
    </xf>
    <xf numFmtId="204"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3" fontId="16" fillId="0" borderId="8" xfId="2" applyNumberFormat="1" applyFont="1" applyBorder="1" applyAlignment="1" applyProtection="1">
      <alignment vertical="center"/>
      <protection locked="0"/>
    </xf>
    <xf numFmtId="202" fontId="16" fillId="0" borderId="0" xfId="2" applyNumberFormat="1" applyFont="1" applyAlignment="1">
      <alignment vertical="center"/>
    </xf>
    <xf numFmtId="203"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4" fontId="16" fillId="0" borderId="10" xfId="2" applyNumberFormat="1" applyFont="1" applyBorder="1" applyAlignment="1" applyProtection="1">
      <alignment vertical="center"/>
      <protection locked="0"/>
    </xf>
    <xf numFmtId="164" fontId="19" fillId="0" borderId="7" xfId="2" applyNumberFormat="1" applyFont="1" applyBorder="1" applyAlignment="1" applyProtection="1">
      <alignment vertical="center"/>
      <protection locked="0"/>
    </xf>
    <xf numFmtId="203" fontId="19" fillId="0" borderId="7" xfId="2" applyNumberFormat="1" applyFont="1" applyBorder="1" applyAlignment="1" applyProtection="1">
      <alignment vertical="center"/>
      <protection locked="0"/>
    </xf>
    <xf numFmtId="164"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4"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4" fontId="23" fillId="0" borderId="0" xfId="2" applyNumberFormat="1" applyFont="1" applyAlignment="1">
      <alignment vertical="center"/>
    </xf>
    <xf numFmtId="0" fontId="16" fillId="0" borderId="9" xfId="2" applyFont="1" applyBorder="1" applyAlignment="1" applyProtection="1">
      <alignment horizontal="left"/>
      <protection locked="0"/>
    </xf>
    <xf numFmtId="164" fontId="51" fillId="0" borderId="0" xfId="2" applyNumberFormat="1" applyFont="1" applyAlignment="1">
      <alignment vertical="center"/>
    </xf>
    <xf numFmtId="172" fontId="19" fillId="0" borderId="7" xfId="2" applyNumberFormat="1" applyFont="1" applyBorder="1" applyProtection="1">
      <protection locked="0"/>
    </xf>
    <xf numFmtId="205"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6" fontId="5" fillId="0" borderId="0" xfId="2" applyNumberFormat="1" applyFont="1" applyProtection="1">
      <protection locked="0"/>
    </xf>
    <xf numFmtId="164" fontId="23" fillId="3" borderId="10" xfId="2" applyNumberFormat="1" applyFont="1" applyFill="1" applyBorder="1" applyAlignment="1" applyProtection="1">
      <alignment vertical="center"/>
      <protection locked="0"/>
    </xf>
    <xf numFmtId="164" fontId="23" fillId="0" borderId="7" xfId="2" applyNumberFormat="1" applyFont="1" applyBorder="1" applyAlignment="1" applyProtection="1">
      <alignment vertical="center"/>
      <protection locked="0"/>
    </xf>
    <xf numFmtId="164" fontId="23" fillId="0" borderId="10" xfId="2" applyNumberFormat="1" applyFont="1" applyBorder="1" applyAlignment="1" applyProtection="1">
      <alignment vertical="center"/>
      <protection locked="0"/>
    </xf>
    <xf numFmtId="172" fontId="23" fillId="3" borderId="8" xfId="2" applyNumberFormat="1" applyFont="1" applyFill="1" applyBorder="1" applyAlignment="1" applyProtection="1">
      <alignment vertical="center"/>
      <protection locked="0"/>
    </xf>
    <xf numFmtId="172" fontId="23" fillId="0" borderId="8" xfId="2" applyNumberFormat="1" applyFont="1" applyBorder="1" applyAlignment="1" applyProtection="1">
      <alignment vertical="center"/>
      <protection locked="0"/>
    </xf>
    <xf numFmtId="0" fontId="16" fillId="0" borderId="9" xfId="2" applyFont="1" applyBorder="1" applyAlignment="1" applyProtection="1">
      <alignment horizontal="left" vertical="center" indent="1"/>
      <protection locked="0"/>
    </xf>
    <xf numFmtId="172" fontId="23" fillId="3" borderId="10" xfId="2" applyNumberFormat="1" applyFont="1" applyFill="1" applyBorder="1" applyAlignment="1" applyProtection="1">
      <alignment vertical="center"/>
      <protection locked="0"/>
    </xf>
    <xf numFmtId="172" fontId="23" fillId="0" borderId="10" xfId="2" applyNumberFormat="1" applyFont="1" applyBorder="1" applyAlignment="1" applyProtection="1">
      <alignment vertical="center"/>
      <protection locked="0"/>
    </xf>
    <xf numFmtId="172" fontId="23" fillId="3" borderId="7" xfId="2" applyNumberFormat="1" applyFont="1" applyFill="1" applyBorder="1" applyAlignment="1" applyProtection="1">
      <alignment vertical="center"/>
      <protection locked="0"/>
    </xf>
    <xf numFmtId="172" fontId="23" fillId="0" borderId="7" xfId="2" applyNumberFormat="1" applyFont="1" applyBorder="1" applyAlignment="1" applyProtection="1">
      <alignment vertical="center"/>
      <protection locked="0"/>
    </xf>
    <xf numFmtId="178" fontId="26" fillId="3" borderId="14" xfId="2" applyNumberFormat="1" applyFont="1" applyFill="1" applyBorder="1" applyProtection="1">
      <protection locked="0"/>
    </xf>
    <xf numFmtId="178" fontId="26" fillId="0" borderId="10" xfId="2" applyNumberFormat="1" applyFont="1" applyBorder="1" applyProtection="1">
      <protection locked="0"/>
    </xf>
    <xf numFmtId="178" fontId="26" fillId="0" borderId="9" xfId="2" applyNumberFormat="1" applyFont="1" applyBorder="1" applyProtection="1">
      <protection locked="0"/>
    </xf>
    <xf numFmtId="164" fontId="23" fillId="0" borderId="0" xfId="2" applyNumberFormat="1" applyFont="1"/>
    <xf numFmtId="172" fontId="23" fillId="0" borderId="0" xfId="2" applyNumberFormat="1" applyFont="1"/>
    <xf numFmtId="164"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4"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178" fontId="28" fillId="0" borderId="8" xfId="2" applyNumberFormat="1" applyFont="1" applyBorder="1" applyAlignment="1" applyProtection="1">
      <alignment vertical="center"/>
      <protection locked="0"/>
    </xf>
    <xf numFmtId="0" fontId="16" fillId="0" borderId="0" xfId="2" applyFont="1" applyAlignment="1" applyProtection="1">
      <alignment vertical="center"/>
      <protection locked="0"/>
    </xf>
    <xf numFmtId="178" fontId="28" fillId="3" borderId="8" xfId="2" applyNumberFormat="1" applyFont="1" applyFill="1" applyBorder="1" applyProtection="1">
      <protection locked="0"/>
    </xf>
    <xf numFmtId="178" fontId="28" fillId="0" borderId="8" xfId="2" applyNumberFormat="1" applyFont="1" applyBorder="1" applyProtection="1">
      <protection locked="0"/>
    </xf>
    <xf numFmtId="178" fontId="28" fillId="0" borderId="10" xfId="2" applyNumberFormat="1" applyFont="1" applyBorder="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7"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178" fontId="26" fillId="3" borderId="8" xfId="2" applyNumberFormat="1" applyFont="1" applyFill="1" applyBorder="1" applyProtection="1">
      <protection locked="0"/>
    </xf>
    <xf numFmtId="172" fontId="16" fillId="0" borderId="8" xfId="2" applyNumberFormat="1" applyFont="1" applyBorder="1" applyAlignment="1" applyProtection="1">
      <alignment horizontal="right"/>
      <protection locked="0"/>
    </xf>
    <xf numFmtId="207" fontId="26" fillId="0" borderId="8" xfId="2" applyNumberFormat="1" applyFont="1" applyBorder="1" applyAlignment="1" applyProtection="1">
      <alignment horizontal="right"/>
      <protection locked="0"/>
    </xf>
    <xf numFmtId="172" fontId="16" fillId="0" borderId="0" xfId="2" applyNumberFormat="1" applyFont="1"/>
    <xf numFmtId="207" fontId="26" fillId="0" borderId="10" xfId="2" applyNumberFormat="1" applyFont="1" applyBorder="1" applyAlignment="1" applyProtection="1">
      <alignment vertical="center"/>
      <protection locked="0"/>
    </xf>
    <xf numFmtId="207" fontId="26" fillId="0" borderId="7" xfId="2" applyNumberFormat="1" applyFont="1" applyBorder="1" applyAlignment="1" applyProtection="1">
      <alignment vertical="center"/>
      <protection locked="0"/>
    </xf>
    <xf numFmtId="178" fontId="26" fillId="0" borderId="10"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8" fontId="26" fillId="3" borderId="10"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5"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8"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4" fontId="16" fillId="3" borderId="10" xfId="2" applyNumberFormat="1" applyFont="1" applyFill="1" applyBorder="1" applyProtection="1">
      <protection locked="0"/>
    </xf>
    <xf numFmtId="164"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4" fontId="19" fillId="3" borderId="10" xfId="2" applyNumberFormat="1" applyFont="1" applyFill="1" applyBorder="1" applyAlignment="1" applyProtection="1">
      <alignment vertical="center"/>
      <protection locked="0"/>
    </xf>
    <xf numFmtId="164" fontId="19" fillId="0" borderId="10" xfId="2" applyNumberFormat="1" applyFont="1" applyBorder="1" applyAlignment="1" applyProtection="1">
      <alignment vertical="center"/>
      <protection locked="0"/>
    </xf>
    <xf numFmtId="164" fontId="16" fillId="3" borderId="8" xfId="2" applyNumberFormat="1" applyFont="1" applyFill="1" applyBorder="1" applyAlignment="1" applyProtection="1">
      <alignment vertical="center"/>
      <protection locked="0"/>
    </xf>
    <xf numFmtId="164" fontId="16" fillId="0" borderId="8" xfId="2" applyNumberFormat="1" applyFont="1" applyBorder="1" applyAlignment="1" applyProtection="1">
      <alignment vertical="center"/>
      <protection locked="0"/>
    </xf>
    <xf numFmtId="164"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9" fontId="16" fillId="3" borderId="8" xfId="2" applyNumberFormat="1" applyFont="1" applyFill="1" applyBorder="1" applyProtection="1">
      <protection locked="0"/>
    </xf>
    <xf numFmtId="209" fontId="16" fillId="0" borderId="8" xfId="2" applyNumberFormat="1" applyFont="1" applyBorder="1" applyProtection="1">
      <protection locked="0"/>
    </xf>
    <xf numFmtId="192" fontId="26" fillId="0" borderId="0" xfId="2" applyNumberFormat="1" applyFont="1" applyAlignment="1">
      <alignment vertical="center"/>
    </xf>
    <xf numFmtId="209" fontId="16" fillId="3" borderId="10" xfId="2" applyNumberFormat="1" applyFont="1" applyFill="1" applyBorder="1" applyProtection="1">
      <protection locked="0"/>
    </xf>
    <xf numFmtId="209" fontId="16" fillId="0" borderId="10" xfId="2" applyNumberFormat="1" applyFont="1" applyBorder="1" applyProtection="1">
      <protection locked="0"/>
    </xf>
    <xf numFmtId="173" fontId="27" fillId="0" borderId="0" xfId="2" applyNumberFormat="1" applyFont="1"/>
    <xf numFmtId="209" fontId="16" fillId="5" borderId="8" xfId="2" applyNumberFormat="1" applyFont="1" applyFill="1" applyBorder="1" applyProtection="1">
      <protection locked="0"/>
    </xf>
    <xf numFmtId="209"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10" fontId="16" fillId="3" borderId="10" xfId="4" applyNumberFormat="1" applyFont="1" applyFill="1" applyBorder="1" applyProtection="1">
      <protection locked="0"/>
    </xf>
    <xf numFmtId="210"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1"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9"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9" fontId="26" fillId="3" borderId="8" xfId="20" applyNumberFormat="1" applyFont="1" applyFill="1" applyBorder="1" applyProtection="1">
      <protection locked="0"/>
    </xf>
    <xf numFmtId="209" fontId="26" fillId="0" borderId="8" xfId="20" applyNumberFormat="1" applyFont="1" applyBorder="1" applyProtection="1">
      <protection locked="0"/>
    </xf>
    <xf numFmtId="209" fontId="26" fillId="3" borderId="10" xfId="20" applyNumberFormat="1" applyFont="1" applyFill="1" applyBorder="1" applyProtection="1">
      <protection locked="0"/>
    </xf>
    <xf numFmtId="209" fontId="26" fillId="0" borderId="10" xfId="20" applyNumberFormat="1" applyFont="1" applyBorder="1" applyProtection="1">
      <protection locked="0"/>
    </xf>
    <xf numFmtId="209" fontId="26" fillId="0" borderId="8" xfId="20" applyNumberFormat="1" applyFont="1" applyBorder="1" applyAlignment="1" applyProtection="1">
      <alignment vertical="center"/>
      <protection locked="0"/>
    </xf>
    <xf numFmtId="209" fontId="27" fillId="0" borderId="7" xfId="20" applyNumberFormat="1" applyFont="1" applyBorder="1" applyAlignment="1" applyProtection="1">
      <alignment vertical="center"/>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2" borderId="0" xfId="4" applyFont="1" applyFill="1" applyAlignment="1" applyProtection="1">
      <alignment vertical="center"/>
      <protection locked="0"/>
    </xf>
    <xf numFmtId="195" fontId="16" fillId="5" borderId="8" xfId="4" applyNumberFormat="1" applyFont="1" applyFill="1" applyBorder="1" applyAlignment="1" applyProtection="1">
      <alignment vertical="center"/>
      <protection locked="0"/>
    </xf>
    <xf numFmtId="195" fontId="16" fillId="0" borderId="8" xfId="4" applyNumberFormat="1" applyFont="1" applyBorder="1" applyAlignment="1" applyProtection="1">
      <alignment vertical="center"/>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1"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5"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5"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5" fontId="16" fillId="3" borderId="8" xfId="4" applyNumberFormat="1" applyFont="1" applyFill="1" applyBorder="1" applyAlignment="1" applyProtection="1">
      <alignment vertical="center"/>
      <protection locked="0"/>
    </xf>
    <xf numFmtId="205" fontId="16" fillId="2" borderId="8" xfId="4" applyNumberFormat="1" applyFont="1" applyFill="1" applyBorder="1" applyAlignment="1" applyProtection="1">
      <alignment vertical="center"/>
      <protection locked="0"/>
    </xf>
    <xf numFmtId="205" fontId="16" fillId="3" borderId="10" xfId="4" applyNumberFormat="1" applyFont="1" applyFill="1" applyBorder="1" applyAlignment="1" applyProtection="1">
      <alignment vertical="center"/>
      <protection locked="0"/>
    </xf>
    <xf numFmtId="205"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4" fontId="37" fillId="0" borderId="0" xfId="4" applyNumberFormat="1" applyFont="1" applyAlignment="1" applyProtection="1">
      <alignment vertical="center"/>
      <protection locked="0"/>
    </xf>
    <xf numFmtId="164" fontId="16" fillId="0" borderId="10" xfId="4" applyNumberFormat="1" applyFont="1" applyBorder="1" applyAlignment="1" applyProtection="1">
      <alignment vertical="center"/>
      <protection locked="0"/>
    </xf>
    <xf numFmtId="187" fontId="16" fillId="3" borderId="8" xfId="4" quotePrefix="1" applyNumberFormat="1" applyFont="1" applyFill="1" applyBorder="1" applyAlignment="1" applyProtection="1">
      <alignment horizontal="righ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4"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4"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0" fontId="16" fillId="0" borderId="0" xfId="13" applyFont="1" applyAlignment="1" applyProtection="1">
      <alignment vertical="center"/>
      <protection locked="0"/>
    </xf>
    <xf numFmtId="213" fontId="16" fillId="0" borderId="8" xfId="13" applyNumberFormat="1" applyFont="1" applyBorder="1" applyAlignment="1" applyProtection="1">
      <alignment vertical="center"/>
      <protection locked="0"/>
    </xf>
    <xf numFmtId="194" fontId="16" fillId="3" borderId="10" xfId="13" applyNumberFormat="1" applyFont="1" applyFill="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4" fontId="5" fillId="0" borderId="0" xfId="13" applyNumberFormat="1" applyFont="1" applyAlignment="1" applyProtection="1">
      <alignment vertical="center"/>
      <protection locked="0"/>
    </xf>
    <xf numFmtId="164" fontId="20" fillId="0" borderId="0" xfId="13" applyNumberFormat="1" applyFont="1" applyAlignment="1">
      <alignment vertical="center"/>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0" fontId="16" fillId="0" borderId="0" xfId="13" quotePrefix="1" applyFont="1" applyAlignment="1" applyProtection="1">
      <alignment horizontal="left" vertical="center" indent="1"/>
      <protection locked="0"/>
    </xf>
    <xf numFmtId="172" fontId="16" fillId="5" borderId="8" xfId="13" applyNumberFormat="1" applyFont="1" applyFill="1" applyBorder="1" applyAlignment="1" applyProtection="1">
      <alignment horizontal="right" vertical="center"/>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4" fontId="16" fillId="0" borderId="0" xfId="13" applyNumberFormat="1" applyFont="1" applyAlignment="1" applyProtection="1">
      <alignment vertical="center"/>
      <protection locked="0"/>
    </xf>
    <xf numFmtId="205" fontId="16" fillId="3" borderId="8" xfId="13" applyNumberFormat="1" applyFont="1" applyFill="1" applyBorder="1" applyAlignment="1" applyProtection="1">
      <alignment vertical="center"/>
      <protection locked="0"/>
    </xf>
    <xf numFmtId="205" fontId="16" fillId="0" borderId="8" xfId="13" applyNumberFormat="1" applyFont="1" applyBorder="1" applyAlignment="1" applyProtection="1">
      <alignment vertical="center"/>
      <protection locked="0"/>
    </xf>
    <xf numFmtId="194" fontId="16" fillId="3" borderId="8" xfId="13" applyNumberFormat="1" applyFont="1" applyFill="1" applyBorder="1" applyAlignment="1" applyProtection="1">
      <alignment vertical="center"/>
      <protection locked="0"/>
    </xf>
    <xf numFmtId="0" fontId="19" fillId="0" borderId="1" xfId="13" applyFont="1" applyBorder="1" applyAlignment="1" applyProtection="1">
      <alignment vertical="center" wrapText="1"/>
      <protection locked="0"/>
    </xf>
    <xf numFmtId="172" fontId="16" fillId="0" borderId="8" xfId="13" quotePrefix="1" applyNumberFormat="1" applyFont="1" applyBorder="1" applyAlignment="1" applyProtection="1">
      <alignment horizontal="right" vertical="center"/>
      <protection locked="0"/>
    </xf>
    <xf numFmtId="0" fontId="16" fillId="0" borderId="6" xfId="13" applyFont="1" applyBorder="1" applyAlignment="1" applyProtection="1">
      <alignment horizontal="left" indent="1"/>
      <protection locked="0"/>
    </xf>
    <xf numFmtId="214" fontId="16" fillId="3" borderId="7" xfId="13" applyNumberFormat="1" applyFont="1" applyFill="1" applyBorder="1" applyAlignment="1" applyProtection="1">
      <alignment horizontal="right" vertical="center"/>
      <protection locked="0"/>
    </xf>
    <xf numFmtId="214" fontId="16" fillId="0" borderId="7" xfId="13" quotePrefix="1" applyNumberFormat="1" applyFont="1" applyBorder="1" applyAlignment="1" applyProtection="1">
      <alignment horizontal="right" vertical="center"/>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3"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4"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1"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1" fillId="0" borderId="0" xfId="2" applyFont="1" applyProtection="1">
      <protection locked="0"/>
    </xf>
    <xf numFmtId="0" fontId="10" fillId="0" borderId="0" xfId="5" applyFont="1" applyAlignment="1">
      <alignment vertical="top"/>
    </xf>
    <xf numFmtId="0" fontId="16" fillId="0" borderId="6" xfId="4" applyFont="1" applyBorder="1" applyAlignment="1" applyProtection="1">
      <alignment horizontal="left" vertical="center" inden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2"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5" fillId="0" borderId="32" xfId="2" applyFont="1" applyBorder="1" applyAlignment="1" applyProtection="1">
      <alignment horizontal="left"/>
      <protection locked="0"/>
    </xf>
    <xf numFmtId="164" fontId="16" fillId="3" borderId="33" xfId="2" applyNumberFormat="1" applyFont="1" applyFill="1" applyBorder="1" applyAlignment="1" applyProtection="1">
      <alignment vertical="center"/>
      <protection locked="0"/>
    </xf>
    <xf numFmtId="164"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0" fontId="31" fillId="0" borderId="32" xfId="4" applyFont="1" applyBorder="1" applyAlignment="1">
      <alignment vertical="center"/>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9"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203" fontId="16" fillId="0" borderId="33" xfId="2" applyNumberFormat="1" applyFont="1" applyBorder="1" applyAlignment="1" applyProtection="1">
      <alignment vertical="center"/>
      <protection locked="0"/>
    </xf>
    <xf numFmtId="164" fontId="19" fillId="0" borderId="33" xfId="2" applyNumberFormat="1" applyFont="1" applyBorder="1" applyAlignment="1" applyProtection="1">
      <alignment vertical="center"/>
      <protection locked="0"/>
    </xf>
    <xf numFmtId="203"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78" fontId="27" fillId="0" borderId="33" xfId="2" applyNumberFormat="1" applyFont="1" applyBorder="1" applyAlignment="1" applyProtection="1">
      <alignment vertical="center"/>
      <protection locked="0"/>
    </xf>
    <xf numFmtId="164" fontId="26" fillId="3" borderId="33" xfId="2" applyNumberFormat="1" applyFont="1" applyFill="1" applyBorder="1" applyAlignment="1" applyProtection="1">
      <alignment vertical="center"/>
      <protection locked="0"/>
    </xf>
    <xf numFmtId="164"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4" fontId="16" fillId="3" borderId="33" xfId="2" applyNumberFormat="1" applyFont="1" applyFill="1" applyBorder="1" applyProtection="1">
      <protection locked="0"/>
    </xf>
    <xf numFmtId="164" fontId="16" fillId="0" borderId="33" xfId="2" applyNumberFormat="1" applyFont="1" applyBorder="1" applyProtection="1">
      <protection locked="0"/>
    </xf>
    <xf numFmtId="172" fontId="16" fillId="4" borderId="33" xfId="2" applyNumberFormat="1" applyFont="1" applyFill="1" applyBorder="1" applyProtection="1">
      <protection locked="0"/>
    </xf>
    <xf numFmtId="209" fontId="16" fillId="3" borderId="33" xfId="20" applyNumberFormat="1" applyFont="1" applyFill="1" applyBorder="1" applyProtection="1">
      <protection locked="0"/>
    </xf>
    <xf numFmtId="209" fontId="16" fillId="0" borderId="33" xfId="20" applyNumberFormat="1" applyFont="1" applyBorder="1" applyProtection="1">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2" fontId="16" fillId="3" borderId="33" xfId="13" quotePrefix="1" applyNumberFormat="1" applyFont="1" applyFill="1" applyBorder="1" applyAlignment="1" applyProtection="1">
      <alignment horizontal="right"/>
      <protection locked="0"/>
    </xf>
    <xf numFmtId="212" fontId="16" fillId="0" borderId="33" xfId="13" quotePrefix="1" applyNumberFormat="1" applyFont="1" applyBorder="1" applyAlignment="1" applyProtection="1">
      <alignment horizontal="right"/>
      <protection locked="0"/>
    </xf>
    <xf numFmtId="209" fontId="26" fillId="3" borderId="33" xfId="20" applyNumberFormat="1" applyFont="1" applyFill="1" applyBorder="1" applyAlignment="1" applyProtection="1">
      <alignment vertical="center"/>
      <protection locked="0"/>
    </xf>
    <xf numFmtId="209" fontId="26" fillId="0" borderId="33" xfId="20" applyNumberFormat="1" applyFont="1" applyBorder="1" applyAlignment="1" applyProtection="1">
      <alignment vertical="center"/>
      <protection locked="0"/>
    </xf>
    <xf numFmtId="209" fontId="26" fillId="3" borderId="33" xfId="20" applyNumberFormat="1" applyFont="1" applyFill="1" applyBorder="1" applyProtection="1">
      <protection locked="0"/>
    </xf>
    <xf numFmtId="209"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64" fontId="16" fillId="0" borderId="33" xfId="4" applyNumberFormat="1" applyFont="1" applyBorder="1" applyAlignment="1" applyProtection="1">
      <alignment vertical="center"/>
      <protection locked="0"/>
    </xf>
    <xf numFmtId="164"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4" fontId="16" fillId="0" borderId="33" xfId="13" applyNumberFormat="1" applyFont="1" applyBorder="1" applyAlignment="1" applyProtection="1">
      <alignment vertical="center"/>
      <protection locked="0"/>
    </xf>
    <xf numFmtId="164" fontId="16" fillId="5" borderId="33" xfId="13" applyNumberFormat="1" applyFont="1" applyFill="1" applyBorder="1" applyAlignment="1" applyProtection="1">
      <alignment vertical="center"/>
      <protection locked="0"/>
    </xf>
    <xf numFmtId="164" fontId="16" fillId="3"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178" fontId="5" fillId="8" borderId="33" xfId="2" applyNumberFormat="1" applyFont="1" applyFill="1" applyBorder="1" applyAlignment="1">
      <alignment vertical="center"/>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5"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178" fontId="27" fillId="5" borderId="33"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80" fillId="0" borderId="0" xfId="0" applyFont="1"/>
    <xf numFmtId="0" fontId="95" fillId="2" borderId="0" xfId="0" applyFont="1" applyFill="1" applyAlignment="1">
      <alignment vertical="top" wrapText="1"/>
    </xf>
    <xf numFmtId="0" fontId="95" fillId="2" borderId="0" xfId="2" applyFont="1" applyFill="1"/>
    <xf numFmtId="49" fontId="115"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3" fillId="2" borderId="0" xfId="0" applyFont="1" applyFill="1" applyAlignment="1">
      <alignment vertical="top" wrapText="1"/>
    </xf>
    <xf numFmtId="190" fontId="19" fillId="0" borderId="0" xfId="2" applyNumberFormat="1" applyFont="1" applyAlignment="1" applyProtection="1">
      <alignment vertical="center"/>
      <protection locked="0"/>
    </xf>
    <xf numFmtId="0" fontId="93" fillId="0" borderId="0" xfId="1" applyFont="1" applyFill="1" applyAlignment="1" applyProtection="1">
      <alignment horizontal="left" vertical="top"/>
      <protection locked="0"/>
    </xf>
    <xf numFmtId="0" fontId="116"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7"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97" fontId="95"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41" fontId="3" fillId="0" borderId="0" xfId="2" applyNumberFormat="1" applyFont="1" applyProtection="1">
      <protection locked="0"/>
    </xf>
    <xf numFmtId="0" fontId="16" fillId="0" borderId="0" xfId="0" applyFont="1" applyAlignment="1" applyProtection="1">
      <alignment horizontal="left" wrapTex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82" fillId="0" borderId="0" xfId="0" applyFont="1" applyAlignment="1" applyProtection="1">
      <alignment horizontal="left" vertical="top" wrapText="1"/>
      <protection locked="0"/>
    </xf>
    <xf numFmtId="0" fontId="181"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4" fontId="16" fillId="3" borderId="10" xfId="4" applyNumberFormat="1" applyFont="1" applyFill="1" applyBorder="1" applyAlignment="1" applyProtection="1">
      <alignment vertical="center"/>
      <protection locked="0"/>
    </xf>
    <xf numFmtId="0" fontId="197" fillId="0" borderId="0" xfId="2" applyFont="1"/>
    <xf numFmtId="0" fontId="198" fillId="0" borderId="0" xfId="2" applyFont="1" applyAlignment="1">
      <alignment vertical="center"/>
    </xf>
    <xf numFmtId="0" fontId="199" fillId="4" borderId="0" xfId="21" applyFont="1" applyFill="1"/>
    <xf numFmtId="0" fontId="200" fillId="4" borderId="0" xfId="21" applyFont="1" applyFill="1"/>
    <xf numFmtId="0" fontId="200"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4" fontId="134" fillId="0" borderId="36" xfId="5" applyNumberFormat="1" applyFont="1" applyBorder="1" applyAlignment="1" applyProtection="1">
      <alignment horizontal="center" vertical="center"/>
      <protection locked="0"/>
    </xf>
    <xf numFmtId="172" fontId="19" fillId="0" borderId="36" xfId="2" applyNumberFormat="1" applyFont="1" applyBorder="1" applyAlignment="1" applyProtection="1">
      <alignment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4" fontId="19" fillId="0" borderId="36" xfId="2" applyNumberFormat="1" applyFont="1" applyBorder="1" applyAlignment="1" applyProtection="1">
      <alignment vertical="center"/>
      <protection locked="0"/>
    </xf>
    <xf numFmtId="0" fontId="16" fillId="4" borderId="36" xfId="2" applyFont="1" applyFill="1" applyBorder="1" applyAlignment="1" applyProtection="1">
      <alignment horizontal="lef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4"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5"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5" fillId="0" borderId="36" xfId="4" applyFont="1" applyBorder="1" applyAlignment="1" applyProtection="1">
      <alignment horizontal="left" vertical="center"/>
      <protection locked="0"/>
    </xf>
    <xf numFmtId="0" fontId="98" fillId="0" borderId="36" xfId="4" applyFont="1" applyBorder="1" applyProtection="1">
      <protection locked="0"/>
    </xf>
    <xf numFmtId="164"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0" fontId="16" fillId="0" borderId="36" xfId="13" applyFont="1" applyBorder="1" applyAlignment="1" applyProtection="1">
      <alignment horizontal="left" vertical="center" indent="1"/>
      <protection locked="0"/>
    </xf>
    <xf numFmtId="0" fontId="43" fillId="0" borderId="0" xfId="2" applyFont="1" applyAlignment="1" applyProtection="1">
      <alignment vertical="center"/>
      <protection locked="0"/>
    </xf>
    <xf numFmtId="0" fontId="5" fillId="0" borderId="1" xfId="1" applyFont="1" applyBorder="1" applyAlignment="1" applyProtection="1">
      <alignment horizontal="left"/>
      <protection locked="0"/>
    </xf>
    <xf numFmtId="209" fontId="26" fillId="3" borderId="10" xfId="20" applyNumberFormat="1" applyFont="1" applyFill="1" applyBorder="1" applyAlignment="1" applyProtection="1">
      <alignment vertical="center"/>
      <protection locked="0"/>
    </xf>
    <xf numFmtId="174" fontId="16" fillId="0" borderId="9"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5"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5" fillId="0" borderId="32" xfId="2" applyFont="1" applyBorder="1" applyAlignment="1" applyProtection="1">
      <alignment horizontal="left" vertical="center"/>
      <protection locked="0"/>
    </xf>
    <xf numFmtId="0" fontId="2" fillId="0" borderId="0" xfId="4" quotePrefix="1"/>
    <xf numFmtId="0" fontId="95" fillId="0" borderId="36" xfId="2" quotePrefix="1" applyFont="1" applyBorder="1" applyAlignment="1" applyProtection="1">
      <alignment horizontal="left" vertical="center" indent="1"/>
      <protection locked="0"/>
    </xf>
    <xf numFmtId="0" fontId="95" fillId="0" borderId="35" xfId="2" applyFont="1" applyBorder="1" applyAlignment="1" applyProtection="1">
      <alignment horizontal="left" vertical="center" indent="1"/>
      <protection locked="0"/>
    </xf>
    <xf numFmtId="0" fontId="95"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5" fillId="3" borderId="7" xfId="2" applyNumberFormat="1" applyFont="1" applyFill="1" applyBorder="1" applyAlignment="1" applyProtection="1">
      <alignment vertical="center"/>
      <protection locked="0"/>
    </xf>
    <xf numFmtId="193" fontId="95" fillId="0" borderId="7" xfId="2" applyNumberFormat="1" applyFont="1" applyBorder="1" applyAlignment="1" applyProtection="1">
      <alignment vertical="center"/>
      <protection locked="0"/>
    </xf>
    <xf numFmtId="0" fontId="34" fillId="0" borderId="0" xfId="4" applyFont="1"/>
    <xf numFmtId="191" fontId="95" fillId="0" borderId="6" xfId="2" applyNumberFormat="1" applyFont="1" applyBorder="1" applyAlignment="1" applyProtection="1">
      <alignment vertical="center"/>
      <protection locked="0"/>
    </xf>
    <xf numFmtId="193" fontId="95" fillId="3" borderId="8" xfId="2" applyNumberFormat="1" applyFont="1" applyFill="1" applyBorder="1" applyAlignment="1" applyProtection="1">
      <alignment vertical="center"/>
      <protection locked="0"/>
    </xf>
    <xf numFmtId="193" fontId="95" fillId="0" borderId="8" xfId="2" applyNumberFormat="1" applyFont="1" applyBorder="1" applyAlignment="1" applyProtection="1">
      <alignment vertical="center"/>
      <protection locked="0"/>
    </xf>
    <xf numFmtId="49" fontId="95" fillId="0" borderId="36" xfId="2" applyNumberFormat="1" applyFont="1" applyBorder="1" applyAlignment="1" applyProtection="1">
      <alignment horizontal="left" vertical="center" wrapText="1" indent="1"/>
      <protection locked="0"/>
    </xf>
    <xf numFmtId="49" fontId="95" fillId="0" borderId="35" xfId="2" applyNumberFormat="1" applyFont="1" applyBorder="1" applyAlignment="1" applyProtection="1">
      <alignment horizontal="left" vertical="center" wrapText="1"/>
      <protection locked="0"/>
    </xf>
    <xf numFmtId="49" fontId="98" fillId="0" borderId="36" xfId="2" applyNumberFormat="1" applyFont="1" applyBorder="1" applyAlignment="1" applyProtection="1">
      <alignment horizontal="left" vertical="center" wrapText="1"/>
      <protection locked="0"/>
    </xf>
    <xf numFmtId="193" fontId="98" fillId="0" borderId="36" xfId="2" applyNumberFormat="1" applyFont="1" applyBorder="1" applyAlignment="1" applyProtection="1">
      <alignment vertical="center"/>
      <protection locked="0"/>
    </xf>
    <xf numFmtId="0" fontId="95" fillId="0" borderId="6" xfId="2" applyFont="1" applyBorder="1" applyProtection="1">
      <protection locked="0"/>
    </xf>
    <xf numFmtId="49" fontId="95" fillId="0" borderId="35" xfId="2" applyNumberFormat="1" applyFont="1" applyBorder="1" applyAlignment="1" applyProtection="1">
      <alignment horizontal="left" vertical="center" wrapText="1" indent="1"/>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201"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5"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43" fontId="0" fillId="0" borderId="0" xfId="42763" applyNumberFormat="1" applyFont="1"/>
    <xf numFmtId="173" fontId="10" fillId="4" borderId="0" xfId="21" applyNumberFormat="1" applyFont="1" applyFill="1"/>
    <xf numFmtId="0" fontId="75" fillId="0" borderId="0" xfId="29031" applyAlignment="1">
      <alignment vertical="top"/>
    </xf>
    <xf numFmtId="0" fontId="124" fillId="0" borderId="0" xfId="29031" applyFont="1" applyAlignment="1">
      <alignment vertical="center"/>
    </xf>
    <xf numFmtId="0" fontId="95" fillId="0" borderId="6" xfId="21" applyFont="1" applyBorder="1" applyProtection="1">
      <protection locked="0"/>
    </xf>
    <xf numFmtId="0" fontId="9" fillId="4" borderId="0" xfId="21" applyFont="1" applyFill="1"/>
    <xf numFmtId="0" fontId="9" fillId="0" borderId="0" xfId="21" applyFont="1"/>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0" fontId="10" fillId="4" borderId="0" xfId="16" applyNumberFormat="1" applyFont="1" applyFill="1"/>
    <xf numFmtId="0" fontId="16" fillId="0" borderId="0" xfId="21" applyFont="1" applyProtection="1">
      <protection locked="0"/>
    </xf>
    <xf numFmtId="0" fontId="10" fillId="0" borderId="0" xfId="21" applyFont="1"/>
    <xf numFmtId="0" fontId="16" fillId="0" borderId="1" xfId="21" applyFont="1" applyBorder="1" applyAlignment="1" applyProtection="1">
      <alignment wrapText="1"/>
      <protection locked="0"/>
    </xf>
    <xf numFmtId="0" fontId="16" fillId="0" borderId="6" xfId="21" applyFont="1" applyBorder="1" applyProtection="1">
      <protection locked="0"/>
    </xf>
    <xf numFmtId="201" fontId="10" fillId="4" borderId="0" xfId="21" applyNumberFormat="1" applyFont="1" applyFill="1"/>
    <xf numFmtId="202" fontId="10" fillId="4" borderId="0" xfId="42763" applyNumberFormat="1" applyFont="1" applyFill="1"/>
    <xf numFmtId="0" fontId="16" fillId="0" borderId="1" xfId="4" applyFont="1" applyBorder="1" applyAlignment="1" applyProtection="1">
      <alignment vertical="center"/>
      <protection locked="0"/>
    </xf>
    <xf numFmtId="0" fontId="31" fillId="0" borderId="35" xfId="4" applyFont="1" applyBorder="1" applyAlignment="1">
      <alignment vertical="center"/>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0" fontId="5" fillId="0" borderId="0" xfId="0" applyFont="1" applyAlignment="1" applyProtection="1">
      <alignment horizontal="left"/>
      <protection locked="0"/>
    </xf>
    <xf numFmtId="178" fontId="16" fillId="3" borderId="8" xfId="4" applyNumberFormat="1" applyFont="1" applyFill="1" applyBorder="1" applyAlignment="1" applyProtection="1">
      <alignment vertical="center"/>
      <protection locked="0"/>
    </xf>
    <xf numFmtId="178" fontId="16" fillId="0" borderId="8" xfId="4" applyNumberFormat="1" applyFont="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8" fontId="16" fillId="0" borderId="10" xfId="4" applyNumberFormat="1" applyFont="1" applyBorder="1" applyAlignment="1" applyProtection="1">
      <alignment vertical="center"/>
      <protection locked="0"/>
    </xf>
    <xf numFmtId="173" fontId="16" fillId="0" borderId="8" xfId="7" applyNumberFormat="1" applyFont="1" applyFill="1" applyBorder="1" applyProtection="1">
      <protection locked="0"/>
    </xf>
    <xf numFmtId="173" fontId="19" fillId="0" borderId="7" xfId="7" applyNumberFormat="1" applyFont="1" applyFill="1" applyBorder="1" applyProtection="1">
      <protection locked="0"/>
    </xf>
    <xf numFmtId="174" fontId="16" fillId="0" borderId="0" xfId="7" applyNumberFormat="1" applyFont="1" applyFill="1" applyProtection="1">
      <protection locked="0"/>
    </xf>
    <xf numFmtId="0" fontId="202" fillId="0" borderId="0" xfId="4" applyFont="1"/>
    <xf numFmtId="0" fontId="202" fillId="2" borderId="0" xfId="2" applyFont="1" applyFill="1"/>
    <xf numFmtId="171" fontId="16" fillId="0" borderId="0" xfId="4" applyNumberFormat="1" applyFont="1" applyAlignment="1" applyProtection="1">
      <alignment horizontal="right"/>
      <protection locked="0"/>
    </xf>
    <xf numFmtId="171" fontId="16" fillId="0" borderId="0" xfId="4" applyNumberFormat="1" applyFont="1" applyAlignment="1" applyProtection="1">
      <alignment horizontal="right" vertical="center"/>
      <protection locked="0"/>
    </xf>
    <xf numFmtId="37" fontId="16" fillId="0" borderId="7" xfId="2" applyNumberFormat="1" applyFont="1" applyBorder="1" applyProtection="1">
      <protection locked="0"/>
    </xf>
    <xf numFmtId="173" fontId="16" fillId="0" borderId="33" xfId="7" applyNumberFormat="1" applyFont="1" applyFill="1" applyBorder="1" applyProtection="1">
      <protection locked="0"/>
    </xf>
    <xf numFmtId="173" fontId="16" fillId="0" borderId="10" xfId="7" applyNumberFormat="1" applyFont="1" applyFill="1" applyBorder="1" applyProtection="1">
      <protection locked="0"/>
    </xf>
    <xf numFmtId="173" fontId="19" fillId="0" borderId="33" xfId="7" applyNumberFormat="1" applyFont="1" applyFill="1" applyBorder="1" applyProtection="1">
      <protection locked="0"/>
    </xf>
    <xf numFmtId="172" fontId="16" fillId="0" borderId="33" xfId="7" applyNumberFormat="1" applyFont="1" applyFill="1" applyBorder="1" applyProtection="1">
      <protection locked="0"/>
    </xf>
    <xf numFmtId="172" fontId="16" fillId="0" borderId="8" xfId="7" applyNumberFormat="1" applyFont="1" applyFill="1" applyBorder="1" applyProtection="1">
      <protection locked="0"/>
    </xf>
    <xf numFmtId="172" fontId="19" fillId="0" borderId="7" xfId="7" applyNumberFormat="1" applyFont="1" applyFill="1" applyBorder="1" applyProtection="1">
      <protection locked="0"/>
    </xf>
    <xf numFmtId="173" fontId="19" fillId="0" borderId="8" xfId="7" applyNumberFormat="1" applyFont="1" applyFill="1" applyBorder="1" applyProtection="1">
      <protection locked="0"/>
    </xf>
    <xf numFmtId="174" fontId="16" fillId="0" borderId="8" xfId="7" applyNumberFormat="1" applyFont="1" applyFill="1" applyBorder="1" applyProtection="1">
      <protection locked="0"/>
    </xf>
    <xf numFmtId="174" fontId="16" fillId="0" borderId="10" xfId="7" applyNumberFormat="1" applyFont="1" applyFill="1" applyBorder="1" applyProtection="1">
      <protection locked="0"/>
    </xf>
    <xf numFmtId="174" fontId="21" fillId="0" borderId="0" xfId="7" applyNumberFormat="1" applyFont="1" applyFill="1" applyProtection="1">
      <protection locked="0"/>
    </xf>
    <xf numFmtId="174" fontId="16" fillId="0" borderId="33" xfId="7" applyNumberFormat="1" applyFont="1" applyFill="1" applyBorder="1" applyProtection="1">
      <protection locked="0"/>
    </xf>
    <xf numFmtId="175" fontId="16" fillId="0" borderId="33" xfId="7" quotePrefix="1" applyNumberFormat="1" applyFont="1" applyFill="1" applyBorder="1" applyAlignment="1" applyProtection="1">
      <alignment horizontal="right"/>
      <protection locked="0"/>
    </xf>
    <xf numFmtId="175" fontId="16" fillId="0" borderId="10" xfId="7" quotePrefix="1" applyNumberFormat="1" applyFont="1" applyFill="1" applyBorder="1" applyAlignment="1" applyProtection="1">
      <alignment horizontal="right" vertical="center"/>
      <protection locked="0"/>
    </xf>
    <xf numFmtId="175" fontId="16" fillId="0" borderId="33" xfId="7" quotePrefix="1" applyNumberFormat="1" applyFont="1" applyFill="1" applyBorder="1" applyAlignment="1" applyProtection="1">
      <alignment horizontal="right" vertical="center"/>
      <protection locked="0"/>
    </xf>
    <xf numFmtId="172" fontId="26" fillId="0" borderId="8" xfId="7" applyNumberFormat="1" applyFont="1" applyFill="1" applyBorder="1" applyProtection="1">
      <protection locked="0"/>
    </xf>
    <xf numFmtId="172" fontId="26" fillId="0" borderId="10" xfId="7" applyNumberFormat="1" applyFont="1" applyFill="1" applyBorder="1" applyProtection="1">
      <protection locked="0"/>
    </xf>
    <xf numFmtId="172" fontId="27" fillId="0" borderId="7" xfId="7" applyNumberFormat="1" applyFont="1" applyFill="1" applyBorder="1" applyProtection="1">
      <protection locked="0"/>
    </xf>
    <xf numFmtId="172" fontId="27" fillId="0" borderId="8" xfId="7" applyNumberFormat="1" applyFont="1" applyFill="1" applyBorder="1" applyProtection="1">
      <protection locked="0"/>
    </xf>
    <xf numFmtId="172" fontId="27" fillId="0" borderId="10" xfId="7" applyNumberFormat="1" applyFont="1" applyFill="1" applyBorder="1" applyProtection="1">
      <protection locked="0"/>
    </xf>
    <xf numFmtId="175" fontId="16" fillId="0" borderId="11" xfId="7" quotePrefix="1" applyNumberFormat="1" applyFont="1" applyFill="1" applyBorder="1" applyAlignment="1" applyProtection="1">
      <alignment horizontal="right"/>
      <protection locked="0"/>
    </xf>
    <xf numFmtId="175" fontId="16" fillId="0" borderId="9" xfId="7" quotePrefix="1" applyNumberFormat="1" applyFont="1" applyFill="1" applyBorder="1" applyAlignment="1" applyProtection="1">
      <alignment horizontal="right" vertical="center"/>
      <protection locked="0"/>
    </xf>
    <xf numFmtId="172" fontId="26" fillId="0" borderId="11" xfId="7" applyNumberFormat="1" applyFont="1" applyFill="1" applyBorder="1" applyProtection="1">
      <protection locked="0"/>
    </xf>
    <xf numFmtId="172" fontId="27" fillId="0" borderId="11" xfId="7" applyNumberFormat="1" applyFont="1" applyFill="1" applyBorder="1" applyProtection="1">
      <protection locked="0"/>
    </xf>
    <xf numFmtId="178" fontId="16" fillId="0" borderId="8" xfId="8" applyNumberFormat="1" applyFont="1" applyFill="1" applyBorder="1" applyProtection="1">
      <protection locked="0"/>
    </xf>
    <xf numFmtId="179" fontId="16" fillId="0" borderId="8" xfId="7" applyNumberFormat="1" applyFont="1" applyFill="1" applyBorder="1" applyProtection="1">
      <protection locked="0"/>
    </xf>
    <xf numFmtId="174" fontId="16" fillId="0" borderId="8" xfId="7" applyNumberFormat="1" applyFont="1" applyFill="1" applyBorder="1" applyAlignment="1" applyProtection="1">
      <alignment horizontal="right" vertical="center"/>
      <protection locked="0"/>
    </xf>
    <xf numFmtId="178" fontId="16" fillId="0" borderId="8" xfId="7" applyNumberFormat="1" applyFont="1" applyFill="1" applyBorder="1" applyProtection="1">
      <protection locked="0"/>
    </xf>
    <xf numFmtId="179" fontId="26" fillId="0" borderId="8" xfId="7" applyNumberFormat="1" applyFont="1" applyFill="1" applyBorder="1" applyProtection="1">
      <protection locked="0"/>
    </xf>
    <xf numFmtId="178" fontId="16" fillId="0" borderId="10" xfId="8" applyNumberFormat="1" applyFont="1" applyFill="1" applyBorder="1" applyProtection="1">
      <protection locked="0"/>
    </xf>
    <xf numFmtId="0" fontId="121" fillId="0" borderId="0" xfId="2" applyFont="1" applyAlignment="1" applyProtection="1">
      <alignment horizontal="left"/>
      <protection locked="0"/>
    </xf>
    <xf numFmtId="242" fontId="3" fillId="0" borderId="0" xfId="2" applyNumberFormat="1" applyFont="1" applyProtection="1">
      <protection locked="0"/>
    </xf>
    <xf numFmtId="0" fontId="204" fillId="0" borderId="0" xfId="2" applyFont="1" applyAlignment="1">
      <alignment vertical="top"/>
    </xf>
    <xf numFmtId="0" fontId="205" fillId="0" borderId="0" xfId="2" applyFont="1" applyAlignment="1">
      <alignment vertical="center"/>
    </xf>
    <xf numFmtId="173" fontId="26" fillId="7" borderId="11" xfId="0" applyNumberFormat="1" applyFont="1" applyFill="1" applyBorder="1" applyProtection="1">
      <protection locked="0"/>
    </xf>
    <xf numFmtId="0" fontId="16" fillId="0" borderId="6" xfId="13" applyFont="1" applyBorder="1" applyAlignment="1" applyProtection="1">
      <alignment wrapText="1"/>
      <protection locked="0"/>
    </xf>
    <xf numFmtId="0" fontId="16" fillId="0" borderId="9" xfId="13" applyFont="1" applyBorder="1" applyAlignment="1" applyProtection="1">
      <alignment wrapText="1"/>
      <protection locked="0"/>
    </xf>
    <xf numFmtId="0" fontId="16" fillId="0" borderId="36" xfId="13" applyFont="1" applyBorder="1" applyAlignment="1" applyProtection="1">
      <alignment horizontal="left" wrapText="1"/>
      <protection locked="0"/>
    </xf>
    <xf numFmtId="2" fontId="16" fillId="2" borderId="11" xfId="2" applyNumberFormat="1" applyFont="1" applyFill="1" applyBorder="1" applyAlignment="1" applyProtection="1">
      <alignment horizontal="center" vertical="center"/>
      <protection locked="0"/>
    </xf>
    <xf numFmtId="2" fontId="16" fillId="2" borderId="8" xfId="2" applyNumberFormat="1" applyFont="1" applyFill="1" applyBorder="1" applyAlignment="1" applyProtection="1">
      <alignment horizontal="center" vertical="center"/>
      <protection locked="0"/>
    </xf>
    <xf numFmtId="2" fontId="19" fillId="5" borderId="8" xfId="2" applyNumberFormat="1" applyFont="1" applyFill="1" applyBorder="1" applyAlignment="1" applyProtection="1">
      <alignment horizontal="center" vertical="center"/>
      <protection locked="0"/>
    </xf>
    <xf numFmtId="2" fontId="19" fillId="5" borderId="11" xfId="2" applyNumberFormat="1" applyFont="1" applyFill="1" applyBorder="1" applyAlignment="1" applyProtection="1">
      <alignment horizontal="center" vertical="center"/>
      <protection locked="0"/>
    </xf>
    <xf numFmtId="0" fontId="95" fillId="0" borderId="0" xfId="13" quotePrefix="1" applyFont="1" applyAlignment="1" applyProtection="1">
      <alignment horizontal="left" indent="1"/>
      <protection locked="0"/>
    </xf>
    <xf numFmtId="0" fontId="95" fillId="0" borderId="6" xfId="13" quotePrefix="1" applyFont="1" applyBorder="1" applyAlignment="1" applyProtection="1">
      <alignment horizontal="left" indent="1"/>
      <protection locked="0"/>
    </xf>
    <xf numFmtId="175" fontId="16" fillId="0" borderId="11" xfId="7" quotePrefix="1" applyNumberFormat="1" applyFont="1" applyFill="1" applyBorder="1" applyAlignment="1" applyProtection="1">
      <alignment horizontal="right" vertical="center"/>
      <protection locked="0"/>
    </xf>
    <xf numFmtId="176" fontId="16" fillId="0" borderId="11" xfId="7" quotePrefix="1" applyNumberFormat="1" applyFont="1" applyFill="1" applyBorder="1" applyAlignment="1" applyProtection="1">
      <alignment horizontal="right" vertical="center"/>
      <protection locked="0"/>
    </xf>
    <xf numFmtId="172" fontId="27" fillId="0" borderId="35" xfId="7" applyNumberFormat="1" applyFont="1" applyFill="1" applyBorder="1" applyProtection="1">
      <protection locked="0"/>
    </xf>
    <xf numFmtId="0" fontId="16" fillId="0" borderId="7" xfId="21" applyFont="1" applyBorder="1" applyAlignment="1" applyProtection="1">
      <alignment horizontal="right" vertical="center"/>
      <protection locked="0"/>
    </xf>
    <xf numFmtId="0" fontId="95" fillId="2" borderId="0" xfId="2" applyFont="1" applyFill="1" applyProtection="1">
      <protection locked="0"/>
    </xf>
    <xf numFmtId="192" fontId="34" fillId="2" borderId="0" xfId="2" applyNumberFormat="1" applyFont="1" applyFill="1" applyProtection="1">
      <protection locked="0"/>
    </xf>
    <xf numFmtId="0" fontId="75" fillId="0" borderId="0" xfId="38884" applyProtection="1">
      <protection locked="0"/>
    </xf>
    <xf numFmtId="178" fontId="16" fillId="3" borderId="8" xfId="13" applyNumberFormat="1" applyFont="1" applyFill="1" applyBorder="1" applyProtection="1">
      <protection locked="0"/>
    </xf>
    <xf numFmtId="172" fontId="16" fillId="3" borderId="33" xfId="4" applyNumberFormat="1" applyFont="1" applyFill="1" applyBorder="1" applyProtection="1">
      <protection locked="0"/>
    </xf>
    <xf numFmtId="172" fontId="16" fillId="5" borderId="10" xfId="13" applyNumberFormat="1" applyFont="1" applyFill="1" applyBorder="1" applyAlignment="1" applyProtection="1">
      <alignment horizontal="center"/>
      <protection locked="0"/>
    </xf>
    <xf numFmtId="178" fontId="16" fillId="3" borderId="10" xfId="13" applyNumberFormat="1" applyFont="1" applyFill="1" applyBorder="1" applyProtection="1">
      <protection locked="0"/>
    </xf>
    <xf numFmtId="173" fontId="16" fillId="0" borderId="7" xfId="13" applyNumberFormat="1" applyFont="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protection locked="0"/>
    </xf>
    <xf numFmtId="175" fontId="16" fillId="5" borderId="10" xfId="7" quotePrefix="1" applyNumberFormat="1" applyFont="1" applyFill="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vertical="center"/>
      <protection locked="0"/>
    </xf>
    <xf numFmtId="172" fontId="26" fillId="5" borderId="8" xfId="7" applyNumberFormat="1" applyFont="1" applyFill="1" applyBorder="1" applyProtection="1">
      <protection locked="0"/>
    </xf>
    <xf numFmtId="172" fontId="26" fillId="5" borderId="10" xfId="7" applyNumberFormat="1" applyFont="1" applyFill="1" applyBorder="1" applyProtection="1">
      <protection locked="0"/>
    </xf>
    <xf numFmtId="172" fontId="27" fillId="5" borderId="7" xfId="7" applyNumberFormat="1" applyFont="1" applyFill="1" applyBorder="1" applyProtection="1">
      <protection locked="0"/>
    </xf>
    <xf numFmtId="176" fontId="16" fillId="5" borderId="33" xfId="7" quotePrefix="1" applyNumberFormat="1" applyFont="1" applyFill="1" applyBorder="1" applyAlignment="1" applyProtection="1">
      <alignment horizontal="right" vertical="center"/>
      <protection locked="0"/>
    </xf>
    <xf numFmtId="172" fontId="27" fillId="5" borderId="8" xfId="7" applyNumberFormat="1" applyFont="1" applyFill="1" applyBorder="1" applyProtection="1">
      <protection locked="0"/>
    </xf>
    <xf numFmtId="172" fontId="27" fillId="5" borderId="10" xfId="7" applyNumberFormat="1" applyFont="1" applyFill="1" applyBorder="1" applyProtection="1">
      <protection locked="0"/>
    </xf>
    <xf numFmtId="181" fontId="27" fillId="3" borderId="33" xfId="2" applyNumberFormat="1" applyFont="1" applyFill="1" applyBorder="1" applyProtection="1">
      <protection locked="0"/>
    </xf>
    <xf numFmtId="181" fontId="27" fillId="0" borderId="33" xfId="2" applyNumberFormat="1" applyFont="1" applyBorder="1" applyProtection="1">
      <protection locked="0"/>
    </xf>
    <xf numFmtId="181" fontId="27" fillId="3" borderId="33" xfId="2" applyNumberFormat="1" applyFont="1" applyFill="1" applyBorder="1" applyAlignment="1" applyProtection="1">
      <alignment vertical="center"/>
      <protection locked="0"/>
    </xf>
    <xf numFmtId="181" fontId="27" fillId="0" borderId="33" xfId="2" applyNumberFormat="1" applyFont="1" applyBorder="1" applyAlignment="1" applyProtection="1">
      <alignment vertical="center"/>
      <protection locked="0"/>
    </xf>
    <xf numFmtId="197" fontId="95" fillId="5" borderId="7" xfId="4" applyNumberFormat="1" applyFont="1" applyFill="1" applyBorder="1" applyAlignment="1" applyProtection="1">
      <alignment vertical="center"/>
      <protection locked="0"/>
    </xf>
    <xf numFmtId="200" fontId="16" fillId="3" borderId="10" xfId="4" applyNumberFormat="1" applyFont="1" applyFill="1" applyBorder="1" applyAlignment="1" applyProtection="1">
      <alignment vertical="center"/>
      <protection locked="0"/>
    </xf>
    <xf numFmtId="200" fontId="16" fillId="0" borderId="10" xfId="4" applyNumberFormat="1" applyFont="1" applyBorder="1" applyAlignment="1" applyProtection="1">
      <alignment vertical="center"/>
      <protection locked="0"/>
    </xf>
    <xf numFmtId="0" fontId="93" fillId="0" borderId="0" xfId="1" applyFont="1" applyBorder="1" applyAlignment="1" applyProtection="1">
      <alignment horizontal="left" vertical="top"/>
      <protection locked="0"/>
    </xf>
    <xf numFmtId="2" fontId="19" fillId="0" borderId="6" xfId="2" applyNumberFormat="1" applyFont="1" applyBorder="1" applyAlignment="1" applyProtection="1">
      <alignment horizontal="left" vertical="center"/>
      <protection locked="0"/>
    </xf>
    <xf numFmtId="164" fontId="19" fillId="2" borderId="7" xfId="2" applyNumberFormat="1" applyFont="1" applyFill="1" applyBorder="1" applyAlignment="1" applyProtection="1">
      <alignment vertical="center"/>
      <protection locked="0"/>
    </xf>
    <xf numFmtId="0" fontId="16" fillId="0" borderId="6" xfId="13" applyFont="1" applyBorder="1" applyAlignment="1" applyProtection="1">
      <alignment horizontal="left" vertical="center" wrapText="1"/>
      <protection locked="0"/>
    </xf>
    <xf numFmtId="194" fontId="16" fillId="3" borderId="10" xfId="13" applyNumberFormat="1" applyFont="1" applyFill="1" applyBorder="1" applyProtection="1">
      <protection locked="0"/>
    </xf>
    <xf numFmtId="194" fontId="16" fillId="0" borderId="10" xfId="13" applyNumberFormat="1" applyFont="1" applyBorder="1" applyProtection="1">
      <protection locked="0"/>
    </xf>
    <xf numFmtId="171" fontId="16" fillId="3" borderId="10" xfId="2" quotePrefix="1" applyNumberFormat="1" applyFont="1" applyFill="1" applyBorder="1" applyAlignment="1" applyProtection="1">
      <alignment horizontal="right" vertical="center"/>
      <protection locked="0"/>
    </xf>
    <xf numFmtId="0" fontId="24" fillId="0" borderId="0" xfId="2" applyFont="1" applyAlignment="1">
      <alignment vertical="top"/>
    </xf>
    <xf numFmtId="0" fontId="16" fillId="0" borderId="1" xfId="4" applyFont="1" applyBorder="1" applyAlignment="1" applyProtection="1">
      <alignment horizontal="left" vertical="distributed"/>
      <protection locked="0"/>
    </xf>
    <xf numFmtId="171" fontId="16" fillId="0" borderId="9" xfId="2" applyNumberFormat="1" applyFont="1" applyBorder="1" applyAlignment="1" applyProtection="1">
      <alignment horizontal="right" vertical="center"/>
      <protection locked="0"/>
    </xf>
    <xf numFmtId="200" fontId="16" fillId="0" borderId="1" xfId="4" applyNumberFormat="1" applyFont="1" applyBorder="1" applyAlignment="1" applyProtection="1">
      <alignment vertical="center"/>
      <protection locked="0"/>
    </xf>
    <xf numFmtId="200" fontId="16" fillId="0" borderId="32" xfId="4" applyNumberFormat="1" applyFont="1" applyBorder="1" applyAlignment="1" applyProtection="1">
      <alignment vertical="center"/>
      <protection locked="0"/>
    </xf>
    <xf numFmtId="200" fontId="16" fillId="0" borderId="0" xfId="4" applyNumberFormat="1" applyFont="1" applyAlignment="1" applyProtection="1">
      <alignment vertical="center"/>
      <protection locked="0"/>
    </xf>
    <xf numFmtId="200" fontId="16" fillId="0" borderId="11" xfId="4" applyNumberFormat="1" applyFont="1" applyBorder="1" applyAlignment="1" applyProtection="1">
      <alignment vertical="center"/>
      <protection locked="0"/>
    </xf>
    <xf numFmtId="0" fontId="130" fillId="0" borderId="0" xfId="4" applyFont="1" applyProtection="1">
      <protection locked="0"/>
    </xf>
    <xf numFmtId="0" fontId="94" fillId="0" borderId="0" xfId="4" applyFont="1"/>
    <xf numFmtId="0" fontId="24" fillId="0" borderId="0" xfId="4" applyFont="1" applyAlignment="1">
      <alignment vertical="center"/>
    </xf>
    <xf numFmtId="0" fontId="58" fillId="10" borderId="0" xfId="21" applyFont="1" applyFill="1" applyAlignment="1">
      <alignment wrapText="1"/>
    </xf>
    <xf numFmtId="0" fontId="59" fillId="85" borderId="0" xfId="21" applyFont="1" applyFill="1"/>
    <xf numFmtId="215" fontId="50" fillId="8" borderId="32" xfId="2" applyNumberFormat="1" applyFont="1" applyFill="1" applyBorder="1" applyAlignment="1">
      <alignment horizontal="right" vertical="center" wrapText="1"/>
    </xf>
    <xf numFmtId="0" fontId="12" fillId="0" borderId="0" xfId="5" applyFont="1" applyAlignment="1" applyProtection="1">
      <alignment horizontal="left" vertical="center"/>
      <protection locked="0"/>
    </xf>
    <xf numFmtId="184" fontId="16" fillId="3" borderId="33" xfId="7" applyNumberFormat="1" applyFont="1" applyFill="1" applyBorder="1" applyAlignment="1" applyProtection="1">
      <alignment vertical="center"/>
      <protection locked="0"/>
    </xf>
    <xf numFmtId="184" fontId="16" fillId="3" borderId="10" xfId="7" applyNumberFormat="1" applyFont="1" applyFill="1" applyBorder="1" applyAlignment="1" applyProtection="1">
      <alignment vertical="center"/>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84" fontId="19" fillId="0" borderId="7" xfId="7" applyNumberFormat="1" applyFont="1" applyFill="1" applyBorder="1" applyAlignment="1" applyProtection="1">
      <alignment vertical="center"/>
      <protection locked="0"/>
    </xf>
    <xf numFmtId="0" fontId="5" fillId="0" borderId="0" xfId="0" applyFont="1" applyAlignment="1" applyProtection="1">
      <alignment horizontal="left" vertical="top" wrapText="1"/>
      <protection locked="0"/>
    </xf>
    <xf numFmtId="0" fontId="14" fillId="0" borderId="0" xfId="4" applyFont="1" applyAlignment="1" applyProtection="1">
      <alignment wrapText="1"/>
      <protection locked="0"/>
    </xf>
    <xf numFmtId="0" fontId="9" fillId="0" borderId="0" xfId="0" quotePrefix="1" applyFont="1" applyAlignment="1" applyProtection="1">
      <alignment horizontal="left" vertical="center" wrapText="1"/>
      <protection locked="0"/>
    </xf>
    <xf numFmtId="172" fontId="16" fillId="5" borderId="10" xfId="4" applyNumberFormat="1" applyFont="1" applyFill="1" applyBorder="1" applyAlignment="1" applyProtection="1">
      <alignment vertical="center"/>
      <protection locked="0"/>
    </xf>
    <xf numFmtId="175" fontId="16" fillId="0" borderId="7" xfId="7" quotePrefix="1" applyNumberFormat="1" applyFont="1" applyFill="1" applyBorder="1" applyAlignment="1" applyProtection="1">
      <alignment horizontal="right" vertical="center"/>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2" fontId="6" fillId="0" borderId="0" xfId="2" applyNumberFormat="1" applyFont="1" applyAlignment="1">
      <alignment vertical="top"/>
    </xf>
    <xf numFmtId="173" fontId="16" fillId="0" borderId="33" xfId="7" applyNumberFormat="1" applyFont="1" applyFill="1" applyBorder="1" applyAlignment="1" applyProtection="1">
      <alignment horizontal="right"/>
      <protection locked="0"/>
    </xf>
    <xf numFmtId="201" fontId="16" fillId="0" borderId="10" xfId="7" applyNumberFormat="1" applyFont="1" applyFill="1" applyBorder="1" applyAlignment="1" applyProtection="1">
      <alignment horizontal="right"/>
      <protection locked="0"/>
    </xf>
    <xf numFmtId="11" fontId="14" fillId="0" borderId="0" xfId="2" applyNumberFormat="1" applyFont="1" applyAlignment="1" applyProtection="1">
      <alignment horizontal="left" vertical="top" wrapText="1"/>
      <protection locked="0"/>
    </xf>
    <xf numFmtId="11" fontId="14" fillId="0" borderId="0" xfId="2" applyNumberFormat="1" applyFont="1" applyAlignment="1" applyProtection="1">
      <alignment wrapText="1"/>
      <protection locked="0"/>
    </xf>
    <xf numFmtId="0" fontId="59" fillId="86" borderId="0" xfId="21" applyFont="1" applyFill="1"/>
    <xf numFmtId="0" fontId="9" fillId="0" borderId="0" xfId="0" quotePrefix="1" applyFont="1" applyAlignment="1" applyProtection="1">
      <alignment horizontal="left" vertical="center"/>
      <protection locked="0"/>
    </xf>
    <xf numFmtId="0" fontId="19" fillId="0" borderId="36" xfId="4" applyFont="1" applyBorder="1" applyAlignment="1" applyProtection="1">
      <alignment horizontal="left" vertical="center" wrapText="1"/>
      <protection locked="0"/>
    </xf>
    <xf numFmtId="0" fontId="16" fillId="0" borderId="0" xfId="0" applyFont="1" applyAlignment="1" applyProtection="1">
      <alignment wrapText="1"/>
      <protection locked="0"/>
    </xf>
    <xf numFmtId="0" fontId="16" fillId="0" borderId="11" xfId="0" applyFont="1" applyBorder="1" applyAlignment="1" applyProtection="1">
      <alignment wrapText="1"/>
      <protection locked="0"/>
    </xf>
    <xf numFmtId="193" fontId="19" fillId="0" borderId="0" xfId="2" applyNumberFormat="1" applyFont="1" applyAlignment="1" applyProtection="1">
      <alignment vertical="center"/>
      <protection locked="0"/>
    </xf>
    <xf numFmtId="184" fontId="19" fillId="0" borderId="0" xfId="7" applyNumberFormat="1" applyFont="1" applyBorder="1" applyAlignment="1" applyProtection="1">
      <alignment vertical="center"/>
      <protection locked="0"/>
    </xf>
    <xf numFmtId="187" fontId="16" fillId="0" borderId="14" xfId="4" quotePrefix="1" applyNumberFormat="1" applyFont="1" applyBorder="1" applyAlignment="1" applyProtection="1">
      <alignment horizontal="center" vertical="center"/>
      <protection locked="0"/>
    </xf>
    <xf numFmtId="0" fontId="19" fillId="0" borderId="6" xfId="2" applyFont="1" applyBorder="1" applyAlignment="1" applyProtection="1">
      <alignment horizontal="left" vertical="center"/>
      <protection locked="0"/>
    </xf>
    <xf numFmtId="172" fontId="19" fillId="0" borderId="6" xfId="2" applyNumberFormat="1" applyFont="1" applyBorder="1" applyAlignment="1" applyProtection="1">
      <alignment vertical="center"/>
      <protection locked="0"/>
    </xf>
    <xf numFmtId="172" fontId="19" fillId="3" borderId="10" xfId="2" applyNumberFormat="1" applyFont="1" applyFill="1" applyBorder="1" applyAlignment="1" applyProtection="1">
      <alignment vertical="center"/>
      <protection locked="0"/>
    </xf>
    <xf numFmtId="172" fontId="19" fillId="0" borderId="10" xfId="2" applyNumberFormat="1" applyFont="1" applyBorder="1" applyAlignment="1" applyProtection="1">
      <alignment vertical="center"/>
      <protection locked="0"/>
    </xf>
    <xf numFmtId="197" fontId="16" fillId="2" borderId="0" xfId="4" applyNumberFormat="1" applyFont="1" applyFill="1" applyAlignment="1" applyProtection="1">
      <alignment vertical="center"/>
      <protection locked="0"/>
    </xf>
    <xf numFmtId="197" fontId="16" fillId="0" borderId="0" xfId="4" applyNumberFormat="1" applyFont="1" applyAlignment="1" applyProtection="1">
      <alignment vertical="center"/>
      <protection locked="0"/>
    </xf>
    <xf numFmtId="197" fontId="16" fillId="3" borderId="33" xfId="2" applyNumberFormat="1" applyFont="1" applyFill="1" applyBorder="1" applyAlignment="1" applyProtection="1">
      <alignment vertical="center"/>
      <protection locked="0"/>
    </xf>
    <xf numFmtId="207" fontId="26" fillId="0" borderId="33" xfId="2" applyNumberFormat="1" applyFont="1" applyBorder="1" applyAlignment="1" applyProtection="1">
      <alignment vertical="center"/>
      <protection locked="0"/>
    </xf>
    <xf numFmtId="187" fontId="16" fillId="5" borderId="33" xfId="4" applyNumberFormat="1" applyFont="1" applyFill="1" applyBorder="1" applyAlignment="1" applyProtection="1">
      <alignment horizontal="right"/>
      <protection locked="0"/>
    </xf>
    <xf numFmtId="187" fontId="16" fillId="5" borderId="10" xfId="4" quotePrefix="1" applyNumberFormat="1" applyFont="1" applyFill="1" applyBorder="1" applyAlignment="1" applyProtection="1">
      <alignment horizontal="right" vertical="center"/>
      <protection locked="0"/>
    </xf>
    <xf numFmtId="11" fontId="2" fillId="0" borderId="1" xfId="2" applyNumberFormat="1" applyBorder="1" applyProtection="1">
      <protection locked="0"/>
    </xf>
    <xf numFmtId="167" fontId="211" fillId="0" borderId="0" xfId="9" applyFont="1" applyFill="1"/>
    <xf numFmtId="0" fontId="16" fillId="0" borderId="36" xfId="2" applyFont="1" applyBorder="1" applyAlignment="1" applyProtection="1">
      <alignment horizontal="left" vertical="center" wrapText="1"/>
      <protection locked="0"/>
    </xf>
    <xf numFmtId="213" fontId="16" fillId="3" borderId="8" xfId="13" applyNumberFormat="1" applyFont="1" applyFill="1" applyBorder="1" applyAlignment="1" applyProtection="1">
      <alignment vertical="center"/>
      <protection locked="0"/>
    </xf>
    <xf numFmtId="0" fontId="3" fillId="0" borderId="0" xfId="4" quotePrefix="1" applyFont="1" applyProtection="1">
      <protection locked="0"/>
    </xf>
    <xf numFmtId="209" fontId="26" fillId="5" borderId="8" xfId="20" applyNumberFormat="1" applyFont="1" applyFill="1" applyBorder="1" applyAlignment="1">
      <alignment vertical="center"/>
    </xf>
    <xf numFmtId="209" fontId="27" fillId="5" borderId="7" xfId="20" applyNumberFormat="1" applyFont="1" applyFill="1" applyBorder="1" applyAlignment="1">
      <alignment vertical="center"/>
    </xf>
    <xf numFmtId="209" fontId="26" fillId="3" borderId="8" xfId="20" applyNumberFormat="1" applyFont="1" applyFill="1" applyBorder="1" applyAlignment="1">
      <alignment vertical="center"/>
    </xf>
    <xf numFmtId="172" fontId="34" fillId="0" borderId="0" xfId="2" applyNumberFormat="1" applyFont="1" applyAlignment="1" applyProtection="1">
      <alignment vertical="center"/>
      <protection locked="0"/>
    </xf>
    <xf numFmtId="0" fontId="26" fillId="0" borderId="0" xfId="5" applyFont="1" applyAlignment="1" applyProtection="1">
      <alignment vertical="top" wrapText="1"/>
      <protection locked="0"/>
    </xf>
    <xf numFmtId="234" fontId="26" fillId="4" borderId="0" xfId="5" applyNumberFormat="1" applyFont="1" applyFill="1" applyAlignment="1" applyProtection="1">
      <alignment horizontal="center" vertical="top"/>
      <protection locked="0"/>
    </xf>
    <xf numFmtId="0" fontId="26" fillId="0" borderId="0" xfId="5" applyFont="1" applyAlignment="1" applyProtection="1">
      <alignment vertical="center" wrapText="1"/>
      <protection locked="0"/>
    </xf>
    <xf numFmtId="0" fontId="26" fillId="4" borderId="0" xfId="5" applyFont="1" applyFill="1" applyAlignment="1" applyProtection="1">
      <alignment vertical="center"/>
      <protection locked="0"/>
    </xf>
    <xf numFmtId="194" fontId="16" fillId="0" borderId="8" xfId="4" quotePrefix="1" applyNumberFormat="1" applyFont="1" applyBorder="1" applyAlignment="1" applyProtection="1">
      <alignment vertical="center"/>
      <protection locked="0"/>
    </xf>
    <xf numFmtId="172" fontId="95" fillId="0" borderId="8" xfId="2" applyNumberFormat="1" applyFont="1" applyBorder="1" applyAlignment="1" applyProtection="1">
      <alignment horizontal="right"/>
      <protection locked="0"/>
    </xf>
    <xf numFmtId="172" fontId="16" fillId="0" borderId="7" xfId="2" applyNumberFormat="1" applyFont="1" applyBorder="1" applyAlignment="1" applyProtection="1">
      <alignment vertical="center" wrapText="1"/>
      <protection locked="0"/>
    </xf>
    <xf numFmtId="172" fontId="16" fillId="0" borderId="33" xfId="2" applyNumberFormat="1" applyFont="1" applyBorder="1" applyAlignment="1" applyProtection="1">
      <alignment vertical="center" wrapText="1"/>
      <protection locked="0"/>
    </xf>
    <xf numFmtId="178" fontId="26" fillId="0" borderId="8" xfId="2" applyNumberFormat="1" applyFont="1" applyBorder="1" applyProtection="1">
      <protection locked="0"/>
    </xf>
    <xf numFmtId="197" fontId="16" fillId="0" borderId="33" xfId="2" applyNumberFormat="1" applyFont="1" applyBorder="1" applyAlignment="1" applyProtection="1">
      <alignment vertical="center"/>
      <protection locked="0"/>
    </xf>
    <xf numFmtId="0" fontId="5" fillId="0" borderId="0" xfId="2" quotePrefix="1" applyFont="1" applyAlignment="1" applyProtection="1">
      <alignment horizontal="left" vertical="top" wrapText="1"/>
      <protection locked="0"/>
    </xf>
    <xf numFmtId="0" fontId="134" fillId="6" borderId="8" xfId="0" applyFont="1" applyFill="1" applyBorder="1" applyAlignment="1">
      <alignment horizontal="right" vertical="center"/>
    </xf>
    <xf numFmtId="197" fontId="16" fillId="0" borderId="8" xfId="4" applyNumberFormat="1" applyFont="1" applyBorder="1" applyAlignment="1" applyProtection="1">
      <alignment vertical="center"/>
      <protection locked="0"/>
    </xf>
    <xf numFmtId="197" fontId="16" fillId="0" borderId="10" xfId="4" applyNumberFormat="1" applyFont="1" applyBorder="1" applyAlignment="1" applyProtection="1">
      <alignment vertical="center"/>
      <protection locked="0"/>
    </xf>
    <xf numFmtId="11" fontId="105" fillId="0" borderId="0" xfId="4" applyNumberFormat="1" applyFont="1" applyProtection="1">
      <protection locked="0"/>
    </xf>
    <xf numFmtId="11" fontId="3" fillId="0" borderId="0" xfId="2" applyNumberFormat="1" applyFont="1" applyProtection="1">
      <protection locked="0"/>
    </xf>
    <xf numFmtId="11" fontId="104" fillId="0" borderId="0" xfId="2" applyNumberFormat="1" applyFont="1" applyAlignment="1" applyProtection="1">
      <alignment horizontal="left" vertical="top" wrapText="1"/>
      <protection locked="0"/>
    </xf>
    <xf numFmtId="11" fontId="100" fillId="0" borderId="0" xfId="2" applyNumberFormat="1" applyFont="1" applyAlignment="1" applyProtection="1">
      <alignment vertical="top" wrapText="1"/>
      <protection locked="0"/>
    </xf>
    <xf numFmtId="11" fontId="2" fillId="0" borderId="0" xfId="2" applyNumberFormat="1" applyProtection="1">
      <protection locked="0"/>
    </xf>
    <xf numFmtId="245" fontId="0" fillId="0" borderId="0" xfId="0" applyNumberFormat="1"/>
    <xf numFmtId="178" fontId="16" fillId="3" borderId="7" xfId="2" applyNumberFormat="1" applyFont="1" applyFill="1" applyBorder="1" applyAlignment="1" applyProtection="1">
      <alignment vertical="center"/>
      <protection locked="0"/>
    </xf>
    <xf numFmtId="178" fontId="28" fillId="3" borderId="8" xfId="2" applyNumberFormat="1" applyFont="1" applyFill="1" applyBorder="1" applyAlignment="1" applyProtection="1">
      <alignment vertical="center"/>
      <protection locked="0"/>
    </xf>
    <xf numFmtId="0" fontId="5" fillId="0" borderId="0" xfId="3" applyFont="1" applyAlignment="1" applyProtection="1">
      <alignment horizontal="left" vertical="top" wrapText="1"/>
      <protection locked="0"/>
    </xf>
    <xf numFmtId="172" fontId="16" fillId="2" borderId="8" xfId="6" applyNumberFormat="1" applyFont="1" applyFill="1" applyBorder="1" applyProtection="1">
      <protection locked="0"/>
    </xf>
    <xf numFmtId="172" fontId="16" fillId="0" borderId="8" xfId="6" applyNumberFormat="1" applyFont="1" applyBorder="1" applyProtection="1">
      <protection locked="0"/>
    </xf>
    <xf numFmtId="212" fontId="16" fillId="0" borderId="32" xfId="13" quotePrefix="1" applyNumberFormat="1" applyFont="1" applyBorder="1" applyAlignment="1" applyProtection="1">
      <alignment horizontal="right"/>
      <protection locked="0"/>
    </xf>
    <xf numFmtId="177" fontId="16" fillId="3" borderId="33" xfId="13" quotePrefix="1" applyNumberFormat="1" applyFont="1" applyFill="1" applyBorder="1" applyAlignment="1" applyProtection="1">
      <alignment horizontal="right" vertical="center"/>
      <protection locked="0"/>
    </xf>
    <xf numFmtId="171" fontId="16" fillId="3" borderId="33" xfId="2" applyNumberFormat="1" applyFont="1" applyFill="1" applyBorder="1" applyAlignment="1" applyProtection="1">
      <alignment horizontal="right" vertical="center"/>
      <protection locked="0"/>
    </xf>
    <xf numFmtId="0" fontId="9" fillId="0" borderId="0" xfId="2" applyFont="1" applyAlignment="1">
      <alignment horizontal="left"/>
    </xf>
    <xf numFmtId="0" fontId="5" fillId="0" borderId="0" xfId="2" quotePrefix="1"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26" fillId="0" borderId="0" xfId="5" applyFont="1" applyAlignment="1" applyProtection="1">
      <alignment vertical="center" wrapText="1"/>
      <protection locked="0"/>
    </xf>
    <xf numFmtId="0" fontId="0" fillId="0" borderId="0" xfId="0" applyAlignment="1">
      <alignment vertical="center"/>
    </xf>
    <xf numFmtId="0" fontId="0" fillId="0" borderId="11" xfId="0" applyBorder="1" applyAlignment="1">
      <alignment wrapText="1"/>
    </xf>
    <xf numFmtId="0" fontId="16" fillId="0" borderId="6" xfId="5" applyFont="1" applyBorder="1" applyAlignment="1" applyProtection="1">
      <alignment wrapText="1"/>
      <protection locked="0"/>
    </xf>
    <xf numFmtId="0" fontId="0" fillId="0" borderId="9" xfId="0" applyBorder="1" applyAlignment="1">
      <alignment wrapText="1"/>
    </xf>
    <xf numFmtId="0" fontId="16" fillId="4" borderId="6" xfId="5" applyFont="1" applyFill="1" applyBorder="1" applyAlignment="1" applyProtection="1">
      <alignment wrapText="1"/>
      <protection locked="0"/>
    </xf>
    <xf numFmtId="0" fontId="135" fillId="0" borderId="13" xfId="5" applyFont="1" applyBorder="1" applyAlignment="1" applyProtection="1">
      <alignment horizontal="left" vertical="center" wrapText="1"/>
      <protection locked="0"/>
    </xf>
    <xf numFmtId="0" fontId="135" fillId="0" borderId="36" xfId="5" applyFont="1" applyBorder="1" applyAlignment="1" applyProtection="1">
      <alignment horizontal="left" vertical="center" wrapText="1"/>
      <protection locked="0"/>
    </xf>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0" fontId="26" fillId="4" borderId="0" xfId="5" applyFont="1" applyFill="1" applyAlignment="1" applyProtection="1">
      <alignment wrapText="1"/>
      <protection locked="0"/>
    </xf>
    <xf numFmtId="0" fontId="0" fillId="0" borderId="0" xfId="0"/>
    <xf numFmtId="0" fontId="26" fillId="0" borderId="0" xfId="5" applyFont="1" applyAlignment="1" applyProtection="1">
      <alignment wrapText="1"/>
      <protection locked="0"/>
    </xf>
    <xf numFmtId="0" fontId="26" fillId="4" borderId="0" xfId="5" applyFont="1" applyFill="1" applyAlignment="1" applyProtection="1">
      <alignment vertical="top" wrapText="1"/>
      <protection locked="0"/>
    </xf>
    <xf numFmtId="0" fontId="135" fillId="0" borderId="13" xfId="5" quotePrefix="1" applyFont="1" applyBorder="1" applyAlignment="1" applyProtection="1">
      <alignment horizontal="left" vertical="center" wrapText="1"/>
      <protection locked="0"/>
    </xf>
    <xf numFmtId="0" fontId="135" fillId="0" borderId="36" xfId="5" quotePrefix="1" applyFont="1" applyBorder="1" applyAlignment="1" applyProtection="1">
      <alignment horizontal="left" vertical="center" wrapText="1"/>
      <protection locked="0"/>
    </xf>
    <xf numFmtId="0" fontId="9" fillId="0" borderId="0" xfId="5" applyFont="1" applyAlignment="1" applyProtection="1">
      <alignment vertical="top"/>
      <protection locked="0"/>
    </xf>
    <xf numFmtId="0" fontId="9" fillId="0" borderId="0" xfId="0" applyFont="1" applyAlignment="1" applyProtection="1">
      <alignment horizontal="left" vertical="top"/>
      <protection locked="0"/>
    </xf>
    <xf numFmtId="0" fontId="9" fillId="0" borderId="0" xfId="0" applyFont="1" applyAlignment="1" applyProtection="1">
      <alignment horizontal="left" vertical="top" wrapText="1"/>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26" fillId="0" borderId="0" xfId="0" applyFont="1" applyAlignment="1" applyProtection="1">
      <alignment horizontal="center"/>
      <protection locked="0"/>
    </xf>
    <xf numFmtId="0" fontId="9" fillId="0" borderId="0" xfId="0" applyFont="1" applyAlignment="1">
      <alignment horizontal="left" vertical="top" wrapText="1"/>
    </xf>
    <xf numFmtId="0" fontId="5" fillId="0" borderId="0" xfId="0" applyFont="1" applyAlignment="1" applyProtection="1">
      <alignment horizontal="left" vertical="top" wrapText="1"/>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9" fillId="0" borderId="36" xfId="2" applyFont="1" applyBorder="1" applyAlignment="1" applyProtection="1">
      <alignment horizontal="left" vertical="center" wrapText="1"/>
      <protection locked="0"/>
    </xf>
    <xf numFmtId="0" fontId="19" fillId="0" borderId="35" xfId="2" applyFont="1" applyBorder="1" applyAlignment="1" applyProtection="1">
      <alignment horizontal="left" vertical="center" wrapText="1"/>
      <protection locked="0"/>
    </xf>
    <xf numFmtId="0" fontId="10" fillId="0" borderId="0" xfId="11" applyFont="1" applyAlignment="1" applyProtection="1">
      <alignment horizontal="left" vertical="top" wrapText="1"/>
      <protection locked="0"/>
    </xf>
    <xf numFmtId="0" fontId="100" fillId="0" borderId="0" xfId="2" applyFont="1" applyAlignment="1" applyProtection="1">
      <alignment horizontal="left" wrapText="1"/>
      <protection locked="0"/>
    </xf>
    <xf numFmtId="0" fontId="100"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2" fillId="0" borderId="0" xfId="2" applyProtection="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0" fontId="104" fillId="0" borderId="0" xfId="2" applyFont="1" applyProtection="1">
      <protection locked="0"/>
    </xf>
    <xf numFmtId="0" fontId="5" fillId="0" borderId="0" xfId="0" applyFont="1" applyAlignment="1" applyProtection="1">
      <alignment vertical="top" wrapText="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95" fillId="7" borderId="12" xfId="0" applyNumberFormat="1" applyFont="1" applyFill="1" applyBorder="1" applyProtection="1">
      <protection locked="0"/>
    </xf>
    <xf numFmtId="173" fontId="95" fillId="7" borderId="11" xfId="0" applyNumberFormat="1" applyFont="1" applyFill="1" applyBorder="1" applyProtection="1">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173" fontId="95" fillId="7" borderId="14" xfId="0" applyNumberFormat="1" applyFont="1" applyFill="1" applyBorder="1" applyProtection="1">
      <protection locked="0"/>
    </xf>
    <xf numFmtId="173" fontId="95" fillId="7" borderId="9"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2" borderId="0" xfId="2" quotePrefix="1" applyFont="1" applyFill="1" applyAlignment="1" applyProtection="1">
      <alignment horizontal="left" vertical="top" wrapText="1"/>
      <protection locked="0"/>
    </xf>
    <xf numFmtId="0" fontId="5" fillId="2" borderId="0" xfId="2" applyFont="1" applyFill="1" applyAlignment="1" applyProtection="1">
      <alignment horizontal="left" vertical="top"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187" fontId="95" fillId="3" borderId="14" xfId="2" quotePrefix="1" applyNumberFormat="1" applyFont="1" applyFill="1" applyBorder="1" applyAlignment="1" applyProtection="1">
      <alignment horizontal="center" vertical="center"/>
      <protection locked="0"/>
    </xf>
    <xf numFmtId="187" fontId="95" fillId="3" borderId="9" xfId="2" quotePrefix="1" applyNumberFormat="1" applyFont="1" applyFill="1" applyBorder="1" applyAlignment="1" applyProtection="1">
      <alignment horizontal="center" vertical="center"/>
      <protection locked="0"/>
    </xf>
    <xf numFmtId="187" fontId="95" fillId="0" borderId="14" xfId="2" quotePrefix="1" applyNumberFormat="1" applyFont="1" applyBorder="1" applyAlignment="1" applyProtection="1">
      <alignment horizontal="center" vertical="center"/>
      <protection locked="0"/>
    </xf>
    <xf numFmtId="187" fontId="95" fillId="0" borderId="9" xfId="2" quotePrefix="1" applyNumberFormat="1" applyFont="1" applyBorder="1" applyAlignment="1" applyProtection="1">
      <alignment horizontal="center" vertical="center"/>
      <protection locked="0"/>
    </xf>
    <xf numFmtId="0" fontId="110" fillId="0" borderId="0" xfId="0" applyFont="1" applyAlignment="1" applyProtection="1">
      <alignment vertical="top" wrapText="1"/>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187" fontId="95" fillId="0" borderId="13" xfId="2" quotePrefix="1" applyNumberFormat="1" applyFont="1" applyBorder="1" applyAlignment="1" applyProtection="1">
      <alignment horizontal="center" vertical="center"/>
      <protection locked="0"/>
    </xf>
    <xf numFmtId="187" fontId="95" fillId="0" borderId="35" xfId="2" quotePrefix="1" applyNumberFormat="1" applyFont="1" applyBorder="1" applyAlignment="1" applyProtection="1">
      <alignment horizontal="center" vertical="center"/>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wrapText="1" indent="1"/>
      <protection locked="0"/>
    </xf>
    <xf numFmtId="0" fontId="16" fillId="0" borderId="11" xfId="4" applyFont="1" applyBorder="1" applyAlignment="1" applyProtection="1">
      <alignment horizontal="left" wrapText="1" indent="1"/>
      <protection locked="0"/>
    </xf>
    <xf numFmtId="0" fontId="16" fillId="0" borderId="6" xfId="4" applyFont="1" applyBorder="1" applyAlignment="1" applyProtection="1">
      <alignment horizontal="left" wrapText="1" indent="1"/>
      <protection locked="0"/>
    </xf>
    <xf numFmtId="0" fontId="16" fillId="0" borderId="9" xfId="4" applyFont="1" applyBorder="1" applyAlignment="1" applyProtection="1">
      <alignment horizontal="left" wrapText="1" indent="1"/>
      <protection locked="0"/>
    </xf>
    <xf numFmtId="177" fontId="16" fillId="0" borderId="13" xfId="2" quotePrefix="1"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100"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4" fontId="16" fillId="0" borderId="34" xfId="4" applyNumberFormat="1" applyFont="1" applyBorder="1" applyAlignment="1" applyProtection="1">
      <alignment vertical="center"/>
      <protection locked="0"/>
    </xf>
    <xf numFmtId="164"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lignment horizontal="left" vertical="top" wrapText="1"/>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0" fontId="9" fillId="2" borderId="0" xfId="0" applyFont="1" applyFill="1" applyAlignment="1" applyProtection="1">
      <alignment vertical="top" wrapText="1"/>
      <protection locked="0"/>
    </xf>
    <xf numFmtId="0" fontId="0" fillId="0" borderId="0" xfId="0" applyAlignment="1">
      <alignment vertical="top" wrapText="1"/>
    </xf>
    <xf numFmtId="0" fontId="0" fillId="0" borderId="0" xfId="0" applyAlignment="1" applyProtection="1">
      <alignment vertical="top" wrapText="1"/>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16" fontId="5" fillId="0" borderId="12" xfId="2" applyNumberFormat="1" applyFont="1" applyBorder="1" applyAlignment="1" applyProtection="1">
      <alignment horizontal="left" vertical="center"/>
      <protection locked="0"/>
    </xf>
    <xf numFmtId="216" fontId="5" fillId="0" borderId="0" xfId="2" applyNumberFormat="1" applyFont="1" applyAlignment="1" applyProtection="1">
      <alignment horizontal="left" vertical="center"/>
      <protection locked="0"/>
    </xf>
    <xf numFmtId="216"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cellXfs>
  <cellStyles count="49733">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04" xr:uid="{EAD2B2F2-F702-429F-91A0-ACB67E75AB93}"/>
    <cellStyle name="&quot;123&quot;_Cap.adeq" xfId="41822"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05" xr:uid="{BCAAC271-BBB3-4BAE-95B5-0E0DBEDBC956}"/>
    <cellStyle name="?蟓%U?&amp;H?_x0008__x001e__x000d_?_x000f__x0001__x0001_" xfId="88" xr:uid="{33ACE546-18D2-46E4-B245-00B4F1731EE4}"/>
    <cellStyle name="?蟓%U?&amp;H?_x0008__x001e_?_x000f__x0001__x0001_" xfId="10161"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877" xr:uid="{0C74F5C5-BE11-44F6-9843-4F737420FE4B}"/>
    <cellStyle name="_0108 Balanse + ledelsesrapport 6" xfId="110" xr:uid="{6CA94A06-2BCE-4093-B5D4-9DEC33C658BB}"/>
    <cellStyle name="_0108 Balanse + ledelsesrapport 7" xfId="41878" xr:uid="{8909FFDC-FCCA-42E6-8693-0BE2E63E5459}"/>
    <cellStyle name="_06-Tilknytta 0909" xfId="111" xr:uid="{A595A418-EE18-45AB-B1F2-D40C7A0F2CFE}"/>
    <cellStyle name="_06-Tilknytta 0909_Kontroll ME" xfId="10162" xr:uid="{1B571BFF-94D2-45A4-987E-B22FFD6FFC0B}"/>
    <cellStyle name="_06-Tilknytta 0909_Kontroll-fane" xfId="10163" xr:uid="{8FE4D912-D350-4196-8199-F60B376529CB}"/>
    <cellStyle name="_13-Interne derivater Treasury 0912" xfId="112" xr:uid="{5048CDAB-6469-4CAB-BF55-1DDCB53DA139}"/>
    <cellStyle name="_13-Interne derivater Treasury 0912 2" xfId="41879" xr:uid="{37AC2B32-6A36-45D0-9B7B-009F3FABF00F}"/>
    <cellStyle name="_13-Interne derivater Treasury 0912_Kontroll ME" xfId="10164" xr:uid="{1E8BDF90-0457-4B45-B778-1CB09BE344E1}"/>
    <cellStyle name="_13-Interne derivater Treasury 0912_Kontroll-fane" xfId="10165"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66" xr:uid="{DF161482-F95C-41CC-BC46-1B536A023BBD}"/>
    <cellStyle name="_2 2_Kontroll-fane" xfId="10167"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68" xr:uid="{0B849F41-6107-4513-8D04-8D4009D68CDF}"/>
    <cellStyle name="_2_Kontroll-fane" xfId="10169" xr:uid="{F87A8702-D1C7-4CA2-A347-193DFB88241E}"/>
    <cellStyle name="_2_Side 9" xfId="144" xr:uid="{55F4DC85-F8E9-4191-ADC1-79C39574F05E}"/>
    <cellStyle name="_2010_12_31_Jostein_VITAL_Kontrollrapport_dag12" xfId="41880"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70" xr:uid="{39FCA1E9-2A3C-4838-9A71-9FC5E98D27D6}"/>
    <cellStyle name="_3 2_Kontroll-fane" xfId="10171"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72" xr:uid="{7F942C83-2A07-4D9D-A33D-A2FDCB315D85}"/>
    <cellStyle name="_3_Kontroll-fane" xfId="10173" xr:uid="{B92C1362-DBBC-4E78-A663-2D4EC2DE91BB}"/>
    <cellStyle name="_3_Side 9" xfId="176" xr:uid="{B96C8D14-D0DB-45B3-BE91-A44DF4F99C3D}"/>
    <cellStyle name="_39 - Virkelig verdi marginlån 0912" xfId="177" xr:uid="{D57E8D29-6EEF-4CD3-8C72-8B96DC86786A}"/>
    <cellStyle name="_39 - Virkelig verdi marginlån 0912 2" xfId="41881" xr:uid="{986A1D8E-B35C-47CA-A1F2-395B164F50D4}"/>
    <cellStyle name="_39 - Virkelig verdi marginlån 0912_Kontroll ME" xfId="10174" xr:uid="{4BFB5476-45BF-4AFA-BC5A-EE0924404827}"/>
    <cellStyle name="_39 - Virkelig verdi marginlån 0912_Kontroll-fane" xfId="10175" xr:uid="{BA8024E6-BFB1-4B88-8CC6-7717630A8692}"/>
    <cellStyle name="_39 - Virkelig verdi marginlån 3Q09" xfId="178" xr:uid="{40EDC3DD-11DF-49F7-AC4D-101A80F5EC96}"/>
    <cellStyle name="_39 - Virkelig verdi marginlån 3Q09_Kontroll ME" xfId="10176" xr:uid="{A86EE20F-C32A-4495-AE99-394A7EF5F7ED}"/>
    <cellStyle name="_39 - Virkelig verdi marginlån 3Q09_Kontroll-fane" xfId="10177"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882" xr:uid="{8567C0B7-2FD2-4A55-A0B5-CD4EBB5110A1}"/>
    <cellStyle name="_4 Årsregnskap med noter Vital 2007 6" xfId="196" xr:uid="{5FE1710E-3D05-46AB-A18D-1D5731C04EF5}"/>
    <cellStyle name="_4 Årsregnskap med noter Vital 2007 7" xfId="41883" xr:uid="{A06237D8-FF52-497E-A640-2E7BE6BCE875}"/>
    <cellStyle name="_67- Basisswapper Boligkreditt flytting 0907" xfId="197" xr:uid="{9FC39CD5-F60F-4740-BB9F-2E5EF5C45556}"/>
    <cellStyle name="_67- Basisswapper Boligkreditt flytting 0907_Kontroll ME" xfId="10178" xr:uid="{4A559796-0314-41B5-A1F9-75D9F581E079}"/>
    <cellStyle name="_67- Basisswapper Boligkreditt flytting 0907_Kontroll-fane" xfId="10179" xr:uid="{0A8A0E24-91CB-4AE9-B1D6-8CD50C8481F5}"/>
    <cellStyle name="_A010000 Boligkred ompost fin.instr 0812" xfId="198" xr:uid="{50534F17-D598-4903-8825-699148BCE315}"/>
    <cellStyle name="_A010000 Boligkred ompost fin.instr 0812 2" xfId="41884" xr:uid="{E09B9B8A-094A-45C3-9E68-C5BC65FA3CCD}"/>
    <cellStyle name="_A010000 Boligkred ompost fin.instr 0812_Kontroll ME" xfId="10180" xr:uid="{8772F6E3-1C16-4513-943E-7E8D517BA67F}"/>
    <cellStyle name="_A010000 Boligkred ompost fin.instr 0812_Kontroll-fane" xfId="10181" xr:uid="{97921A17-35E8-4324-AD49-7E311469BC00}"/>
    <cellStyle name="_A010000 Boligkred ompost fin.instr 0912" xfId="199" xr:uid="{E61EB49F-F9EE-4D2B-B68B-7DE4E3470147}"/>
    <cellStyle name="_A010000 Boligkred ompost fin.instr 0912 2" xfId="41885" xr:uid="{CDBA5D03-83EA-40F8-958E-7075D41BE558}"/>
    <cellStyle name="_A010000 Boligkred ompost fin.instr 0912_Kontroll ME" xfId="10182" xr:uid="{2F1AF29B-EFB7-4ED2-92FA-756366B3A665}"/>
    <cellStyle name="_A010000 Boligkred ompost fin.instr 0912_Kontroll-fane" xfId="10183"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886"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84" xr:uid="{2283DCEB-0C41-42B9-85A4-3C6F22EC2C09}"/>
    <cellStyle name="_Ark1 2_Kontroll-fane" xfId="10185"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06" xr:uid="{E0A82374-DD45-490C-91A7-A92556069EA1}"/>
    <cellStyle name="_Ark1_Adj_Key figures" xfId="40507" xr:uid="{64D8F7F3-89DF-43DF-873B-6DAAF10A60D3}"/>
    <cellStyle name="_Ark1_Adjustment-Balance sheet_Trends" xfId="40508" xr:uid="{D8AA254C-D9C5-4449-9B4B-6C784FB743E3}"/>
    <cellStyle name="_Ark1_Adjustment-Hovedtall" xfId="40509" xr:uid="{D8A161EF-6526-4D03-A865-4DDC3D4A99CD}"/>
    <cellStyle name="_Ark1_Balanse - kontrollert" xfId="40510" xr:uid="{47A2F1A5-7817-43C1-A901-3C110D21C2E2}"/>
    <cellStyle name="_Ark1_Beregning allokert Kapital 1911" xfId="42998" xr:uid="{B62FF4DB-4A5A-4FBF-A72A-86AF755CA43B}"/>
    <cellStyle name="_Ark1_Beregning allokert Kapital 1911 2" xfId="42999" xr:uid="{4229B0F9-72A4-4E9F-A2FE-2CDA5D2BE7BB}"/>
    <cellStyle name="_Ark1_Beregning allokert Kapital 2001" xfId="43000" xr:uid="{CE0AFCE9-AE7E-4E4B-98B9-ADEA43F65BC0}"/>
    <cellStyle name="_Ark1_Beregning allokert Kapital 2001 2" xfId="43001" xr:uid="{CA8E60BE-1546-40D8-B84E-911CD76E4DEE}"/>
    <cellStyle name="_Ark1_Beregning allokert Kapital 2003" xfId="43002" xr:uid="{120243FA-5A5E-4801-909A-E2CC6A9BA9B7}"/>
    <cellStyle name="_Ark1_Beregning allokert Kapital 2003 2" xfId="43003" xr:uid="{4685C476-5320-4454-A8E9-939188FB97BF}"/>
    <cellStyle name="_Ark1_Expenses" xfId="504" xr:uid="{52558403-6A7B-4511-B1F5-AFDAFDFBF370}"/>
    <cellStyle name="_Ark1_Expenses (1)" xfId="505" xr:uid="{3445CD83-A813-4EBF-886D-6FE64229373B}"/>
    <cellStyle name="_Ark1_Hovedtall" xfId="40511" xr:uid="{47BF3807-029F-4869-BA85-33F28D363EDF}"/>
    <cellStyle name="_Ark1_Kapital 1605" xfId="43004" xr:uid="{8E3EC7D0-5AD2-448E-81DB-B4AB4023A4C3}"/>
    <cellStyle name="_Ark1_Kapital 1605 2" xfId="43005" xr:uid="{413A2053-D271-4CA6-982A-D2257E80A980}"/>
    <cellStyle name="_Ark1_Kapital 1612" xfId="43006" xr:uid="{65B2DB79-A4E2-431F-81A6-89A5A74AEB24}"/>
    <cellStyle name="_Ark1_Kapital 1612 2" xfId="43007" xr:uid="{BEBC89ED-959B-4E27-BD61-DCE82CF57332}"/>
    <cellStyle name="_Ark1_Kapital 1612_Beregning allokert Kapital 1911" xfId="43008" xr:uid="{0C678BAE-4805-4147-87A1-088D1893EA0D}"/>
    <cellStyle name="_Ark1_Kapital 1612_Beregning allokert Kapital 1911 2" xfId="43009" xr:uid="{C5ED8790-1704-456F-A4D6-C676727FC00B}"/>
    <cellStyle name="_Ark1_Kapital 1612_Beregning allokert Kapital 2001" xfId="43010" xr:uid="{8F616BE4-DC8A-49F8-8A5D-3EDF344BC387}"/>
    <cellStyle name="_Ark1_Kapital 1612_Beregning allokert Kapital 2001 2" xfId="43011" xr:uid="{7BB29D91-5E77-4815-A207-F5764430F181}"/>
    <cellStyle name="_Ark1_Kapital 1612_Beregning allokert Kapital 2003" xfId="43012" xr:uid="{E49F6662-90F5-440F-8258-BF65851360FD}"/>
    <cellStyle name="_Ark1_Kapital 1612_Beregning allokert Kapital 2003 2" xfId="43013" xr:uid="{4AC0B89F-77C1-412D-9C0D-422CEBB2D930}"/>
    <cellStyle name="_Ark1_Kapital 1612_Operasjonell risiko 1612" xfId="43014" xr:uid="{E32F71F8-22A4-4286-A6E6-926038B1287B}"/>
    <cellStyle name="_Ark1_Kapital 1612_Operasjonell risiko 1612 2" xfId="43015" xr:uid="{84D2E93A-8353-4852-8585-8AF15CD77AE2}"/>
    <cellStyle name="_Ark1_Kapital 1612_Operasjonell risiko 1702" xfId="43016" xr:uid="{9FE9BB64-DACA-4EE8-84B2-60573DFCDE1D}"/>
    <cellStyle name="_Ark1_Kapital 1612_Operasjonell risiko 1702 2" xfId="43017" xr:uid="{9F0CA6F5-F33D-454F-AAFF-CEF9E221B63A}"/>
    <cellStyle name="_Ark1_Kontroll ME" xfId="10186" xr:uid="{83C36970-EF5A-405B-8262-3B309F883BB9}"/>
    <cellStyle name="_Ark1_Kontroll-fane" xfId="10187" xr:uid="{66E0558E-CAFA-49C5-8BD6-BE9C8751626E}"/>
    <cellStyle name="_Ark1_Note 14 - Investeringseiendom v2" xfId="41887" xr:uid="{BFC61992-D68F-4A6E-B2C7-79AEEC37B05A}"/>
    <cellStyle name="_Ark1_Nøkkeltall" xfId="40512" xr:uid="{125A0DFE-A238-4974-B74E-B454E4F27969}"/>
    <cellStyle name="_Ark1_Operasjonell risiko 1612" xfId="43018" xr:uid="{98D56341-EAA7-49AE-932A-841BE5DBDB9C}"/>
    <cellStyle name="_Ark1_Operasjonell risiko 1612 2" xfId="43019" xr:uid="{F82D5ED6-894C-4BC1-BCF3-79C79CC8F7A4}"/>
    <cellStyle name="_Ark1_Operasjonell risiko 1702" xfId="43020" xr:uid="{C82B222A-35DC-438C-A66D-04A1F0A1B2C4}"/>
    <cellStyle name="_Ark1_Operasjonell risiko 1702 2" xfId="43021" xr:uid="{04162F8E-59F3-4A7A-8A2E-E174F7FE3B93}"/>
    <cellStyle name="_Ark1_PM mai juni" xfId="43022" xr:uid="{ACD0847D-1AF9-4894-8E7D-5B7018333903}"/>
    <cellStyle name="_Ark1_PM mai juni 2" xfId="43023" xr:uid="{0C9B0EF0-5933-434A-8034-8533D76120F2}"/>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13" xr:uid="{DBAE1D57-B3F0-46E3-B9D6-84DFAE2D4C49}"/>
    <cellStyle name="_Ark1_Results &amp; key fig." xfId="514" xr:uid="{B51BD0F8-E22B-4E35-A2E8-2E813C656DCA}"/>
    <cellStyle name="_Ark1_Sheet1" xfId="43024" xr:uid="{559460B6-90B4-4855-8336-A451B1B5BD43}"/>
    <cellStyle name="_Ark1_Sheet1 2" xfId="43025" xr:uid="{37F676B0-894A-4EC3-B0C9-8EC144FFBA39}"/>
    <cellStyle name="_Ark1_STI" xfId="43026" xr:uid="{CB55EAB9-0F1F-4F59-B67D-3B07DF986016}"/>
    <cellStyle name="_Ark1_Totalresultat" xfId="4051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 2" xfId="43027" xr:uid="{BC7FAA5A-5F03-428E-8E64-AD6DF747FEEB}"/>
    <cellStyle name="_Ark2_Q Sum_Res N" xfId="524" xr:uid="{98A06AC1-73FD-4097-A10F-0B99EB624713}"/>
    <cellStyle name="_Ark2_Q Sum_Res N 2" xfId="43028" xr:uid="{B338BA8B-DAD0-4106-BB3A-E4DC7CE6895B}"/>
    <cellStyle name="_Ark3" xfId="525" xr:uid="{ABD025CE-3157-4EA3-ABD4-FE454CF38065}"/>
    <cellStyle name="_Ark3 2" xfId="43029" xr:uid="{57C5D2CA-9324-47BD-9104-4EE5EB306E51}"/>
    <cellStyle name="_Ark3_Q Sum_Res N" xfId="526" xr:uid="{6A66E8AF-8DD2-4153-B03A-EB1E0F5BA62F}"/>
    <cellStyle name="_Ark3_Q Sum_Res N 2" xfId="43030" xr:uid="{98C10F44-C086-4E44-A7CE-E951AB6BBFF3}"/>
    <cellStyle name="_Ark4" xfId="527" xr:uid="{FA91AC1B-46CC-4CD1-848A-20B6B299EBC3}"/>
    <cellStyle name="_Ark4 2" xfId="43031" xr:uid="{E47B1261-6E87-45B2-B8F4-21EA4597D828}"/>
    <cellStyle name="_Ark4_Q Sum_Res N" xfId="528" xr:uid="{B9604F22-7874-47A5-91B5-20E5036E0492}"/>
    <cellStyle name="_Ark4_Q Sum_Res N 2" xfId="43032" xr:uid="{61F922D5-CA79-4916-9C29-D42EECB9DBC4}"/>
    <cellStyle name="_Attr" xfId="529" xr:uid="{2213C552-E7E1-4D0A-865E-BEFA5BCA108B}"/>
    <cellStyle name="_Attr 10" xfId="530" xr:uid="{1CB5EB34-B086-4A7D-9A0A-6BAFE7D4CDB5}"/>
    <cellStyle name="_Attr 10 2" xfId="531" xr:uid="{B328B7B0-7FC6-4873-A02F-F01F9B1963FD}"/>
    <cellStyle name="_Attr 10 3" xfId="41888"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188" xr:uid="{954CEE73-985E-4318-86FB-3A332333C46C}"/>
    <cellStyle name="_Attr 2_Kontroll-fane" xfId="10189"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15" xr:uid="{F8D0C0B9-E0C4-4562-B6C8-F31C413D47BE}"/>
    <cellStyle name="_Attr_Adj_Key figures" xfId="40516" xr:uid="{D6FDFF28-7B04-4DC6-925A-BDA6BCA72C02}"/>
    <cellStyle name="_Attr_Adjustment-Balance sheet_Trends" xfId="40517" xr:uid="{2DED25D9-DF26-4549-890B-5477E7A0A832}"/>
    <cellStyle name="_Attr_Adjustment-Hovedtall" xfId="40518" xr:uid="{5875FCC6-8C62-4B04-B7BC-4FEA47FBAA16}"/>
    <cellStyle name="_Attr_Balanse - kontrollert" xfId="40519" xr:uid="{35A6D49F-2576-41C7-B04E-3C18CBCB3F6B}"/>
    <cellStyle name="_Attr_Beregning allokert Kapital 1911" xfId="43033" xr:uid="{1F278F58-1B5D-4AD0-92BD-FF1B05A43F1A}"/>
    <cellStyle name="_Attr_Beregning allokert Kapital 1911 2" xfId="43034" xr:uid="{21F5A3E5-7FE0-40A7-9893-AE4BECD695D0}"/>
    <cellStyle name="_Attr_Beregning allokert Kapital 2001" xfId="43035" xr:uid="{82B716A9-7E94-4E8A-BA46-67E5807D1F27}"/>
    <cellStyle name="_Attr_Beregning allokert Kapital 2001 2" xfId="43036" xr:uid="{06CF756A-7FAF-4193-B8E2-28B3B2E8FF40}"/>
    <cellStyle name="_Attr_Beregning allokert Kapital 2003" xfId="43037" xr:uid="{890D3488-26C6-44B2-9EED-4F6867FCC0F3}"/>
    <cellStyle name="_Attr_Beregning allokert Kapital 2003 2" xfId="43038" xr:uid="{5C53F5D4-A40C-469F-A821-1D1A363F3B0F}"/>
    <cellStyle name="_Attr_Expenses" xfId="729" xr:uid="{CA544C5E-20FD-401E-B250-BC6856C46EC3}"/>
    <cellStyle name="_Attr_Expenses (1)" xfId="730" xr:uid="{259F63E8-DF9A-4D4F-AF9A-DE7B022DFBAE}"/>
    <cellStyle name="_Attr_Hovedtall" xfId="40520" xr:uid="{45843341-FDF6-4579-B3C0-2532CBDA164F}"/>
    <cellStyle name="_Attr_Kapital 1605" xfId="43039" xr:uid="{6E6A3839-9194-48D3-AF04-BE6DFAD3B93D}"/>
    <cellStyle name="_Attr_Kapital 1605 2" xfId="43040" xr:uid="{21E733EA-01A6-46C6-8E95-D6D37E40AABB}"/>
    <cellStyle name="_Attr_Kapital 1612" xfId="43041" xr:uid="{A19BE248-72FF-4576-96B2-845B440099A1}"/>
    <cellStyle name="_Attr_Kapital 1612 2" xfId="43042" xr:uid="{13F5FEFC-13FA-4E87-9651-4FDB56227E52}"/>
    <cellStyle name="_Attr_Kapital 1612_Beregning allokert Kapital 1911" xfId="43043" xr:uid="{6E5D6957-A8AA-4637-B155-F1DA62D0A97C}"/>
    <cellStyle name="_Attr_Kapital 1612_Beregning allokert Kapital 1911 2" xfId="43044" xr:uid="{29599922-AA80-4E8B-951F-3E71EAAF947A}"/>
    <cellStyle name="_Attr_Kapital 1612_Beregning allokert Kapital 2001" xfId="43045" xr:uid="{487B7192-D441-4A6B-89E9-DD4C4F1B6067}"/>
    <cellStyle name="_Attr_Kapital 1612_Beregning allokert Kapital 2001 2" xfId="43046" xr:uid="{E28FE431-E252-4821-8BA3-59E392747A80}"/>
    <cellStyle name="_Attr_Kapital 1612_Beregning allokert Kapital 2003" xfId="43047" xr:uid="{C6EE8156-6620-4178-8DFF-F68106552625}"/>
    <cellStyle name="_Attr_Kapital 1612_Beregning allokert Kapital 2003 2" xfId="43048" xr:uid="{94FD93BE-50D0-49F5-BB44-217FC83CF639}"/>
    <cellStyle name="_Attr_Kapital 1612_Operasjonell risiko 1612" xfId="43049" xr:uid="{55362977-BB4B-4878-8B2A-A883705715DB}"/>
    <cellStyle name="_Attr_Kapital 1612_Operasjonell risiko 1612 2" xfId="43050" xr:uid="{61CC562B-4E20-4DCE-9E06-8DB892859511}"/>
    <cellStyle name="_Attr_Kapital 1612_Operasjonell risiko 1702" xfId="43051" xr:uid="{1EE3C031-F292-429D-B679-F9B162DE42CE}"/>
    <cellStyle name="_Attr_Kapital 1612_Operasjonell risiko 1702 2" xfId="43052" xr:uid="{2214A56C-EF3E-43E6-820B-37BAB1A70B05}"/>
    <cellStyle name="_Attr_Kontroll ME" xfId="10190" xr:uid="{3FAF5B10-7F50-4896-9AFE-CDF82186E26D}"/>
    <cellStyle name="_Attr_Kontroll-fane" xfId="10191" xr:uid="{605B8D0A-972A-4340-BF7A-764EB64316B2}"/>
    <cellStyle name="_Attr_Nøkkeltall" xfId="40521" xr:uid="{87BE8157-A25D-4660-AE9C-D6DB27396AD4}"/>
    <cellStyle name="_Attr_Operasjonell risiko 1612" xfId="43053" xr:uid="{6E5FCDB8-30EC-4304-BD19-6E222BD58FD2}"/>
    <cellStyle name="_Attr_Operasjonell risiko 1612 2" xfId="43054" xr:uid="{9AB76225-DDCC-44FE-9AF5-5FA50C5700F0}"/>
    <cellStyle name="_Attr_Operasjonell risiko 1702" xfId="43055" xr:uid="{332C5765-0766-4E99-811D-78A65F4D5807}"/>
    <cellStyle name="_Attr_Operasjonell risiko 1702 2" xfId="43056" xr:uid="{00348589-E7B5-4FB4-8EA0-69D9077CBFA2}"/>
    <cellStyle name="_Attr_PM mai juni" xfId="43057" xr:uid="{8FB38899-D96F-42F6-A6D3-920EF4E426F6}"/>
    <cellStyle name="_Attr_PM mai juni 2" xfId="43058" xr:uid="{6849696D-46BF-4A8B-BA8A-313C7EE19B7B}"/>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22" xr:uid="{D8C3294A-7E05-475C-BFC0-2D510D59E5DA}"/>
    <cellStyle name="_Attr_Results &amp; key fig." xfId="739" xr:uid="{A1754F68-3178-4C88-BB99-9CE4F8E3B163}"/>
    <cellStyle name="_Attr_Sheet1" xfId="43059" xr:uid="{85C7260F-3387-4D64-A82C-6D09E89EE631}"/>
    <cellStyle name="_Attr_Sheet1 2" xfId="43060" xr:uid="{E225995E-6953-4F19-9289-011B2B0AAE28}"/>
    <cellStyle name="_Attr_STI" xfId="43061" xr:uid="{4321BA43-B423-4273-8C29-EE86EDE9DA61}"/>
    <cellStyle name="_Attr_Totalresultat" xfId="4052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AUM kapitalforvaltning 4Q09 2" xfId="43062" xr:uid="{11A01562-AC48-45B0-81CE-397694F23CA9}"/>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192" xr:uid="{E90C92B5-2618-425A-A180-0872D32CB9BC}"/>
    <cellStyle name="_Basisswapper 2010_Kontroll-fane" xfId="10193" xr:uid="{D190CC85-BEEE-43F4-AF80-6588FF0D2CFD}"/>
    <cellStyle name="_Bok1 (2)" xfId="43063" xr:uid="{90E5EF44-3859-4E77-B6DA-629B6CB28C89}"/>
    <cellStyle name="_Bok1 (2)_Beregning allokert Kapital 1911" xfId="43064" xr:uid="{84C9AC47-D3BD-4BE0-BF57-62B5B5AFB6A0}"/>
    <cellStyle name="_Bok1 (2)_Beregning allokert Kapital 1911 2" xfId="43065" xr:uid="{4EF36581-D10B-4746-A458-427DE95AD302}"/>
    <cellStyle name="_Bok1 (2)_Beregning allokert Kapital 2001" xfId="43066" xr:uid="{783ACF6D-1D7D-4778-B5B4-57EC01C31F83}"/>
    <cellStyle name="_Bok1 (2)_Beregning allokert Kapital 2001 2" xfId="43067" xr:uid="{D1B11D47-4AD2-41AB-9B6B-EEC37390D737}"/>
    <cellStyle name="_Bok1 (2)_Beregning allokert Kapital 2003" xfId="43068" xr:uid="{7E824472-443D-4075-9DF8-E242C56DECA0}"/>
    <cellStyle name="_Bok1 (2)_Beregning allokert Kapital 2003 2" xfId="43069" xr:uid="{B03359F5-9720-4162-8B18-09873E875309}"/>
    <cellStyle name="_Bok1 (2)_Kapital 1605" xfId="43070" xr:uid="{0145E3D8-0851-478C-B3DB-0B41FC887199}"/>
    <cellStyle name="_Bok1 (2)_Kapital 1605 2" xfId="43071" xr:uid="{E997FC4C-23E3-40F9-99E4-4C6A25F5D044}"/>
    <cellStyle name="_Bok1 (2)_Kapital 1612" xfId="43072" xr:uid="{8136BD53-328D-4FE5-ACDC-16C327FFACAF}"/>
    <cellStyle name="_Bok1 (2)_Kapital 1612 2" xfId="43073" xr:uid="{0C786E4E-2FD6-4C0E-9116-1E0D062E4309}"/>
    <cellStyle name="_Bok1 (2)_Kapital 1612_Beregning allokert Kapital 1911" xfId="43074" xr:uid="{ACC9994B-6B46-4D5B-8F73-C89451959FE1}"/>
    <cellStyle name="_Bok1 (2)_Kapital 1612_Beregning allokert Kapital 1911 2" xfId="43075" xr:uid="{B61A6D0A-4901-44A0-B839-EA1E7D8BF29F}"/>
    <cellStyle name="_Bok1 (2)_Kapital 1612_Beregning allokert Kapital 2001" xfId="43076" xr:uid="{A2BA53FF-F5B8-4058-BCEE-0BFD8FA81545}"/>
    <cellStyle name="_Bok1 (2)_Kapital 1612_Beregning allokert Kapital 2001 2" xfId="43077" xr:uid="{79959326-8A3F-45ED-B4C0-6C604CE00A8F}"/>
    <cellStyle name="_Bok1 (2)_Kapital 1612_Beregning allokert Kapital 2003" xfId="43078" xr:uid="{999C91C5-EA67-4A47-81B7-F2D73B5C6732}"/>
    <cellStyle name="_Bok1 (2)_Kapital 1612_Beregning allokert Kapital 2003 2" xfId="43079" xr:uid="{DB7E8237-85CE-4BDE-9817-187F4777C886}"/>
    <cellStyle name="_Bok1 (2)_Kapital 1612_Operasjonell risiko 1612" xfId="43080" xr:uid="{E9F92503-1688-4B75-84B8-A666BC25D65D}"/>
    <cellStyle name="_Bok1 (2)_Kapital 1612_Operasjonell risiko 1612 2" xfId="43081" xr:uid="{A69CFBD8-C181-4393-B0CA-9B606B4A182A}"/>
    <cellStyle name="_Bok1 (2)_Kapital 1612_Operasjonell risiko 1702" xfId="43082" xr:uid="{24BE34E3-3FE8-4E2B-860D-756ECB6CE340}"/>
    <cellStyle name="_Bok1 (2)_Kapital 1612_Operasjonell risiko 1702 2" xfId="43083" xr:uid="{21D45D95-ADB5-470E-BD19-8A4F2BD13BE6}"/>
    <cellStyle name="_Bok1 (2)_Operasjonell risiko 1612" xfId="43084" xr:uid="{CE8361CE-99BE-4025-99A5-029F3C23C55E}"/>
    <cellStyle name="_Bok1 (2)_Operasjonell risiko 1612 2" xfId="43085" xr:uid="{035222C3-065D-4853-BEC0-37B302F7F7AD}"/>
    <cellStyle name="_Bok1 (2)_Operasjonell risiko 1702" xfId="43086" xr:uid="{15E98E04-08A0-4FB2-B1F9-DC320FCD868D}"/>
    <cellStyle name="_Bok1 (2)_Operasjonell risiko 1702 2" xfId="43087" xr:uid="{E2771AED-672F-4B15-854E-8EEB03692413}"/>
    <cellStyle name="_Bok1 (2)_PM mai juni" xfId="43088" xr:uid="{619C93BC-293B-48D2-99CF-0815060A7956}"/>
    <cellStyle name="_Bok1 (2)_PM mai juni 2" xfId="43089" xr:uid="{EE229E36-9DB6-47A8-8562-326AEC870A0D}"/>
    <cellStyle name="_Bok1 (2)_Sheet1" xfId="43090" xr:uid="{3B748E45-DDBB-451B-AD30-44B858826994}"/>
    <cellStyle name="_Bok1 (2)_Sheet1 2" xfId="43091" xr:uid="{973C0F1C-9227-4645-99AE-909B59359847}"/>
    <cellStyle name="_Bok3" xfId="934" xr:uid="{106E2E65-E82B-4635-846D-A9F536DB0372}"/>
    <cellStyle name="_Bok3 2" xfId="43092" xr:uid="{41CCAA24-399D-43AA-8A84-61362C289D6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889"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194" xr:uid="{B3926AFA-1EBE-48ED-857B-AD71E4C6BEC3}"/>
    <cellStyle name="_Book3 2_Kontroll-fane" xfId="10195"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196" xr:uid="{1C1B2251-90A6-4CE6-822A-8520D4FAA89F}"/>
    <cellStyle name="_Book3_Kontroll-fane" xfId="10197"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890"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198" xr:uid="{32E7BE4D-888C-447B-AA82-A67D2C4FBBD8}"/>
    <cellStyle name="_Book32 2_Kontroll-fane" xfId="10199"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24" xr:uid="{E2CDC5A0-5456-421C-A89A-9087C6171052}"/>
    <cellStyle name="_Book32_Adj_Key figures" xfId="40525" xr:uid="{0506F1A0-24C4-47F6-A886-DE80E16B9BB5}"/>
    <cellStyle name="_Book32_Adjustment-Balance sheet_Trends" xfId="40526" xr:uid="{F5B120A4-1F6A-4697-A102-285699C52345}"/>
    <cellStyle name="_Book32_Adjustment-Hovedtall" xfId="40527" xr:uid="{D8792298-AF9E-42A9-971A-A665F12741BA}"/>
    <cellStyle name="_Book32_Balanse - kontrollert" xfId="40528" xr:uid="{E4B8B99B-2010-48DD-BE12-050BD151A400}"/>
    <cellStyle name="_Book32_Beregning allokert Kapital 1911" xfId="43093" xr:uid="{629F5733-D176-4DB1-9824-C41687419A4D}"/>
    <cellStyle name="_Book32_Beregning allokert Kapital 1911 2" xfId="43094" xr:uid="{482B7DB3-4819-4699-A39B-236CBDFA6BC4}"/>
    <cellStyle name="_Book32_Beregning allokert Kapital 2001" xfId="43095" xr:uid="{AA799B92-4F99-4E4E-83AE-1CA25B31674A}"/>
    <cellStyle name="_Book32_Beregning allokert Kapital 2001 2" xfId="43096" xr:uid="{7F823B98-BD54-45FC-AD04-6C910BE60A5F}"/>
    <cellStyle name="_Book32_Beregning allokert Kapital 2003" xfId="43097" xr:uid="{F129CB9D-F2E8-436D-A589-E2018B0AD84C}"/>
    <cellStyle name="_Book32_Beregning allokert Kapital 2003 2" xfId="43098" xr:uid="{D1E33479-9357-4372-92BC-A072E3CC64B5}"/>
    <cellStyle name="_Book32_Expenses" xfId="1355" xr:uid="{A4BE89D5-F26E-407B-9100-0B58381EC1E0}"/>
    <cellStyle name="_Book32_Expenses (1)" xfId="1356" xr:uid="{015B19FC-5A55-4838-B658-CEA36CB28F30}"/>
    <cellStyle name="_Book32_Hovedtall" xfId="40529" xr:uid="{51337D97-4944-4836-AC4F-E117C01F02F2}"/>
    <cellStyle name="_Book32_Kapital 1605" xfId="43099" xr:uid="{07B6D413-A9BB-47CB-920E-EC4C56762AD1}"/>
    <cellStyle name="_Book32_Kapital 1605 2" xfId="43100" xr:uid="{18D41047-CEF7-4488-B374-C1092C34837F}"/>
    <cellStyle name="_Book32_Kapital 1612" xfId="43101" xr:uid="{D4BC869B-F1BA-4D3C-8ED3-2E99A731E7F2}"/>
    <cellStyle name="_Book32_Kapital 1612 2" xfId="43102" xr:uid="{E9D28FD3-2C39-4610-AE8E-4866B976EEB8}"/>
    <cellStyle name="_Book32_Kapital 1612_Beregning allokert Kapital 1911" xfId="43103" xr:uid="{8B5D9277-4EF0-4C2F-9897-89489190B7FF}"/>
    <cellStyle name="_Book32_Kapital 1612_Beregning allokert Kapital 1911 2" xfId="43104" xr:uid="{F6CB1FE0-A9B5-4F77-939A-BF0D1B180DC0}"/>
    <cellStyle name="_Book32_Kapital 1612_Beregning allokert Kapital 2001" xfId="43105" xr:uid="{DC62D8E9-87E8-4BD3-83C9-41A0DE853556}"/>
    <cellStyle name="_Book32_Kapital 1612_Beregning allokert Kapital 2001 2" xfId="43106" xr:uid="{783D44E1-0A07-4C7C-A759-06F6CFE63834}"/>
    <cellStyle name="_Book32_Kapital 1612_Beregning allokert Kapital 2003" xfId="43107" xr:uid="{91CFD5EF-21AF-4032-B275-FB10B66D2760}"/>
    <cellStyle name="_Book32_Kapital 1612_Beregning allokert Kapital 2003 2" xfId="43108" xr:uid="{4A8C60D2-B87C-4CFA-AEBD-82D42AAF9BC6}"/>
    <cellStyle name="_Book32_Kapital 1612_Operasjonell risiko 1612" xfId="43109" xr:uid="{8D756CDB-0459-498B-9A07-765D46C62E12}"/>
    <cellStyle name="_Book32_Kapital 1612_Operasjonell risiko 1612 2" xfId="43110" xr:uid="{A222277F-7A95-4B4B-B551-A75457426306}"/>
    <cellStyle name="_Book32_Kapital 1612_Operasjonell risiko 1702" xfId="43111" xr:uid="{476BB634-528D-42F4-BD60-7844A01EFC01}"/>
    <cellStyle name="_Book32_Kapital 1612_Operasjonell risiko 1702 2" xfId="43112" xr:uid="{A74DD24F-F798-4D09-AC57-69D552743BBD}"/>
    <cellStyle name="_Book32_Kontroll ME" xfId="10200" xr:uid="{7305818D-C24C-49E4-BAEB-FBBF56B30AD4}"/>
    <cellStyle name="_Book32_Kontroll-fane" xfId="10201" xr:uid="{F7CCEAB2-EC88-4489-A93C-18D38B64DA69}"/>
    <cellStyle name="_Book32_Nøkkeltall" xfId="40530" xr:uid="{22CC99E6-1A2A-4455-B558-6A5B9F3035A1}"/>
    <cellStyle name="_Book32_Operasjonell risiko 1612" xfId="43113" xr:uid="{5ACC0C75-8280-4690-9BBB-31966BBB12EF}"/>
    <cellStyle name="_Book32_Operasjonell risiko 1612 2" xfId="43114" xr:uid="{35CBFCEF-F20A-4BFD-B57C-9CF7D55F8B62}"/>
    <cellStyle name="_Book32_Operasjonell risiko 1702" xfId="43115" xr:uid="{A982FBE8-F153-4340-AA9E-A4B9D04F6E47}"/>
    <cellStyle name="_Book32_Operasjonell risiko 1702 2" xfId="43116" xr:uid="{DA1E4391-8E21-4861-AC75-9029380BFD55}"/>
    <cellStyle name="_Book32_PM mai juni" xfId="43117" xr:uid="{E3D0D2DB-812D-41C7-A1B2-A6997437B928}"/>
    <cellStyle name="_Book32_PM mai juni 2" xfId="43118" xr:uid="{221B889A-D35E-4604-9F58-E8942AD43E70}"/>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31" xr:uid="{E4A1D2D8-2085-4BB9-813E-3F0E438EE6D0}"/>
    <cellStyle name="_Book32_Results &amp; key fig." xfId="1365" xr:uid="{5706A66A-6DA0-4633-88E3-74612932FA76}"/>
    <cellStyle name="_Book32_Sheet1" xfId="43119" xr:uid="{5D2C2C0A-7258-4DDD-9687-32AA52E1A613}"/>
    <cellStyle name="_Book32_Sheet1 2" xfId="43120" xr:uid="{8F3BBA50-9631-459B-9BDF-7C2F5EB83D75}"/>
    <cellStyle name="_Book32_STI" xfId="43121" xr:uid="{05267C66-24F6-4C34-A496-48728ADC0101}"/>
    <cellStyle name="_Book32_Totalresultat" xfId="4053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02" xr:uid="{85A411A0-79BA-4CFA-BE9E-C805F886717B}"/>
    <cellStyle name="_CBNA 2" xfId="10203" xr:uid="{9C4FFC7A-DCCF-4485-9FDC-FAC0B1E4B3D1}"/>
    <cellStyle name="_CBNA 2 2" xfId="10204" xr:uid="{C42DEAE2-8D25-4096-BB3B-33ECAC4712E4}"/>
    <cellStyle name="_CBNA 2 2 10" xfId="10205" xr:uid="{FF84353C-731C-4610-A3BF-1462F15C4F5B}"/>
    <cellStyle name="_CBNA 2 2 10 2" xfId="10206" xr:uid="{002129DC-37F4-4905-B477-A7704BF43B0E}"/>
    <cellStyle name="_CBNA 2 2 10 3" xfId="10207" xr:uid="{77F3E753-2D2D-4468-B948-CB047BE84B4A}"/>
    <cellStyle name="_CBNA 2 2 10 4" xfId="10208" xr:uid="{0BC0AFFB-5262-4C0E-A935-053377D54E72}"/>
    <cellStyle name="_CBNA 2 2 10 5" xfId="10209" xr:uid="{CD6CFDAE-F25E-429A-90A9-04F28CCEFDEB}"/>
    <cellStyle name="_CBNA 2 2 11" xfId="10210" xr:uid="{640C4D66-4CC0-46BE-9DE8-FAE2EBDA2982}"/>
    <cellStyle name="_CBNA 2 2 11 2" xfId="10211" xr:uid="{313E8975-7266-4C24-B30E-69831F7DEA51}"/>
    <cellStyle name="_CBNA 2 2 11 3" xfId="10212" xr:uid="{8B1A9FC9-9C24-4DAF-B091-EF16954DE23F}"/>
    <cellStyle name="_CBNA 2 2 11 4" xfId="10213" xr:uid="{CCB52C8B-0F6C-4A91-B5F8-0746395A0802}"/>
    <cellStyle name="_CBNA 2 2 11 5" xfId="10214" xr:uid="{D1A5951A-594D-4B23-A057-E9A3DBA53447}"/>
    <cellStyle name="_CBNA 2 2 12" xfId="10215" xr:uid="{EB8081BE-2DEC-466E-8238-630116D0FC5E}"/>
    <cellStyle name="_CBNA 2 2 12 2" xfId="10216" xr:uid="{E324ED8E-74D8-4226-A46A-F96A9F6B310F}"/>
    <cellStyle name="_CBNA 2 2 12 3" xfId="10217" xr:uid="{77A4CE88-70CF-4E92-B089-B2BC447219CC}"/>
    <cellStyle name="_CBNA 2 2 12 4" xfId="10218" xr:uid="{B2C9F1F6-04C7-4CD7-A8E3-BC905677D75D}"/>
    <cellStyle name="_CBNA 2 2 12 5" xfId="10219" xr:uid="{BAF850E4-5FFF-42AA-83D9-C8E70AB14B48}"/>
    <cellStyle name="_CBNA 2 2 13" xfId="10220" xr:uid="{89F62EEC-F922-482C-A50F-055D841DAE73}"/>
    <cellStyle name="_CBNA 2 2 13 2" xfId="10221" xr:uid="{D216232B-472B-49EA-8666-97EDC2C43275}"/>
    <cellStyle name="_CBNA 2 2 13 3" xfId="10222" xr:uid="{C1D7327E-CE2C-4A2C-9240-9449DB629D1B}"/>
    <cellStyle name="_CBNA 2 2 13 4" xfId="10223" xr:uid="{B589BB8D-9954-4057-BE39-4442A211F4D6}"/>
    <cellStyle name="_CBNA 2 2 13 5" xfId="10224" xr:uid="{4CDF5A7B-5DF2-4976-9D49-89AB79620A6A}"/>
    <cellStyle name="_CBNA 2 2 14" xfId="10225" xr:uid="{3AF4A6B9-6144-430D-8375-870426114218}"/>
    <cellStyle name="_CBNA 2 2 14 2" xfId="10226" xr:uid="{BA26EE7F-ED1C-4D58-8A74-64E1330578C1}"/>
    <cellStyle name="_CBNA 2 2 14 3" xfId="10227" xr:uid="{A1FCB064-8DEE-4A58-8C0E-CF6E2496CC36}"/>
    <cellStyle name="_CBNA 2 2 14 4" xfId="10228" xr:uid="{7F72EE00-CE43-4BBC-B254-94D6E5008402}"/>
    <cellStyle name="_CBNA 2 2 14 5" xfId="10229" xr:uid="{D5622710-B831-4540-9792-5F46D0A0AF37}"/>
    <cellStyle name="_CBNA 2 2 15" xfId="10230" xr:uid="{57726CFD-F6D1-4847-8E96-3EB9A7732681}"/>
    <cellStyle name="_CBNA 2 2 15 2" xfId="10231" xr:uid="{0A088883-A2C4-48CA-B55C-031300D968DE}"/>
    <cellStyle name="_CBNA 2 2 15 3" xfId="10232" xr:uid="{A2353FBB-8A27-47BD-B86B-2EBA598DD5DD}"/>
    <cellStyle name="_CBNA 2 2 15 4" xfId="10233" xr:uid="{9FA8FDB0-2D93-47B7-A476-DBBD10FFDA64}"/>
    <cellStyle name="_CBNA 2 2 15 5" xfId="10234" xr:uid="{8F53B46A-7C79-4714-BB06-FED46435C1CA}"/>
    <cellStyle name="_CBNA 2 2 16" xfId="10235" xr:uid="{B01D6442-4D6D-47A0-B96B-770876A3A578}"/>
    <cellStyle name="_CBNA 2 2 16 2" xfId="10236" xr:uid="{F49D247B-5A5F-4125-BF43-3EC3F7CA193F}"/>
    <cellStyle name="_CBNA 2 2 16 3" xfId="10237" xr:uid="{65C79641-9757-4627-A3F7-670004936547}"/>
    <cellStyle name="_CBNA 2 2 16 4" xfId="10238" xr:uid="{649F5EE6-D64B-4464-BCC9-AF85F21F811F}"/>
    <cellStyle name="_CBNA 2 2 16 5" xfId="10239" xr:uid="{7A89DB69-A5D5-4254-8DAE-40AC3DC7F2EB}"/>
    <cellStyle name="_CBNA 2 2 17" xfId="10240" xr:uid="{78787B78-1373-416B-9DBF-20E0AB3266C4}"/>
    <cellStyle name="_CBNA 2 2 17 2" xfId="10241" xr:uid="{5D84F8EF-1DC3-4265-AB5C-A9E1844A449F}"/>
    <cellStyle name="_CBNA 2 2 17 3" xfId="10242" xr:uid="{BAB89842-83FF-499B-BD96-A5B2083B30A7}"/>
    <cellStyle name="_CBNA 2 2 17 4" xfId="10243" xr:uid="{EEE6DCB5-AB76-4C5F-BE03-946D867B33F7}"/>
    <cellStyle name="_CBNA 2 2 17 5" xfId="10244" xr:uid="{1A8BC9A9-908A-4051-9922-304EC4C6B856}"/>
    <cellStyle name="_CBNA 2 2 18" xfId="10245" xr:uid="{5356100E-067A-43E7-8C07-64D5C797FB6E}"/>
    <cellStyle name="_CBNA 2 2 19" xfId="10246" xr:uid="{449E965D-EB8C-4220-B325-5A037F6D346D}"/>
    <cellStyle name="_CBNA 2 2 2" xfId="10247" xr:uid="{4FC488BC-94A6-48A2-9BD6-3CAE30E3BFE2}"/>
    <cellStyle name="_CBNA 2 2 2 2" xfId="10248" xr:uid="{E2985303-B3EB-4DC7-9D45-27AA0F6791BF}"/>
    <cellStyle name="_CBNA 2 2 2 3" xfId="10249" xr:uid="{8317CA9D-8902-4C12-9B03-0918C21EA97D}"/>
    <cellStyle name="_CBNA 2 2 2 4" xfId="10250" xr:uid="{FC03865D-EF48-4B2D-94A0-D48AABC2FE44}"/>
    <cellStyle name="_CBNA 2 2 2 5" xfId="10251" xr:uid="{E8E19E3A-CD76-4FE5-90DE-4B85A6ACD70B}"/>
    <cellStyle name="_CBNA 2 2 20" xfId="10252" xr:uid="{CDE489C3-A461-4A10-B169-EF5C8542EBD5}"/>
    <cellStyle name="_CBNA 2 2 21" xfId="10253" xr:uid="{CC308D9E-31EC-4AF6-8FC6-A58FACBFEC3C}"/>
    <cellStyle name="_CBNA 2 2 3" xfId="10254" xr:uid="{DBF2946D-1144-4C48-AE01-DD08B6A2AFC0}"/>
    <cellStyle name="_CBNA 2 2 3 2" xfId="10255" xr:uid="{2549445F-F05A-47F7-BB2B-7F68ABDB66C0}"/>
    <cellStyle name="_CBNA 2 2 3 3" xfId="10256" xr:uid="{609D6B61-6D1F-4486-92C8-9C2D2180844F}"/>
    <cellStyle name="_CBNA 2 2 3 4" xfId="10257" xr:uid="{B4A917D9-7243-4F01-92D5-A5E4E97B531F}"/>
    <cellStyle name="_CBNA 2 2 3 5" xfId="10258" xr:uid="{84BEF4F2-6917-4D5A-BE05-AB5AA516043B}"/>
    <cellStyle name="_CBNA 2 2 4" xfId="10259" xr:uid="{13027CA7-A21F-4241-B8A2-84BCE08B418E}"/>
    <cellStyle name="_CBNA 2 2 4 2" xfId="10260" xr:uid="{D59454AA-C789-48CE-AAFF-2BBFA6B69F4D}"/>
    <cellStyle name="_CBNA 2 2 4 3" xfId="10261" xr:uid="{D5383C43-0D95-4976-BAF4-133399E5A3FE}"/>
    <cellStyle name="_CBNA 2 2 4 4" xfId="10262" xr:uid="{35592E51-7E97-4962-BE4D-60D227194B98}"/>
    <cellStyle name="_CBNA 2 2 4 5" xfId="10263" xr:uid="{5D148420-3F7E-468A-9D1D-0CCB33D71F4B}"/>
    <cellStyle name="_CBNA 2 2 5" xfId="10264" xr:uid="{425A2322-AE81-4D5B-AC00-AB9A46702BE0}"/>
    <cellStyle name="_CBNA 2 2 5 2" xfId="10265" xr:uid="{AECF98B0-1FCB-4C88-8F62-9060E8748B9A}"/>
    <cellStyle name="_CBNA 2 2 5 3" xfId="10266" xr:uid="{527E0228-B723-4956-9428-985086DB340C}"/>
    <cellStyle name="_CBNA 2 2 5 4" xfId="10267" xr:uid="{4CC69CFD-B55D-4598-913D-0FAFBB756386}"/>
    <cellStyle name="_CBNA 2 2 5 5" xfId="10268" xr:uid="{1B53D43A-6DE2-4835-B52C-C01F5C1F7A19}"/>
    <cellStyle name="_CBNA 2 2 6" xfId="10269" xr:uid="{1289BD41-AF93-4AB2-8557-C7C7C9183C73}"/>
    <cellStyle name="_CBNA 2 2 6 2" xfId="10270" xr:uid="{BE4CCD1F-7E45-4E1C-B8E4-1C1E0F1B424F}"/>
    <cellStyle name="_CBNA 2 2 6 3" xfId="10271" xr:uid="{A9C33DB4-9B92-4B63-A5BD-98DE9645F2E6}"/>
    <cellStyle name="_CBNA 2 2 6 4" xfId="10272" xr:uid="{B562FA8E-8472-4019-97F8-D61C31BBFD63}"/>
    <cellStyle name="_CBNA 2 2 6 5" xfId="10273" xr:uid="{71DD76E2-9709-4A50-89D4-BA1A7F12581A}"/>
    <cellStyle name="_CBNA 2 2 7" xfId="10274" xr:uid="{9A9570E8-30F5-44C7-9CA5-7576A44979C2}"/>
    <cellStyle name="_CBNA 2 2 7 2" xfId="10275" xr:uid="{F12FFBC5-E7BE-4FF2-B7DE-422CFCCDFE2D}"/>
    <cellStyle name="_CBNA 2 2 7 3" xfId="10276" xr:uid="{74152675-2013-404A-BFDD-87FBA12D59FB}"/>
    <cellStyle name="_CBNA 2 2 7 4" xfId="10277" xr:uid="{92B8D174-630D-40BE-8DD5-9602D823EF1A}"/>
    <cellStyle name="_CBNA 2 2 7 5" xfId="10278" xr:uid="{C6E086B9-ADB5-42FD-86B0-95DBF9DA3829}"/>
    <cellStyle name="_CBNA 2 2 8" xfId="10279" xr:uid="{9E9DDC4D-7615-4BE3-8A78-E9192C0F9098}"/>
    <cellStyle name="_CBNA 2 2 8 2" xfId="10280" xr:uid="{6076D2BD-40D6-4A07-93E2-723DF549EEF9}"/>
    <cellStyle name="_CBNA 2 2 8 3" xfId="10281" xr:uid="{08F389B0-7423-4C7C-9A06-AC237BF7F26C}"/>
    <cellStyle name="_CBNA 2 2 8 4" xfId="10282" xr:uid="{531F4052-5851-4213-8E0D-28E69DF61EBD}"/>
    <cellStyle name="_CBNA 2 2 8 5" xfId="10283" xr:uid="{00252BFF-360F-444F-87AD-16216094E92A}"/>
    <cellStyle name="_CBNA 2 2 9" xfId="10284" xr:uid="{E2FC5DEA-79BC-43D6-BBB6-EA5AC5BC4049}"/>
    <cellStyle name="_CBNA 2 2 9 2" xfId="10285" xr:uid="{8A71FBBF-5910-4028-8EC4-7004E3F8E5EC}"/>
    <cellStyle name="_CBNA 2 2 9 3" xfId="10286" xr:uid="{872D447A-0784-4AA7-82CD-3897C2BE69B9}"/>
    <cellStyle name="_CBNA 2 2 9 4" xfId="10287" xr:uid="{D43E0C26-F6EB-412E-BC63-DC0FBA6BEE43}"/>
    <cellStyle name="_CBNA 2 2 9 5" xfId="10288" xr:uid="{8E78E870-2A8B-4AF8-9743-1A5306824725}"/>
    <cellStyle name="_CBNA 2 3" xfId="10289" xr:uid="{C36DF43A-5DD8-4E52-A5BE-E8F1F3F9A758}"/>
    <cellStyle name="_CBNA 2 4" xfId="10290" xr:uid="{3E4D1522-EB84-4732-A0CA-6CD0E2535AA3}"/>
    <cellStyle name="_CBNA 2 5" xfId="10291" xr:uid="{8A764A79-9536-487F-81C1-ED4067DDEDC7}"/>
    <cellStyle name="_CBNA 2 6" xfId="10292" xr:uid="{FC7EF510-4BC9-409D-8586-F5ED5633F3A1}"/>
    <cellStyle name="_CBNA 3" xfId="10293" xr:uid="{CB669DEA-7196-44B3-85C3-84FDD608B4DD}"/>
    <cellStyle name="_CBNA 3 10" xfId="10294" xr:uid="{F0E95E3B-2817-4048-B6A0-35AC57F06901}"/>
    <cellStyle name="_CBNA 3 10 2" xfId="10295" xr:uid="{FBA43CD7-C14A-4453-BA69-229BC96A6284}"/>
    <cellStyle name="_CBNA 3 10 3" xfId="10296" xr:uid="{FEC75104-A249-4D25-83E8-DD38E9FF84A6}"/>
    <cellStyle name="_CBNA 3 10 4" xfId="10297" xr:uid="{F8BDEEE7-B359-4131-BB63-358F2F15ADF9}"/>
    <cellStyle name="_CBNA 3 10 5" xfId="10298" xr:uid="{E756E0C0-1A86-4581-B30B-BE983E15ADB0}"/>
    <cellStyle name="_CBNA 3 11" xfId="10299" xr:uid="{5C77F570-0F0E-4A60-AB83-E67B904A9E05}"/>
    <cellStyle name="_CBNA 3 11 2" xfId="10300" xr:uid="{B285135D-49EB-49AF-85D8-F5283C7060B8}"/>
    <cellStyle name="_CBNA 3 11 3" xfId="10301" xr:uid="{484A59F9-DB19-444A-B6E7-E1C11D27FE0F}"/>
    <cellStyle name="_CBNA 3 11 4" xfId="10302" xr:uid="{6192B7DD-7F45-44D4-9D9E-C5C1327AE296}"/>
    <cellStyle name="_CBNA 3 11 5" xfId="10303" xr:uid="{81D179D8-1D5C-4484-BC70-A32D8B9E961B}"/>
    <cellStyle name="_CBNA 3 12" xfId="10304" xr:uid="{0D2A91E2-2406-4760-BD3C-2A66ED6FF662}"/>
    <cellStyle name="_CBNA 3 12 2" xfId="10305" xr:uid="{EF7D0BCF-94EA-48ED-9D18-C340CFE64C2F}"/>
    <cellStyle name="_CBNA 3 12 3" xfId="10306" xr:uid="{7B9492E4-5978-45B6-B08C-C98D23CC5E93}"/>
    <cellStyle name="_CBNA 3 12 4" xfId="10307" xr:uid="{D9F757A7-D48C-4E75-B8D2-C85F0C766340}"/>
    <cellStyle name="_CBNA 3 12 5" xfId="10308" xr:uid="{4356332C-1BCC-4ABD-9E39-8002EE7B9D9D}"/>
    <cellStyle name="_CBNA 3 13" xfId="10309" xr:uid="{6093F5B0-CBDC-4351-89A7-1D3A315932EB}"/>
    <cellStyle name="_CBNA 3 13 2" xfId="10310" xr:uid="{79F1F04B-2C0E-4A55-95F8-58384C2779FF}"/>
    <cellStyle name="_CBNA 3 13 3" xfId="10311" xr:uid="{053271DC-9608-479A-857A-C0DCE5128692}"/>
    <cellStyle name="_CBNA 3 13 4" xfId="10312" xr:uid="{94320EB6-4D5F-4F6C-9AFF-6CB35B61ED34}"/>
    <cellStyle name="_CBNA 3 13 5" xfId="10313" xr:uid="{C79B86CD-65B5-40C0-A97B-D70458B90256}"/>
    <cellStyle name="_CBNA 3 14" xfId="10314" xr:uid="{1CD7B09C-8037-4C51-A455-2666F3EC9246}"/>
    <cellStyle name="_CBNA 3 14 2" xfId="10315" xr:uid="{2D85DE35-4A18-4327-AA9D-A4D62EE23291}"/>
    <cellStyle name="_CBNA 3 14 3" xfId="10316" xr:uid="{4CDD5161-6FEF-4589-B1A2-AD4555A075ED}"/>
    <cellStyle name="_CBNA 3 14 4" xfId="10317" xr:uid="{B933F4D9-AA3D-4CEB-9B99-1CE1BF218CBB}"/>
    <cellStyle name="_CBNA 3 14 5" xfId="10318" xr:uid="{BFA8BD0B-153B-4A51-B154-D7E378FEEBB9}"/>
    <cellStyle name="_CBNA 3 15" xfId="10319" xr:uid="{C45971CE-1CA2-464A-AC94-1CA8DB940C69}"/>
    <cellStyle name="_CBNA 3 15 2" xfId="10320" xr:uid="{B6F70576-8D42-4279-A150-E83DD6E182E4}"/>
    <cellStyle name="_CBNA 3 15 3" xfId="10321" xr:uid="{A5313590-4761-4116-BF2D-F675D7741F0A}"/>
    <cellStyle name="_CBNA 3 15 4" xfId="10322" xr:uid="{8D34A3C4-935A-4853-AEE0-B563061B54C9}"/>
    <cellStyle name="_CBNA 3 15 5" xfId="10323" xr:uid="{CE2B7EA8-081A-439E-A837-091A1D8A1592}"/>
    <cellStyle name="_CBNA 3 16" xfId="10324" xr:uid="{26C0F353-9D2A-415D-A746-8BC4656B3CA1}"/>
    <cellStyle name="_CBNA 3 16 2" xfId="10325" xr:uid="{C081AFF3-FB63-411B-A67C-8C1FF9946A37}"/>
    <cellStyle name="_CBNA 3 16 3" xfId="10326" xr:uid="{51C98DDA-F65D-4DCB-A498-0BFA46BA6603}"/>
    <cellStyle name="_CBNA 3 16 4" xfId="10327" xr:uid="{E0CD1B69-9014-4EF7-ADB6-D7EC829AB304}"/>
    <cellStyle name="_CBNA 3 16 5" xfId="10328" xr:uid="{0292D8CF-6066-410A-AE87-FE7B4E446441}"/>
    <cellStyle name="_CBNA 3 17" xfId="10329" xr:uid="{C0A141AA-DBA9-4D5F-B253-375A5E3DA89A}"/>
    <cellStyle name="_CBNA 3 17 2" xfId="10330" xr:uid="{13C02328-15B2-4F89-842A-EC7FB6E07187}"/>
    <cellStyle name="_CBNA 3 17 3" xfId="10331" xr:uid="{9BFFD6FF-04D0-453E-9DC5-7C6717F66562}"/>
    <cellStyle name="_CBNA 3 17 4" xfId="10332" xr:uid="{A49812CD-EF4B-4752-8EA3-3B7A3861DD8B}"/>
    <cellStyle name="_CBNA 3 17 5" xfId="10333" xr:uid="{C52DEA12-BC55-4E9F-9F45-1F5A7D258CF8}"/>
    <cellStyle name="_CBNA 3 18" xfId="10334" xr:uid="{1226323A-E63D-4D24-971C-205A5F895151}"/>
    <cellStyle name="_CBNA 3 19" xfId="10335" xr:uid="{EEE69650-78A2-4EA8-BF4F-C39CBDDF9D91}"/>
    <cellStyle name="_CBNA 3 2" xfId="10336" xr:uid="{1CEA88B0-A833-4C9F-8981-0AA07414A027}"/>
    <cellStyle name="_CBNA 3 2 2" xfId="10337" xr:uid="{8039E38D-C509-4CEE-A716-EDCF42A38629}"/>
    <cellStyle name="_CBNA 3 2 3" xfId="10338" xr:uid="{0E06E9A5-CDFB-4886-AB86-B091C429BB3F}"/>
    <cellStyle name="_CBNA 3 2 4" xfId="10339" xr:uid="{8825E51D-77AF-4E96-803D-F2F0087B49F1}"/>
    <cellStyle name="_CBNA 3 2 5" xfId="10340" xr:uid="{752C1449-C3CD-45E1-9315-20A7035B53BE}"/>
    <cellStyle name="_CBNA 3 20" xfId="10341" xr:uid="{B5B79F88-9FD0-418E-8808-027305791487}"/>
    <cellStyle name="_CBNA 3 21" xfId="10342" xr:uid="{410D338B-4505-440E-B76A-F9BDACADE525}"/>
    <cellStyle name="_CBNA 3 3" xfId="10343" xr:uid="{515EBA94-7FEA-48BC-925A-A9ACE339C86F}"/>
    <cellStyle name="_CBNA 3 3 2" xfId="10344" xr:uid="{911E3BBF-C323-43E5-89C4-C9C784089044}"/>
    <cellStyle name="_CBNA 3 3 3" xfId="10345" xr:uid="{1A611E9E-4344-48A5-9B1F-8CD8909597E0}"/>
    <cellStyle name="_CBNA 3 3 4" xfId="10346" xr:uid="{75EF3F62-6F3A-4FAB-8ABF-420C0A181F51}"/>
    <cellStyle name="_CBNA 3 3 5" xfId="10347" xr:uid="{09E1D684-5D3A-44EF-9D88-A39B2BCE849D}"/>
    <cellStyle name="_CBNA 3 4" xfId="10348" xr:uid="{55CC5D19-79AE-4BBF-B957-D566CE32FE7D}"/>
    <cellStyle name="_CBNA 3 4 2" xfId="10349" xr:uid="{31237A4A-9471-48E1-980A-9004A07B2E27}"/>
    <cellStyle name="_CBNA 3 4 3" xfId="10350" xr:uid="{919FEA78-D8DB-4CDE-90AD-ABDF80070656}"/>
    <cellStyle name="_CBNA 3 4 4" xfId="10351" xr:uid="{81EF1E27-AEF3-4680-9263-9B82E5BF90F7}"/>
    <cellStyle name="_CBNA 3 4 5" xfId="10352" xr:uid="{33BC74CD-870F-49A1-A937-9D0657056C6D}"/>
    <cellStyle name="_CBNA 3 5" xfId="10353" xr:uid="{318ADC26-D707-4D2B-A015-CC344C66D5A9}"/>
    <cellStyle name="_CBNA 3 5 2" xfId="10354" xr:uid="{8745F11B-2A9B-445F-AB08-AA628BAD4F57}"/>
    <cellStyle name="_CBNA 3 5 3" xfId="10355" xr:uid="{E7E2A1E8-A9BF-491A-988A-21843537758B}"/>
    <cellStyle name="_CBNA 3 5 4" xfId="10356" xr:uid="{55CE6798-1C29-4035-BBB6-692200948798}"/>
    <cellStyle name="_CBNA 3 5 5" xfId="10357" xr:uid="{A2FF0D0D-3B82-459C-8B3D-1E016084229B}"/>
    <cellStyle name="_CBNA 3 6" xfId="10358" xr:uid="{F3038F93-02D4-40AB-8932-4FAB8AB2124B}"/>
    <cellStyle name="_CBNA 3 6 2" xfId="10359" xr:uid="{40E5CB6D-4592-42CF-BB94-114A5D9407C3}"/>
    <cellStyle name="_CBNA 3 6 3" xfId="10360" xr:uid="{667F22CB-2339-4C0B-BB15-A855E4F28F47}"/>
    <cellStyle name="_CBNA 3 6 4" xfId="10361" xr:uid="{00C6C46E-53FF-46CB-95D7-8BFF42018CA0}"/>
    <cellStyle name="_CBNA 3 6 5" xfId="10362" xr:uid="{4F3B1BFD-2356-4259-A6B4-D40536CF2F10}"/>
    <cellStyle name="_CBNA 3 7" xfId="10363" xr:uid="{20CA0FD4-F3F2-4711-A641-FD60DDC1DA36}"/>
    <cellStyle name="_CBNA 3 7 2" xfId="10364" xr:uid="{21C58AC9-B7E7-473F-A8AD-C4DBD5DDD4A4}"/>
    <cellStyle name="_CBNA 3 7 3" xfId="10365" xr:uid="{25321B4F-A6AA-4D3D-8CBA-29A15D34DB7A}"/>
    <cellStyle name="_CBNA 3 7 4" xfId="10366" xr:uid="{AB45D0B2-24EB-4E80-8BAC-9654717824FD}"/>
    <cellStyle name="_CBNA 3 7 5" xfId="10367" xr:uid="{89C98411-55B5-4B95-AAC6-34225D6CDD19}"/>
    <cellStyle name="_CBNA 3 8" xfId="10368" xr:uid="{BF778237-5D8D-4ABC-86FE-7E2E6698E8EF}"/>
    <cellStyle name="_CBNA 3 8 2" xfId="10369" xr:uid="{DB0EB9D9-2222-4790-81DC-5E451AE42CAC}"/>
    <cellStyle name="_CBNA 3 8 3" xfId="10370" xr:uid="{EECFFF93-2846-4057-95D2-8971BDFD994E}"/>
    <cellStyle name="_CBNA 3 8 4" xfId="10371" xr:uid="{00B545AD-97C3-40F3-8549-00156A70A343}"/>
    <cellStyle name="_CBNA 3 8 5" xfId="10372" xr:uid="{165845DC-D8F4-479D-919C-0ED2DD828592}"/>
    <cellStyle name="_CBNA 3 9" xfId="10373" xr:uid="{32DD4BC9-4AFF-4AAF-8804-DF226CB7FEBC}"/>
    <cellStyle name="_CBNA 3 9 2" xfId="10374" xr:uid="{34383A0E-F944-4057-9E46-4E67647E1A85}"/>
    <cellStyle name="_CBNA 3 9 3" xfId="10375" xr:uid="{E981EB76-AACA-4A51-84B6-7F3C30C20C9E}"/>
    <cellStyle name="_CBNA 3 9 4" xfId="10376" xr:uid="{638BA268-B958-4862-9E7A-DA1FEDD2A049}"/>
    <cellStyle name="_CBNA 3 9 5" xfId="10377" xr:uid="{0400ED00-BEFC-4BF0-891D-23363E6A8BA7}"/>
    <cellStyle name="_CBNA 4" xfId="10378" xr:uid="{B5C8F40F-8817-4379-96C5-37EE3E5388AA}"/>
    <cellStyle name="_CBNA 5" xfId="10379" xr:uid="{A25EBF8F-A975-436C-9151-A96D30FF8BA3}"/>
    <cellStyle name="_CBNA 6" xfId="10380" xr:uid="{B222802F-88FB-4B10-8D75-DC0A6F496169}"/>
    <cellStyle name="_CBNA 7" xfId="10381"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33" xr:uid="{A0E2F87A-EF22-406E-AB4B-CAB29DD7758A}"/>
    <cellStyle name="_Comma_03-Egne aksjer 1003" xfId="1567" xr:uid="{8B23CA21-AFB0-437D-A9F1-545EE567C244}"/>
    <cellStyle name="_Comma_03-Egne aksjer 1003 2" xfId="40534" xr:uid="{110518AB-9060-4CEB-84B6-3FD4EAE566E4}"/>
    <cellStyle name="_Comma_06-Tilknytta 0909" xfId="1568" xr:uid="{421BD8B8-9315-49B8-AB04-EFA1B9124DA8}"/>
    <cellStyle name="_Comma_Adj_comprehensive_income_Trends" xfId="40535" xr:uid="{B7BAAA43-4861-47A9-8730-0C539A6A2703}"/>
    <cellStyle name="_Comma_Adj_Operating_expenses" xfId="1569" xr:uid="{80D55E86-09F7-46F8-AA79-87DE9F54EAC7}"/>
    <cellStyle name="_Comma_Adj_Spec_capital_require" xfId="10382" xr:uid="{24823D10-04DB-43E6-A3D6-D65D9F855191}"/>
    <cellStyle name="_Comma_Adjustment-Balance sheet" xfId="40536" xr:uid="{E3FFED60-1F6F-43A2-BA47-6E3504B69941}"/>
    <cellStyle name="_Comma_Adjustment-Balance sheet_Trends" xfId="40537" xr:uid="{5620EF4D-7622-450C-A2F0-1F6220984A46}"/>
    <cellStyle name="_Comma_Avstem DM og grunnlag" xfId="40538" xr:uid="{0D64D469-29AF-44A7-808B-4BCE0E6D752B}"/>
    <cellStyle name="_Comma_Balanse - kontrollert" xfId="4053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83" xr:uid="{BF62FB23-93D2-42D2-ADBB-52285FE42723}"/>
    <cellStyle name="_Comma_Kontantstrømanalyse 3Q09-konsernet" xfId="1573" xr:uid="{C30B49AC-A9B4-43D5-A690-0425B96039B8}"/>
    <cellStyle name="_Comma_Kontantstrømanalyse 3Q09-konsernet 2" xfId="40540" xr:uid="{EDAA1758-7BBD-4B32-A68F-8AB16B781E4E}"/>
    <cellStyle name="_Comma_Kontantstrømanalyse 4Q09-konsernet" xfId="1574" xr:uid="{50FEB2E5-068B-4297-9119-033E7D0B4604}"/>
    <cellStyle name="_Comma_Kontantstrømanalyse 4Q09-konsernet 2" xfId="40541" xr:uid="{3B9731C0-8183-4049-A58D-4B9485B93FC3}"/>
    <cellStyle name="_Comma_Kvartalstabeller" xfId="40542" xr:uid="{7B09F8CC-C7EA-4FBF-8FAB-AD0CF043FCF9}"/>
    <cellStyle name="_Comma_Other MTM adjustments" xfId="1575" xr:uid="{7EA7169B-48BA-4DD4-9DE3-F490D71397A7}"/>
    <cellStyle name="_Comma_Totalresultat" xfId="4054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 2" xfId="43122" xr:uid="{E539780A-03E2-41E1-A1E5-B3D66084B8A1}"/>
    <cellStyle name="_Control2_Balanse - kontrollert" xfId="40544" xr:uid="{2E0AE990-81E8-46D4-BD24-F6FAD6D68B0E}"/>
    <cellStyle name="_Control2_Hovedtall" xfId="40545" xr:uid="{C27387A5-6452-4856-9FD2-1B54CC17E4CD}"/>
    <cellStyle name="_Control2_Nøkkeltall" xfId="40546" xr:uid="{1B4DAA0C-4213-4C10-8019-8A95F65CB454}"/>
    <cellStyle name="_Control2_Q Sum_Res N" xfId="1579" xr:uid="{B0E454F6-C5CA-4C36-9D5D-A9AEA133FD19}"/>
    <cellStyle name="_Control2_Q Sum_Res N 2" xfId="43123" xr:uid="{9834206B-A933-4062-A0E8-CBDBA1F518FD}"/>
    <cellStyle name="_Control2_Resultat" xfId="40547" xr:uid="{2874A46A-6A87-4953-A3BB-783465BF4D16}"/>
    <cellStyle name="_Control2_Totalresultat" xfId="4054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49" xr:uid="{F3BF0807-141C-434E-9E1B-E73D460D8F25}"/>
    <cellStyle name="_Currency_03-Egne aksjer 1003" xfId="1685" xr:uid="{BFBCA408-2D6D-43EE-A286-B09A6CECAC86}"/>
    <cellStyle name="_Currency_03-Egne aksjer 1003 2" xfId="40550" xr:uid="{083292AF-C5AF-4201-9040-86C74C8654E6}"/>
    <cellStyle name="_Currency_06-Tilknytta 0909" xfId="1686" xr:uid="{98768BB6-7FC9-4912-A653-2C6F7DBDD4DC}"/>
    <cellStyle name="_Currency_Adj_comprehensive_income_Trends" xfId="40551" xr:uid="{034CDCA9-873C-4133-8F3F-29A996F4CA89}"/>
    <cellStyle name="_Currency_Adj_Operating_expenses" xfId="1687" xr:uid="{DD5C6951-9F3C-408E-9458-85FF5EC2888D}"/>
    <cellStyle name="_Currency_Adj_Spec_capital_require" xfId="10384" xr:uid="{CD068878-703C-48F9-9581-E6C60E8A663D}"/>
    <cellStyle name="_Currency_Adjustment-Balance sheet" xfId="40552" xr:uid="{D48BA343-069D-4F6D-9205-FB5C8C7D97D9}"/>
    <cellStyle name="_Currency_Adjustment-Balance sheet_Trends" xfId="40553" xr:uid="{8856DEF4-B72C-47CC-8B0D-00E067FC567A}"/>
    <cellStyle name="_Currency_Avstem DM og grunnlag" xfId="40554" xr:uid="{625DEB2A-D931-4030-B037-28D4FF86F396}"/>
    <cellStyle name="_Currency_Balanse - kontrollert" xfId="4055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85" xr:uid="{6084CDE3-BC28-4F7E-8735-20674766D955}"/>
    <cellStyle name="_Currency_Kontantstrømanalyse 3Q09-konsernet" xfId="1691" xr:uid="{C494F31F-67F8-4728-A3A7-7BA2D958F36B}"/>
    <cellStyle name="_Currency_Kontantstrømanalyse 3Q09-konsernet 2" xfId="40556" xr:uid="{CF56A15F-50B1-4C15-AA1B-366F757150CE}"/>
    <cellStyle name="_Currency_Kontantstrømanalyse 4Q09-konsernet" xfId="1692" xr:uid="{DA14F131-1DCF-47E6-A413-0A69772043BF}"/>
    <cellStyle name="_Currency_Kontantstrømanalyse 4Q09-konsernet 2" xfId="40557" xr:uid="{50EE8239-14DD-40CE-96FE-C7C97796A96B}"/>
    <cellStyle name="_Currency_Kvartalstabeller" xfId="4055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891" xr:uid="{7C683CCC-6A46-4838-9288-725AE2D8FFE8}"/>
    <cellStyle name="_Currency_Merger Plans2_Note 29 - Forsikringsrisiko 2010 (sendt ØR 04022011) - versjon 4" xfId="41892" xr:uid="{54B7E0B9-FEAF-4AEA-AAB2-3D78F37CBEDE}"/>
    <cellStyle name="_Currency_Merger Plans2_Noter 2010 - oversikt over ansvarlige_status" xfId="41893" xr:uid="{466FE123-9F1D-4636-975C-7A7D79555689}"/>
    <cellStyle name="_Currency_Merger Plans2_RIK M" xfId="41894" xr:uid="{B290DF07-4E98-4AD2-AAA9-DE2F54F4B3D3}"/>
    <cellStyle name="_Currency_Note 29 - Forsikringsrisiko 2010 (sendt GF 27012011) - versjon 3" xfId="41895" xr:uid="{973E5789-A042-4795-9BC8-E907B725599A}"/>
    <cellStyle name="_Currency_Note 29 - Forsikringsrisiko 2010 (sendt ØR 04022011) - versjon 4" xfId="41896" xr:uid="{E49D66F0-584E-4069-ADC3-5A9417F3B995}"/>
    <cellStyle name="_Currency_Noter 2010 - oversikt over ansvarlige_status" xfId="41897" xr:uid="{02DD4962-067A-4F3A-B7B3-592859100644}"/>
    <cellStyle name="_Currency_Other MTM adjustments" xfId="1797" xr:uid="{66B63309-557D-46E4-B581-FB47C09E7B78}"/>
    <cellStyle name="_Currency_RIK M" xfId="41898" xr:uid="{851E00FF-C67F-404B-97EE-AAA98C1C3765}"/>
    <cellStyle name="_Currency_Totalresultat" xfId="4055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2_Allokert kapital renter" xfId="43124" xr:uid="{07C864F4-A634-46ED-8F8C-8021CB7D3669}"/>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560" xr:uid="{E82D19FD-BEEF-46D1-980A-D9F8A2A3BA4D}"/>
    <cellStyle name="_CurrencySpace_03-Egne aksjer 1003" xfId="1905" xr:uid="{5592697F-F648-4EFB-AB4B-C1A7578BEF08}"/>
    <cellStyle name="_CurrencySpace_03-Egne aksjer 1003 2" xfId="40561" xr:uid="{B9883620-DAEE-4C8B-A963-C29573C6FF41}"/>
    <cellStyle name="_CurrencySpace_06-Tilknytta 0909" xfId="1906" xr:uid="{5E107271-40A0-4D14-969F-72526A023F4D}"/>
    <cellStyle name="_CurrencySpace_Adj_comprehensive_income_Trends" xfId="40562" xr:uid="{DD34DC74-6872-42A2-B78A-91CD0F3CCF70}"/>
    <cellStyle name="_CurrencySpace_Adj_Operating_expenses" xfId="1907" xr:uid="{381C7F2A-1C6B-4391-A4F9-4086DC6A1678}"/>
    <cellStyle name="_CurrencySpace_Adj_Spec_capital_require" xfId="10386" xr:uid="{98C40630-ADFA-4C62-8D28-564347B689F6}"/>
    <cellStyle name="_CurrencySpace_Adjustment-Balance sheet" xfId="40563" xr:uid="{7D62D046-E6CD-4AAC-BE37-E976162AE319}"/>
    <cellStyle name="_CurrencySpace_Adjustment-Balance sheet_Trends" xfId="40564" xr:uid="{F62E5CD6-8FA0-4B14-9C31-0A14D064F806}"/>
    <cellStyle name="_CurrencySpace_Avstem DM og grunnlag" xfId="40565" xr:uid="{4CB398BF-1548-4419-BC47-16ADF1F6CAB7}"/>
    <cellStyle name="_CurrencySpace_Balanse - kontrollert" xfId="4056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387" xr:uid="{1B14C0C1-FA13-498D-A8BA-A6AA4EDD8F54}"/>
    <cellStyle name="_CurrencySpace_Kontantstrømanalyse 3Q09-konsernet" xfId="1911" xr:uid="{EB4F5ACD-42F4-4EFE-844D-194B38843726}"/>
    <cellStyle name="_CurrencySpace_Kontantstrømanalyse 3Q09-konsernet 2" xfId="40567" xr:uid="{A84693FF-4230-4D40-9C2F-7928B17BB83C}"/>
    <cellStyle name="_CurrencySpace_Kontantstrømanalyse 4Q09-konsernet" xfId="1912" xr:uid="{18695FBE-A342-4430-A2F4-3E9E45AE3D6C}"/>
    <cellStyle name="_CurrencySpace_Kontantstrømanalyse 4Q09-konsernet 2" xfId="40568" xr:uid="{FF7D29EF-2C1C-4461-8B90-3366C1534E0B}"/>
    <cellStyle name="_CurrencySpace_Kvartalstabeller" xfId="40569" xr:uid="{4064AAC5-FDAB-4599-80B4-4B9224D4EC88}"/>
    <cellStyle name="_CurrencySpace_Other MTM adjustments" xfId="1913" xr:uid="{C6D42D53-8D9D-4BEA-BBA1-873C0D3E9DF6}"/>
    <cellStyle name="_CurrencySpace_Totalresultat" xfId="4057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 2" xfId="43125" xr:uid="{7BB94004-D311-4487-9874-2DABA25EE0CE}"/>
    <cellStyle name="_Def_Balanse - kontrollert" xfId="40571" xr:uid="{85886FEB-0392-4CF2-9029-17C74873D995}"/>
    <cellStyle name="_Def_Hovedtall" xfId="40572" xr:uid="{67E50718-0671-4E79-B739-1476E64128B0}"/>
    <cellStyle name="_Def_Nøkkeltall" xfId="40573" xr:uid="{1A5AE7AE-5070-45CA-8686-52BEA5FA6FFD}"/>
    <cellStyle name="_Def_Q Sum_Res N" xfId="1917" xr:uid="{FA73AA46-D2B0-4D78-A9C9-5C807E88572B}"/>
    <cellStyle name="_Def_Q Sum_Res N 2" xfId="43126" xr:uid="{810326CC-03CA-42D4-8CBB-877BD7A715C9}"/>
    <cellStyle name="_Def_Resultat" xfId="40574" xr:uid="{E5CCE477-0406-4C06-A562-76AB86ADB72D}"/>
    <cellStyle name="_Def_Totalresultat" xfId="40575" xr:uid="{F420BF9D-8BA1-4DE0-A9A8-88D6DA46B1FC}"/>
    <cellStyle name="_economic profit" xfId="1918" xr:uid="{5C72A312-7985-4DA6-A4E9-AB956BD5EF66}"/>
    <cellStyle name="_EK 0912" xfId="1919" xr:uid="{A0C6B5C3-E24F-4CED-A9A9-BE89CD2F1C4D}"/>
    <cellStyle name="_EK 0912 2" xfId="41899" xr:uid="{845721DD-0941-4C54-B6D1-EE3FE9A3CB9E}"/>
    <cellStyle name="_EK 0912_Kontroll ME" xfId="10388" xr:uid="{BB23ADD5-70B6-443B-8FD6-B7F5FA5720ED}"/>
    <cellStyle name="_EK 0912_Kontroll-fane" xfId="10389" xr:uid="{83D48846-B467-437F-9046-0F3BFB1408F3}"/>
    <cellStyle name="_EK oppstilling 1Q09" xfId="1920" xr:uid="{16B2E91C-ADEA-4171-9149-063C56AE2285}"/>
    <cellStyle name="_EK oppstilling 1Q09_Beregning allokert Kapital 1911" xfId="43127" xr:uid="{92C5946C-47B5-44C0-B517-1ADC846FA776}"/>
    <cellStyle name="_EK oppstilling 1Q09_Beregning allokert Kapital 1911 2" xfId="43128" xr:uid="{2A6A05DF-8B77-481C-A61F-F347FFB07956}"/>
    <cellStyle name="_EK oppstilling 1Q09_Beregning allokert Kapital 2001" xfId="43129" xr:uid="{E76C3C27-A89F-49B5-BCAB-49D5930F28E7}"/>
    <cellStyle name="_EK oppstilling 1Q09_Beregning allokert Kapital 2001 2" xfId="43130" xr:uid="{55A26452-EBDA-4453-A1BE-5CD4E036EF3E}"/>
    <cellStyle name="_EK oppstilling 1Q09_Beregning allokert Kapital 2003" xfId="43131" xr:uid="{E5D4F914-AB6F-48A9-BF9E-F52B83EC0C16}"/>
    <cellStyle name="_EK oppstilling 1Q09_Beregning allokert Kapital 2003 2" xfId="43132" xr:uid="{1D1CD46E-AEE0-4771-97A4-4DA75678B2B1}"/>
    <cellStyle name="_EK oppstilling 1Q09_Kapital 1605" xfId="43133" xr:uid="{587A501A-7541-4C90-B082-8C9DD8E5FF8B}"/>
    <cellStyle name="_EK oppstilling 1Q09_Kapital 1605 2" xfId="43134" xr:uid="{28EC55EF-7C31-4B81-9243-FE6BAC70E829}"/>
    <cellStyle name="_EK oppstilling 1Q09_Kapital 1612" xfId="43135" xr:uid="{37A87819-9B28-43EA-A230-234818DDB988}"/>
    <cellStyle name="_EK oppstilling 1Q09_Kapital 1612 2" xfId="43136" xr:uid="{20C363F3-3928-49DE-A08B-2EEFD10320B5}"/>
    <cellStyle name="_EK oppstilling 1Q09_Kapital 1612_Beregning allokert Kapital 1911" xfId="43137" xr:uid="{D95EEAF4-1132-4FA4-A98D-DE9DD966CBFD}"/>
    <cellStyle name="_EK oppstilling 1Q09_Kapital 1612_Beregning allokert Kapital 1911 2" xfId="43138" xr:uid="{A4F686EF-CDF7-45D8-80F8-4FBD81B6F336}"/>
    <cellStyle name="_EK oppstilling 1Q09_Kapital 1612_Beregning allokert Kapital 2001" xfId="43139" xr:uid="{E5FB9360-DD30-4036-8DF3-28C57C6689F0}"/>
    <cellStyle name="_EK oppstilling 1Q09_Kapital 1612_Beregning allokert Kapital 2001 2" xfId="43140" xr:uid="{E0D86658-D363-4833-86C5-3E2333861FE9}"/>
    <cellStyle name="_EK oppstilling 1Q09_Kapital 1612_Beregning allokert Kapital 2003" xfId="43141" xr:uid="{2AC30B47-1976-45A5-A6C3-803F51B81046}"/>
    <cellStyle name="_EK oppstilling 1Q09_Kapital 1612_Beregning allokert Kapital 2003 2" xfId="43142" xr:uid="{BDB14F9C-88F3-4DEA-8158-F3472436F8D0}"/>
    <cellStyle name="_EK oppstilling 1Q09_Kapital 1612_Operasjonell risiko 1612" xfId="43143" xr:uid="{514EE001-EBDF-457D-B55B-CFBD40FE46C8}"/>
    <cellStyle name="_EK oppstilling 1Q09_Kapital 1612_Operasjonell risiko 1612 2" xfId="43144" xr:uid="{5D00C1F8-6115-4D7D-96B8-ED60479D1E70}"/>
    <cellStyle name="_EK oppstilling 1Q09_Kapital 1612_Operasjonell risiko 1702" xfId="43145" xr:uid="{2AF6040A-E5B9-4ABE-BBCE-1668816E60FF}"/>
    <cellStyle name="_EK oppstilling 1Q09_Kapital 1612_Operasjonell risiko 1702 2" xfId="43146" xr:uid="{91BDB686-A151-4EA0-A537-7EECD05518E9}"/>
    <cellStyle name="_EK oppstilling 1Q09_Operasjonell risiko 1612" xfId="43147" xr:uid="{63441D19-6FFF-4F42-86F4-10FB9526BB1D}"/>
    <cellStyle name="_EK oppstilling 1Q09_Operasjonell risiko 1612 2" xfId="43148" xr:uid="{75721B88-723C-4182-BCC2-DBE858C17895}"/>
    <cellStyle name="_EK oppstilling 1Q09_Operasjonell risiko 1702" xfId="43149" xr:uid="{AA9FC20A-615D-4B44-A086-EC8CA84A869F}"/>
    <cellStyle name="_EK oppstilling 1Q09_Operasjonell risiko 1702 2" xfId="43150" xr:uid="{6A393052-E035-478A-9CF0-B4AE3A4280F9}"/>
    <cellStyle name="_EK oppstilling 1Q09_PM mai juni" xfId="43151" xr:uid="{65180ACC-4DA5-439A-8582-124216A4CE1A}"/>
    <cellStyle name="_EK oppstilling 1Q09_PM mai juni 2" xfId="43152" xr:uid="{C951FCCD-936D-4EDC-B8CF-526CE6233904}"/>
    <cellStyle name="_EK oppstilling 1Q09_Sheet1" xfId="43153" xr:uid="{0C7D456D-AA6E-4C34-8684-17A7E540EA64}"/>
    <cellStyle name="_EK oppstilling 1Q09_Sheet1 2" xfId="43154" xr:uid="{6C6B016E-C222-44CB-8886-E88E72D2D3D9}"/>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00" xr:uid="{B1F63E84-8EFB-4784-B1A8-820178D1CC46}"/>
    <cellStyle name="_Forskjell mmv og amort_2009-ny ii 2" xfId="41901" xr:uid="{73623BDD-944D-492E-8D33-D47AE69D1074}"/>
    <cellStyle name="_Grunnlag rapport 21 mai" xfId="10390" xr:uid="{F84F4CFB-2832-4457-9CE0-E1F49AB7E4B2}"/>
    <cellStyle name="_Grunnlag rapport 7mai" xfId="10391"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392" xr:uid="{0DAFAF96-4B78-4CBB-AF2A-79452419AD71}"/>
    <cellStyle name="_Heading_prestemp_Balanse - kontrollert" xfId="40576" xr:uid="{24303743-B8A7-4783-9AF2-4C781344A839}"/>
    <cellStyle name="_Heading_prestemp_Beregning allokert Kapital 1911" xfId="43155" xr:uid="{7CAB10B3-9A20-4CC5-AE76-D58EEFD2E59E}"/>
    <cellStyle name="_Heading_prestemp_Beregning allokert Kapital 2001" xfId="43156" xr:uid="{84BB7D59-1E1D-410D-9C53-37D03F3A821B}"/>
    <cellStyle name="_Heading_prestemp_Beregning allokert Kapital 2003" xfId="43157" xr:uid="{BC102915-E2EF-4538-A50B-35D71DA5C9B9}"/>
    <cellStyle name="_Heading_prestemp_Hovedtall" xfId="40577" xr:uid="{05EEAC62-7538-4F9F-83BE-2AFAAD523EDF}"/>
    <cellStyle name="_Heading_prestemp_INPUT SAP" xfId="42941" xr:uid="{4C0E4A65-47B6-4D02-9E6C-40AE54EF8D9D}"/>
    <cellStyle name="_Heading_prestemp_Kapital 1605" xfId="43158" xr:uid="{FE89428E-6C6D-4992-A1C3-CA4DD4DA1597}"/>
    <cellStyle name="_Heading_prestemp_Kapital 1612" xfId="43159" xr:uid="{56049D0B-2FE6-4A3D-B985-BD23BE50BE5D}"/>
    <cellStyle name="_Heading_prestemp_Nøkkeltall" xfId="40578" xr:uid="{676F2C23-F60E-4C27-B292-D109186E81E9}"/>
    <cellStyle name="_Heading_prestemp_Operasjonell risiko 1612" xfId="43160" xr:uid="{9E441056-F973-44F7-BFFF-C3607BC4EBF6}"/>
    <cellStyle name="_Heading_prestemp_Operasjonell risiko 1702" xfId="43161" xr:uid="{173DADF1-74EB-4F5C-834D-2CA0EB64EEC5}"/>
    <cellStyle name="_Heading_prestemp_Other Konsern 1503" xfId="42942" xr:uid="{0737E183-E964-4128-93AB-2B50DD910626}"/>
    <cellStyle name="_Heading_prestemp_Other Konsern bank 1503" xfId="42943" xr:uid="{8D22AD8C-9153-4F7D-B0DD-DFA5985E77B9}"/>
    <cellStyle name="_Heading_prestemp_PM mai juni" xfId="43162" xr:uid="{C19B53B8-6FE3-4983-A7D1-BF485FA42363}"/>
    <cellStyle name="_Heading_prestemp_Resultat" xfId="10393" xr:uid="{8B80D5A3-E19C-4D4D-A78A-F69FDDBD2A7F}"/>
    <cellStyle name="_Heading_prestemp_Sheet1" xfId="43163" xr:uid="{7532CEAF-B147-4CC0-81EC-E370546C7020}"/>
    <cellStyle name="_Heading_prestemp_Totalresultat" xfId="40579" xr:uid="{86F288D4-4D8D-4C35-AF8C-39670F721518}"/>
    <cellStyle name="_Highlight" xfId="1929" xr:uid="{78AF8CD5-1D44-4C1C-BC8C-72557EFE6994}"/>
    <cellStyle name="_Highlight 2" xfId="1930" xr:uid="{7E29CA79-C540-4659-B4E7-3B61CA79C7DC}"/>
    <cellStyle name="_Highlight 2 2" xfId="40582" xr:uid="{1C3111A0-E46D-4CEC-A83B-81C6D66AE032}"/>
    <cellStyle name="_Highlight 2 3" xfId="40583" xr:uid="{2B13876B-4F25-41DE-8F94-DC70CAD83FF6}"/>
    <cellStyle name="_Highlight 2_Adj_Balance_Sheet" xfId="40584" xr:uid="{AF936F3F-8681-499F-B4BC-23958D79AA16}"/>
    <cellStyle name="_Highlight 2_Adj_Balance_Sheet_Trends" xfId="40585" xr:uid="{9A4CF4D9-AF14-4864-8EE0-996380B735C7}"/>
    <cellStyle name="_Highlight 2_Adj_comprehensive_income_Trends" xfId="40586" xr:uid="{F2B4DF42-5641-4913-B85E-90B426B63260}"/>
    <cellStyle name="_Highlight 2_Adj_G" xfId="42945" xr:uid="{70E25371-4648-45F8-BE16-CCFBB7ACB5B1}"/>
    <cellStyle name="_Highlight 2_Adj_G_1" xfId="42946" xr:uid="{04A9B6DB-35DF-421A-86E8-FC07F1286E2E}"/>
    <cellStyle name="_Highlight 2_Adj_G_1_Adj_G" xfId="42947" xr:uid="{61021136-252B-4A9D-9E0F-EF5E6AD30EF3}"/>
    <cellStyle name="_Highlight 2_Adj_G_1_Adj_G_1" xfId="42948" xr:uid="{FD8D5A4B-5D6A-4E4A-A844-951C0B1E6513}"/>
    <cellStyle name="_Highlight 2_Adj_G_1_Tabeller analysenotat" xfId="42949" xr:uid="{8199EE4E-46EA-45DD-9D3D-2273C74ABD35}"/>
    <cellStyle name="_Highlight 2_Adj_G_2" xfId="42950" xr:uid="{48E9D387-7A6B-42D0-A3C5-9B3EE4DE69F3}"/>
    <cellStyle name="_Highlight 2_Adj_G_3" xfId="42951" xr:uid="{AD56C47D-668C-431A-9358-1E10416663FD}"/>
    <cellStyle name="_Highlight 2_Adj_G_Nøkkeltall Other" xfId="42952" xr:uid="{D6B32CEF-7BF4-44A9-ABD0-527E5ADB77FD}"/>
    <cellStyle name="_Highlight 2_Adj_G_Nøkkeltall Other_Adj_G" xfId="42953" xr:uid="{A9C9C545-C449-4ADC-BBA1-A89F199CC905}"/>
    <cellStyle name="_Highlight 2_Adj_G_Nøkkeltall Other_Tabeller analysenotat" xfId="42954" xr:uid="{A751B7C6-B127-4CD2-9870-B229BD65F523}"/>
    <cellStyle name="_Highlight 2_Adj_G_quarter" xfId="42955" xr:uid="{D9959393-BF00-4801-B8B4-5175C0BA2EEE}"/>
    <cellStyle name="_Highlight 2_Adj_G_quarter_1" xfId="42956" xr:uid="{A594D4DC-1A2A-475D-9034-BFC4EDC7ABE4}"/>
    <cellStyle name="_Highlight 2_Adj_G_quarter_2" xfId="42957" xr:uid="{5CEEF85D-AA7A-4014-8750-DD12F410AB7F}"/>
    <cellStyle name="_Highlight 2_Adj_G_YTD" xfId="42958" xr:uid="{DD384958-85B3-4103-9E63-7C638F5B4344}"/>
    <cellStyle name="_Highlight 2_Adj_Income_statement" xfId="40587" xr:uid="{83308DCC-9AD7-4667-8AFF-C091637D6396}"/>
    <cellStyle name="_Highlight 2_Adj_IncomeStatement" xfId="40588" xr:uid="{14B04EA9-B83F-4095-BB71-85D277D7F50F}"/>
    <cellStyle name="_Highlight 2_Adj_IncomeStatement_1" xfId="40589" xr:uid="{91362F43-31AD-41EB-9060-7B3B341007FE}"/>
    <cellStyle name="_Highlight 2_Adj_Key figures" xfId="40590" xr:uid="{88BF3830-D04A-498B-B352-6BF570DE1D8C}"/>
    <cellStyle name="_Highlight 2_Adj_Primary_capital" xfId="10394" xr:uid="{7F9C082B-D95A-4D4B-AAB3-9BAB48EA9728}"/>
    <cellStyle name="_Highlight 2_Adj_Trad_pension_products" xfId="42959" xr:uid="{AFA6FEF2-80E9-4944-B062-B5F70C4CB833}"/>
    <cellStyle name="_Highlight 2_Adj-IncomeStatement_Trends" xfId="40591" xr:uid="{0D20C29C-04BE-4605-B768-63E2FCEDE21E}"/>
    <cellStyle name="_Highlight 2_Adjustment-Balance sheet" xfId="40592" xr:uid="{8B0F85C4-6450-4C24-8705-33993D101330}"/>
    <cellStyle name="_Highlight 2_Adjustment-BalanceSheet" xfId="10395" xr:uid="{D5FCE806-BE8D-404A-A80E-C7D3524C1571}"/>
    <cellStyle name="_Highlight 2_Adjustment-BalanceSheet_Trends" xfId="10396" xr:uid="{B3BCEDEB-AD67-4D92-999B-5FE9D7176702}"/>
    <cellStyle name="_Highlight 2_Adjustment-Hovedtall" xfId="40593" xr:uid="{71C66004-3C24-4344-B5EE-255699FC9C15}"/>
    <cellStyle name="_Highlight 2_Ark3" xfId="42960" xr:uid="{1BD94438-8C24-4069-9ECC-86DEDDF99CA3}"/>
    <cellStyle name="_Highlight 2_Balanse" xfId="10397" xr:uid="{1AFB187B-5049-44FB-9D50-8DB82763D17D}"/>
    <cellStyle name="_Highlight 2_Balanse - kontrollert" xfId="40594" xr:uid="{3992F302-55F5-4792-AD88-BE0961EECFC9}"/>
    <cellStyle name="_Highlight 2_Cap.adeq" xfId="41824" xr:uid="{B814DD9A-F1C6-4565-976A-A887797D84BA}"/>
    <cellStyle name="_Highlight 2_Hovedtall" xfId="40595" xr:uid="{7B18DF72-6989-4D5D-B5E1-C9E1781C8189}"/>
    <cellStyle name="_Highlight 2_Kontroll DM--&gt;" xfId="40596" xr:uid="{458DFF5C-68DB-439C-BB39-24A2A7C05A90}"/>
    <cellStyle name="_Highlight 2_Loans &amp; comm." xfId="41903" xr:uid="{7F2C7517-89DD-47F1-BDF4-7153454788AA}"/>
    <cellStyle name="_Highlight 2_Note bank" xfId="10398" xr:uid="{F573F5F7-C8C3-48DF-B901-37DB53A5DA4B}"/>
    <cellStyle name="_Highlight 2_Note Bankkonsern" xfId="10399" xr:uid="{EB7D997C-7D17-43A2-BA4D-1A6413E5AD5F}"/>
    <cellStyle name="_Highlight 2_Note konsern" xfId="10400" xr:uid="{775E008B-B487-4FA1-9FCC-7AA643CFDC9E}"/>
    <cellStyle name="_Highlight 2_Nøkkeltall" xfId="40597" xr:uid="{717D1F5D-8104-4856-871F-986568D6E822}"/>
    <cellStyle name="_Highlight 2_Nøkkeltall Other" xfId="42961" xr:uid="{3AE4504A-265F-4BD1-ACED-43A753DE0B7C}"/>
    <cellStyle name="_Highlight 2_Resultat" xfId="40598" xr:uid="{39D515B5-4447-47A9-8967-AA9F7499D31F}"/>
    <cellStyle name="_Highlight 2_Results &amp; key fig." xfId="40581" xr:uid="{34C022F1-674D-4590-84C5-BD8BAF5BFC14}"/>
    <cellStyle name="_Highlight 2_SAP segment RES 2112" xfId="42962" xr:uid="{AB134714-67CE-491E-AD7D-097AEE492DA4}"/>
    <cellStyle name="_Highlight 2_tabell beretning" xfId="42963" xr:uid="{3B24853F-CFCD-44F4-9038-E83FE770FE92}"/>
    <cellStyle name="_Highlight 2_Tabeller analysenotat" xfId="42964" xr:uid="{A23FCDD1-559E-4EEE-A575-5A011F349DA9}"/>
    <cellStyle name="_Highlight 2_Totalresultat" xfId="40599" xr:uid="{5EF9B2FF-9926-4B42-8C78-3A19DCAF8E81}"/>
    <cellStyle name="_Highlight 3" xfId="40600" xr:uid="{6BA7398E-79B6-400A-B5E6-0903A90E60B7}"/>
    <cellStyle name="_Highlight 4" xfId="40601" xr:uid="{971CA6E6-1825-476A-826E-45B9F40BB56F}"/>
    <cellStyle name="_Highlight_Adj_Balance_Sheet" xfId="40602" xr:uid="{B13F1CC7-62F6-4B53-A96A-A440BF5F4AA9}"/>
    <cellStyle name="_Highlight_Adj_Balance_Sheet_Trends" xfId="40603" xr:uid="{321D693E-0BD9-424A-A2E4-B6CA510CBBCC}"/>
    <cellStyle name="_Highlight_Adj_comprehensive_income" xfId="40604" xr:uid="{16CF83E8-E109-469E-A482-883E815FF090}"/>
    <cellStyle name="_Highlight_Adj_comprehensive_income_1" xfId="40605" xr:uid="{80C0A6A6-DD7E-452E-9E2D-DDB2A9157F3F}"/>
    <cellStyle name="_Highlight_Adj_comprehensive_income_2" xfId="40606" xr:uid="{BB0F9F8A-BB1A-4A8C-B511-EE7D82334191}"/>
    <cellStyle name="_Highlight_Adj_comprehensive_income_3" xfId="40607" xr:uid="{DB32448C-2839-417A-A588-4709566A5C91}"/>
    <cellStyle name="_Highlight_Adj_Comprehensive_Income_4" xfId="40608" xr:uid="{B8176A42-9948-49E2-94E0-AFAA857377A6}"/>
    <cellStyle name="_Highlight_Adj_comprehensive_income_Trends" xfId="40609" xr:uid="{4F44CD59-FC45-41C4-8B38-6111C29679D4}"/>
    <cellStyle name="_Highlight_Adj_comprehensive_income_Trends_1" xfId="40610" xr:uid="{4C7033F4-D8FC-491D-8B5C-3FFA22055175}"/>
    <cellStyle name="_Highlight_Adj_comprehensive_income_Trends_2" xfId="40611" xr:uid="{18386C6E-B2AC-498B-AADC-CC7F964A2C91}"/>
    <cellStyle name="_Highlight_Adj_Income_statement" xfId="40612" xr:uid="{B5734A17-7F44-494A-9006-89BEF10DFBF2}"/>
    <cellStyle name="_Highlight_Adj_IncomeStatement" xfId="40613" xr:uid="{3D40C75F-CD22-48BC-AB76-F594E441A3D0}"/>
    <cellStyle name="_Highlight_Adj_IncomeStatement_1" xfId="40614" xr:uid="{EE777D68-B90B-401C-8722-9CDC161E9CC9}"/>
    <cellStyle name="_Highlight_Adj_Key figures" xfId="40615" xr:uid="{19904222-7E63-4B0B-89C6-070FDDEC3147}"/>
    <cellStyle name="_Highlight_Adj_Pre_tax_operating_profit" xfId="42965" xr:uid="{8616911D-8976-4526-8B53-55C1827467E8}"/>
    <cellStyle name="_Highlight_Adj_Pre_tax_operating_profit_1" xfId="42966" xr:uid="{358806A2-1F32-4B09-8461-DE524D136195}"/>
    <cellStyle name="_Highlight_Adj_Primary_capital" xfId="10401" xr:uid="{A795B7BF-B131-4173-9577-DFB1E7CFBCD5}"/>
    <cellStyle name="_Highlight_Adj_Trad_pension_products" xfId="42967" xr:uid="{975891B6-5BCF-498D-8D7C-0A410706841C}"/>
    <cellStyle name="_Highlight_Adj-IncomeStatement_Trends" xfId="40616" xr:uid="{1B52B7F0-BBC3-413B-BC0B-01110A7F476A}"/>
    <cellStyle name="_Highlight_ADJ-konsernsenter" xfId="42968" xr:uid="{63F77C98-E752-42DB-A2C9-67AA6AA41DEA}"/>
    <cellStyle name="_Highlight_ADJ-Trad prod" xfId="42969" xr:uid="{74901E4E-D5E5-4D1B-AB54-78371762F9F1}"/>
    <cellStyle name="_Highlight_Adjustment-Balance sheet" xfId="40617" xr:uid="{3518899B-BA2E-4467-8468-B81695E0DEDE}"/>
    <cellStyle name="_Highlight_Adjustment-Balance sheet_1" xfId="40618" xr:uid="{ED94C972-D933-4D3C-9CB8-E812186BBA84}"/>
    <cellStyle name="_Highlight_Adjustment-Balance sheet_Trends" xfId="40619" xr:uid="{7CC64698-2F35-4439-B345-9842192F9623}"/>
    <cellStyle name="_Highlight_Adjustment-Balance sheet_Trends_1" xfId="40620" xr:uid="{9A8EE854-CB6C-4212-9C2E-DA35592E9BB2}"/>
    <cellStyle name="_Highlight_Adjustment-BalanceSheet" xfId="10402" xr:uid="{2174FCFB-E301-4ABD-8613-294071D56F2C}"/>
    <cellStyle name="_Highlight_Adjustment-BalanceSheet_Trends" xfId="10403" xr:uid="{B9FDC1E0-0F4E-40AB-82A9-9B261E382DD6}"/>
    <cellStyle name="_Highlight_Adjustment-Hovedtall" xfId="40621" xr:uid="{580A28FF-964E-4075-9671-FCC1341DF03B}"/>
    <cellStyle name="_Highlight_Ark3" xfId="42970" xr:uid="{A1410E85-ADFF-4983-9D65-0D3947FF2088}"/>
    <cellStyle name="_Highlight_Balanse" xfId="10404" xr:uid="{13A750A2-6A71-4059-ABA9-FC15A19E59DB}"/>
    <cellStyle name="_Highlight_Balanse - kontrollert" xfId="40622" xr:uid="{B08A3066-72DA-4210-984D-C5D65F540794}"/>
    <cellStyle name="_Highlight_Cap.adeq" xfId="41823" xr:uid="{4CC94FAA-ED19-428D-9D3C-88D715AC69AE}"/>
    <cellStyle name="_Highlight_Expenses (1)" xfId="1931" xr:uid="{4C414B0D-96AC-49D8-9E58-9F2242AC6765}"/>
    <cellStyle name="_Highlight_Hovedtall" xfId="40623" xr:uid="{B6B5F03E-C76B-4A63-BE2B-13E85206B1FB}"/>
    <cellStyle name="_Highlight_Kontroll DM--&gt;" xfId="40624" xr:uid="{4C5C6134-CA52-4CBC-8052-AC0578DA9C06}"/>
    <cellStyle name="_Highlight_Loans &amp; comm." xfId="41902" xr:uid="{ED833EC1-AEA7-4A13-8A93-6E14AB232377}"/>
    <cellStyle name="_Highlight_Markets" xfId="42944" xr:uid="{245C8E39-7D0B-46AC-BC54-150758F6D38D}"/>
    <cellStyle name="_Highlight_Note bank" xfId="10405" xr:uid="{CD0AE05C-9CE1-4BE3-A042-9FA0E51C69D3}"/>
    <cellStyle name="_Highlight_Note Bankkonsern" xfId="10406" xr:uid="{D4534CF1-412C-44BE-A1F2-CE2C73CB9C24}"/>
    <cellStyle name="_Highlight_Note konsern" xfId="10407" xr:uid="{CF11311E-AD8D-4D2B-965C-B8B7DF3BE653}"/>
    <cellStyle name="_Highlight_Nøkkeltall" xfId="40625" xr:uid="{BED55545-A3E5-4A86-BBE8-75D5B10F206E}"/>
    <cellStyle name="_Highlight_Other Konsern 1503" xfId="42971" xr:uid="{DDE61AB8-9FD1-4D86-95E6-C75CE3AC1ACD}"/>
    <cellStyle name="_Highlight_Other Konsern bank 1503" xfId="42972" xr:uid="{7EA714B3-D791-4351-A299-17E5C2B497FD}"/>
    <cellStyle name="_Highlight_Resultat" xfId="40626" xr:uid="{80164E2E-ACEF-4B0D-B1F9-62AFD6A5E100}"/>
    <cellStyle name="_Highlight_Results &amp; key fig." xfId="40580" xr:uid="{6A5B93FC-D3F1-4EF6-9CD5-C774A7EA745E}"/>
    <cellStyle name="_Highlight_tabell beretning" xfId="42973" xr:uid="{B5A8C641-9F15-45C2-9279-024FEE3EFDD1}"/>
    <cellStyle name="_Highlight_Totalresultat" xfId="40627" xr:uid="{1B54E0C1-CEBD-4960-B558-B236B0A20B67}"/>
    <cellStyle name="_Hvordan levere rentegar" xfId="1932" xr:uid="{0B0CCA00-1983-45EF-B587-5EB340819785}"/>
    <cellStyle name="_Hvordan levere rentegar 2" xfId="1933" xr:uid="{BF77E14D-237B-4425-8D04-28572FDACA64}"/>
    <cellStyle name="_Hvordan levere rentegar 2_Kontroll ME" xfId="10408" xr:uid="{66F8BDFD-246E-4B46-AB8B-C72E228BB792}"/>
    <cellStyle name="_Hvordan levere rentegar 2_Kontroll-fane" xfId="10409"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10" xr:uid="{5DFA5162-C6BC-4517-8B6B-C6E7A980043D}"/>
    <cellStyle name="_Hvordan levere rentegar_Kontroll-fane" xfId="10411"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12" xr:uid="{C413D1EE-4A94-4DA3-AEBB-B26751BD95F1}"/>
    <cellStyle name="_Kontantstrømanalyse 4Q09-konsernet" xfId="10413"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14" xr:uid="{F6180BFA-BC70-494E-8046-E44CBA35AA67}"/>
    <cellStyle name="_Kontrollrapport 2_Kontroll-fane" xfId="10415"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16" xr:uid="{0634AAB5-096D-495D-8F33-D00F7919D10B}"/>
    <cellStyle name="_Kontrollrapport_Kontroll-fane" xfId="10417"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 2" xfId="43164" xr:uid="{FAFD536B-6DFF-4AA2-AA20-454FC880AFC6}"/>
    <cellStyle name="_Markedsandel_Q Sum_Res N" xfId="1985" xr:uid="{52453D2F-7930-427D-AEAD-595D324F1A1C}"/>
    <cellStyle name="_Markedsandel_Q Sum_Res N 2" xfId="43165" xr:uid="{95B790D6-5816-4248-B02D-9979665E6596}"/>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18" xr:uid="{52556D92-8E13-4631-86ED-C2EA20CDB98E}"/>
    <cellStyle name="_Max 10% Obligasjoner Inv 2_Kontroll-fane" xfId="10419"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20" xr:uid="{E3CB8CF6-31C5-4A53-871D-BF2DACDC2A42}"/>
    <cellStyle name="_Max 10% Obligasjoner Inv_Kontroll-fane" xfId="10421"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22" xr:uid="{316A83B5-1A2E-460C-857A-07C183E36080}"/>
    <cellStyle name="_MTM justeringer_estimat 310310 BK_Kontroll-fane" xfId="10423"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28" xr:uid="{66D0E80C-6001-46A5-9EBA-36D0B2C64796}"/>
    <cellStyle name="_Multiple_03-Egne aksjer 1003" xfId="2137" xr:uid="{D7CADFC3-2411-46DB-8105-2C8B12C0386A}"/>
    <cellStyle name="_Multiple_03-Egne aksjer 1003 2" xfId="40629" xr:uid="{3CA26CC7-ACFF-4201-9E95-08D1D8596FE2}"/>
    <cellStyle name="_Multiple_06-Tilknytta 0909" xfId="2138" xr:uid="{9084A315-EC0D-431C-98E4-ADA2D599F9B6}"/>
    <cellStyle name="_Multiple_Adj_comprehensive_income_Trends" xfId="40630" xr:uid="{30EF291F-7944-4772-A5AD-405A48667DE0}"/>
    <cellStyle name="_Multiple_Adj_Operating_expenses" xfId="2139" xr:uid="{2F02B4F5-1270-414B-ABC7-038DBEC10BD5}"/>
    <cellStyle name="_Multiple_Adj_Spec_capital_require" xfId="10424" xr:uid="{D669DFDF-F8DA-4B0C-9965-579F293ECC6A}"/>
    <cellStyle name="_Multiple_Adjustment-Balance sheet" xfId="40631" xr:uid="{C9FF355A-6C89-416D-8780-110B1F152D05}"/>
    <cellStyle name="_Multiple_Adjustment-Balance sheet_Trends" xfId="40632" xr:uid="{CCA3CBC5-D233-4248-94C1-02E11A8B08EC}"/>
    <cellStyle name="_Multiple_Avstem DM og grunnlag" xfId="40633" xr:uid="{076BC7E4-41C1-446A-A1D7-342DDA5650AC}"/>
    <cellStyle name="_Multiple_Balanse - kontrollert" xfId="4063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25" xr:uid="{655AEB80-00A5-4196-BDD8-2118AB8A4C79}"/>
    <cellStyle name="_Multiple_Kontantstrømanalyse 3Q09-konsernet" xfId="2143" xr:uid="{E8191815-1C2D-47A9-9C29-158B081690A6}"/>
    <cellStyle name="_Multiple_Kontantstrømanalyse 3Q09-konsernet 2" xfId="40635" xr:uid="{86334246-FF6A-4687-BDF2-BA1CDD7FE0E9}"/>
    <cellStyle name="_Multiple_Kontantstrømanalyse 4Q09-konsernet" xfId="2144" xr:uid="{20C62639-D799-4A72-940C-285BF0038E6A}"/>
    <cellStyle name="_Multiple_Kontantstrømanalyse 4Q09-konsernet 2" xfId="40636" xr:uid="{0F2FC00D-437B-46D3-8E76-204A539C75DA}"/>
    <cellStyle name="_Multiple_Kvartalstabeller" xfId="40637" xr:uid="{7FCD8D99-D4B7-4DFA-904A-8722FA13F950}"/>
    <cellStyle name="_Multiple_Other MTM adjustments" xfId="2145" xr:uid="{C09F6438-01AE-4D09-A8C1-C1F6AFCB70A3}"/>
    <cellStyle name="_Multiple_Totalresultat" xfId="4063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39" xr:uid="{3C2D41EC-E675-4710-B723-81F037E9FCE5}"/>
    <cellStyle name="_MultipleSpace_03-Egne aksjer 1003" xfId="2253" xr:uid="{A850CBE5-AA95-420D-8E91-DB50296E8EB1}"/>
    <cellStyle name="_MultipleSpace_03-Egne aksjer 1003 2" xfId="40640" xr:uid="{C79E91B6-610F-40BD-A839-E1BECC36EF41}"/>
    <cellStyle name="_MultipleSpace_06-Tilknytta 0909" xfId="2254" xr:uid="{A7614599-8FC5-43E2-AB3C-51A47B7AB71A}"/>
    <cellStyle name="_MultipleSpace_Adj_comprehensive_income_Trends" xfId="40641" xr:uid="{49020C6D-CAB8-4979-9F1E-7ED8254C81BA}"/>
    <cellStyle name="_MultipleSpace_Adj_Operating_expenses" xfId="2255" xr:uid="{CFB54096-ABA4-49DC-B548-7A710F901413}"/>
    <cellStyle name="_MultipleSpace_Adj_Spec_capital_require" xfId="10426" xr:uid="{956F6FF7-7A7D-4A8C-989B-0036B5374AB3}"/>
    <cellStyle name="_MultipleSpace_Adjustment-Balance sheet" xfId="40642" xr:uid="{621DFCDD-EFD1-47C0-9121-65711FCC2DA9}"/>
    <cellStyle name="_MultipleSpace_Adjustment-Balance sheet_Trends" xfId="40643" xr:uid="{783973DD-F561-490E-95F0-7922E3334B12}"/>
    <cellStyle name="_MultipleSpace_Avstem DM og grunnlag" xfId="40644" xr:uid="{6B719B89-9401-4E38-91B9-CAB5271D0145}"/>
    <cellStyle name="_MultipleSpace_Balanse - kontrollert" xfId="4064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27" xr:uid="{1FE73937-7662-4640-BE1D-4A235DB9F05A}"/>
    <cellStyle name="_MultipleSpace_Kontantstrømanalyse 3Q09-konsernet" xfId="2259" xr:uid="{F600665B-E633-4481-AD64-4A41DF034B2A}"/>
    <cellStyle name="_MultipleSpace_Kontantstrømanalyse 3Q09-konsernet 2" xfId="40646" xr:uid="{3C3AA169-FCC9-491B-987B-2C4EF4B46152}"/>
    <cellStyle name="_MultipleSpace_Kontantstrømanalyse 4Q09-konsernet" xfId="2260" xr:uid="{2DA6CE04-4856-4249-90D3-CD377916876A}"/>
    <cellStyle name="_MultipleSpace_Kontantstrømanalyse 4Q09-konsernet 2" xfId="40647" xr:uid="{E0FF32E4-4CEC-42F8-A447-C18BA57161BD}"/>
    <cellStyle name="_MultipleSpace_Kvartalstabeller" xfId="40648" xr:uid="{AD142733-8A3D-447F-95E1-372B7AEFFC2E}"/>
    <cellStyle name="_MultipleSpace_Other MTM adjustments" xfId="2261" xr:uid="{BE1580F9-68F6-46E4-9D90-6F76B4D2DFA3}"/>
    <cellStyle name="_MultipleSpace_Totalresultat" xfId="4064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50" xr:uid="{D310ED8F-E208-444F-B67F-D7E4051DF93C}"/>
    <cellStyle name="_Nedskrivninger i prosen av utlån 3Q09 3" xfId="40651" xr:uid="{F0088169-ED2F-4F8B-92E9-C59FF7C024CA}"/>
    <cellStyle name="_NOTE - Klassifikasjon 0912 Utlån kred.inst+kunder" xfId="2266" xr:uid="{615074CF-8529-4A42-A452-69082F38B601}"/>
    <cellStyle name="_NOTE - Klassifikasjon 0912 Utlån kred.inst+kunder 2" xfId="41904" xr:uid="{77C6BE20-A17C-4BE3-889A-7FC56ADDA29B}"/>
    <cellStyle name="_NOTE - Klassifikasjon 0912 Utlån kred.inst+kunder_Kontroll ME" xfId="10428" xr:uid="{077C1640-79D6-46AB-8127-8B422DD46F13}"/>
    <cellStyle name="_NOTE - Klassifikasjon 0912 Utlån kred.inst+kunder_Kontroll-fane" xfId="10429" xr:uid="{3EBBFE2D-A94E-44BE-8454-788A6F31F273}"/>
    <cellStyle name="_NOTE - Netto gev finansielle instrumenter" xfId="41905" xr:uid="{1A7938CD-00B7-4F57-8723-08EFF70851B3}"/>
    <cellStyle name="_NOTE - Netto gev finansielle instrumenter 2" xfId="41906" xr:uid="{9FA14619-38CE-4203-9D3A-0155B22B03FB}"/>
    <cellStyle name="_NOTE Kredittrisiko" xfId="10430"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31" xr:uid="{06466536-DA4A-4AD6-A51D-349F73B9C1AB}"/>
    <cellStyle name="_Nøkkeltall 2_Kontroll-fane" xfId="10432"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33" xr:uid="{46965D7F-66DC-4BD6-AB16-66B02CA8F935}"/>
    <cellStyle name="_Nøkkeltall_Kontroll-fane" xfId="10434"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 2" xfId="43166" xr:uid="{E6BCB499-ABB4-435B-8056-1EC82FA3A1CD}"/>
    <cellStyle name="_Order_Balanse - kontrollert" xfId="40652" xr:uid="{2D14B309-7C46-429A-93C5-65698020C0D8}"/>
    <cellStyle name="_Order_Hovedtall" xfId="40653" xr:uid="{DDAB1661-02DC-4F5A-9721-00360C05FCBE}"/>
    <cellStyle name="_Order_Nøkkeltall" xfId="40654" xr:uid="{FD6F9DF8-7BF2-4812-9270-87226C199076}"/>
    <cellStyle name="_Order_Q Sum_Res N" xfId="2315" xr:uid="{74D6524F-B50A-4082-8D3D-A5BDF12BD58B}"/>
    <cellStyle name="_Order_Q Sum_Res N 2" xfId="43167" xr:uid="{136B73DA-B867-49DB-AA02-F792D8B87BA0}"/>
    <cellStyle name="_Order_Resultat" xfId="40655" xr:uid="{B49FD28B-83B0-45EA-ADD2-C8AC3558B769}"/>
    <cellStyle name="_Order_Totalresultat" xfId="4065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35" xr:uid="{17014B4F-93E7-40D0-B4CA-24395F89167F}"/>
    <cellStyle name="_R10-Konsolidert_regnskap 2008 03 2_Kontroll-fane" xfId="10436"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37" xr:uid="{DE0799F1-E1E6-4410-8630-D2E8589F03BF}"/>
    <cellStyle name="_R10-Konsolidert_regnskap 2008 03_Kontroll-fane" xfId="10438"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 2" xfId="43168" xr:uid="{22519418-1CE7-49F4-BD52-62E1FB42DA0B}"/>
    <cellStyle name="_Res 09 10_Q Sum_Res N" xfId="2638" xr:uid="{228BC425-3F4F-4A71-9AE1-23747018E778}"/>
    <cellStyle name="_Res 09 10_Q Sum_Res N 2" xfId="43169" xr:uid="{4F44E3A4-BBC0-4E98-AF12-8DD35CE10B3E}"/>
    <cellStyle name="_RETAIL 2008" xfId="2639" xr:uid="{FF6A965D-2E88-4284-9295-1838D0956C33}"/>
    <cellStyle name="_RETAIL 2008 2" xfId="2640" xr:uid="{63A1B06D-8ED3-4C14-9815-6D90150F0659}"/>
    <cellStyle name="_RETAIL 2008 2_Kontroll ME" xfId="10439" xr:uid="{BB144820-1497-4D1B-8027-CF3B56A0B46E}"/>
    <cellStyle name="_RETAIL 2008 2_Kontroll-fane" xfId="10440" xr:uid="{86429847-524E-46A5-B939-35166C3502FA}"/>
    <cellStyle name="_RETAIL 2008 3" xfId="2641" xr:uid="{155D5A02-0FCF-4EC3-975F-5722A93B323F}"/>
    <cellStyle name="_RETAIL 2008_Expenses" xfId="2642" xr:uid="{A41E4181-B14C-4DFB-BD84-05A3F1521626}"/>
    <cellStyle name="_RETAIL 2008_Kontroll ME" xfId="10441" xr:uid="{693FDA2F-C0F1-401A-8486-A04EDCC0B4DF}"/>
    <cellStyle name="_RETAIL 2008_Kontroll-fane" xfId="10442" xr:uid="{85491C6E-1837-4F45-9B56-F56A7CE2262A}"/>
    <cellStyle name="_RETAIL 2008_Q Sum_Res N" xfId="2643" xr:uid="{E0726A8E-464D-4B90-82CC-620064F0FED3}"/>
    <cellStyle name="_RETAIL 2008_Q Sum_Res N 2" xfId="43170" xr:uid="{62A8DD90-C047-430A-A071-EAA3B56D53C1}"/>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43" xr:uid="{B7418FCE-0D09-4453-88C6-0DCABAD47F6C}"/>
    <cellStyle name="_Retail Norge historikk 2008_fra Hilde W 25.sep 09 2_Kontroll-fane" xfId="10444"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45" xr:uid="{305056E1-4D70-4474-927E-5D182511E1D8}"/>
    <cellStyle name="_Retail Norge historikk 2008_fra Hilde W 25.sep 09_Kontroll-fane" xfId="10446"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47" xr:uid="{9BCDC44E-A6A9-464F-8C85-7BF2F9E5AF2F}"/>
    <cellStyle name="_Samleoversikt 2_Kontroll-fane" xfId="10448"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57" xr:uid="{76F6FBA5-282D-4AE0-9CCA-76F82417BA6E}"/>
    <cellStyle name="_Samleoversikt_Adj_Key figures" xfId="40658" xr:uid="{36C1EAA4-94EE-4BED-80AB-7A5B97ED42F1}"/>
    <cellStyle name="_Samleoversikt_Adjustment-Balance sheet_Trends" xfId="40659" xr:uid="{6FF91D93-F190-463E-890C-B349897F2E45}"/>
    <cellStyle name="_Samleoversikt_Adjustment-Hovedtall" xfId="40660" xr:uid="{C220AB65-2E72-408B-A824-112722588083}"/>
    <cellStyle name="_Samleoversikt_Balanse - kontrollert" xfId="40661" xr:uid="{609222E6-93B3-4F8A-B77E-FFFA31B5BB80}"/>
    <cellStyle name="_Samleoversikt_Beregning allokert Kapital 1911" xfId="43171" xr:uid="{D1A5BA9E-D19B-4B24-AC4E-F2D095A368AC}"/>
    <cellStyle name="_Samleoversikt_Beregning allokert Kapital 1911 2" xfId="43172" xr:uid="{A1C65947-C977-4545-83D6-562C1F261BC7}"/>
    <cellStyle name="_Samleoversikt_Beregning allokert Kapital 2001" xfId="43173" xr:uid="{03ECBFE3-AFEB-4285-9865-CF669402AC17}"/>
    <cellStyle name="_Samleoversikt_Beregning allokert Kapital 2001 2" xfId="43174" xr:uid="{E6E2D8E1-90E8-4AF6-867B-2E4ED7BF3714}"/>
    <cellStyle name="_Samleoversikt_Beregning allokert Kapital 2003" xfId="43175" xr:uid="{E8A9D025-C1D7-4B48-92B0-05CB9205CBB0}"/>
    <cellStyle name="_Samleoversikt_Beregning allokert Kapital 2003 2" xfId="43176" xr:uid="{995BA620-8726-4479-84B3-2DF6699A9DDD}"/>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662" xr:uid="{ED4CB88E-CF5E-4BEA-90CE-76EC8F4323CF}"/>
    <cellStyle name="_Samleoversikt_Kapital 1605" xfId="43177" xr:uid="{B7583BA7-A25B-4BE6-8A18-36428F7C64DA}"/>
    <cellStyle name="_Samleoversikt_Kapital 1605 2" xfId="43178" xr:uid="{773F299E-546C-419A-83D6-EA89F5C19F23}"/>
    <cellStyle name="_Samleoversikt_Kapital 1612" xfId="43179" xr:uid="{A4971B44-598A-42C5-A86A-5722A79829DA}"/>
    <cellStyle name="_Samleoversikt_Kapital 1612 2" xfId="43180" xr:uid="{3D3C5C90-2F68-4AC0-A5F6-0A9A2C1F8EA6}"/>
    <cellStyle name="_Samleoversikt_Kapital 1612_Beregning allokert Kapital 1911" xfId="43181" xr:uid="{B24C8AAC-0C2B-4763-98D7-C9D553F60CDB}"/>
    <cellStyle name="_Samleoversikt_Kapital 1612_Beregning allokert Kapital 1911 2" xfId="43182" xr:uid="{76D397E1-49E6-40A6-A73D-6E11742014DB}"/>
    <cellStyle name="_Samleoversikt_Kapital 1612_Beregning allokert Kapital 2001" xfId="43183" xr:uid="{51A5D6B2-9500-40AA-AA79-531855761324}"/>
    <cellStyle name="_Samleoversikt_Kapital 1612_Beregning allokert Kapital 2001 2" xfId="43184" xr:uid="{6969DF49-EAD2-4134-985C-A7B37D53EE00}"/>
    <cellStyle name="_Samleoversikt_Kapital 1612_Beregning allokert Kapital 2003" xfId="43185" xr:uid="{6DBABB4A-D25F-428D-BF5D-B6F592A82376}"/>
    <cellStyle name="_Samleoversikt_Kapital 1612_Beregning allokert Kapital 2003 2" xfId="43186" xr:uid="{42F7C1DB-A730-4D4E-B4C4-34382B9B19FA}"/>
    <cellStyle name="_Samleoversikt_Kapital 1612_Operasjonell risiko 1612" xfId="43187" xr:uid="{6924B20C-39DA-4494-BEA9-BFC92881B111}"/>
    <cellStyle name="_Samleoversikt_Kapital 1612_Operasjonell risiko 1612 2" xfId="43188" xr:uid="{BDCCF739-C080-4B32-B108-20EBDF917779}"/>
    <cellStyle name="_Samleoversikt_Kapital 1612_Operasjonell risiko 1702" xfId="43189" xr:uid="{2848731E-33E0-43E4-8CCB-E7CF28987403}"/>
    <cellStyle name="_Samleoversikt_Kapital 1612_Operasjonell risiko 1702 2" xfId="43190" xr:uid="{1B4F7367-7892-422E-A6D3-087900D7EE5B}"/>
    <cellStyle name="_Samleoversikt_Kontroll ME" xfId="10449" xr:uid="{C3C713F4-7D0B-4A53-AF32-99F2C1E9A0F1}"/>
    <cellStyle name="_Samleoversikt_Kontroll-fane" xfId="10450" xr:uid="{F699658A-CE30-4A6E-9C12-E55926470BFB}"/>
    <cellStyle name="_Samleoversikt_Nøkkeltall" xfId="40663" xr:uid="{F8B33F0B-B650-4541-A60A-F9978E1BC0E8}"/>
    <cellStyle name="_Samleoversikt_Operasjonell risiko 1612" xfId="43191" xr:uid="{EC8E2398-F23A-4AED-86F6-72874081290A}"/>
    <cellStyle name="_Samleoversikt_Operasjonell risiko 1612 2" xfId="43192" xr:uid="{AD7C7BB7-4DFA-4495-910B-58D3657D0369}"/>
    <cellStyle name="_Samleoversikt_Operasjonell risiko 1702" xfId="43193" xr:uid="{F28B4B1A-8E6F-4F77-9E25-C42970626CDE}"/>
    <cellStyle name="_Samleoversikt_Operasjonell risiko 1702 2" xfId="43194" xr:uid="{6F53D7E9-3D2D-4D8E-8B19-961B9461D448}"/>
    <cellStyle name="_Samleoversikt_PM mai juni" xfId="43195" xr:uid="{7B096591-7D0D-48C4-A8DF-3B3FCA9A3E7D}"/>
    <cellStyle name="_Samleoversikt_PM mai juni 2" xfId="43196" xr:uid="{2D38431D-5727-441E-AFF0-8AB4D0A179C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664" xr:uid="{7059A778-E5F8-49D6-8CBF-2144B0A3038C}"/>
    <cellStyle name="_Samleoversikt_Results &amp; key fig." xfId="2946" xr:uid="{4DF306DD-8942-4694-A583-A60F0BC898C5}"/>
    <cellStyle name="_Samleoversikt_Sheet1" xfId="43197" xr:uid="{531915EC-E619-4CB7-8562-E2781482759C}"/>
    <cellStyle name="_Samleoversikt_Sheet1 2" xfId="43198" xr:uid="{3B013A8E-1256-453E-88AD-5729C8147998}"/>
    <cellStyle name="_Samleoversikt_Side 9" xfId="2947" xr:uid="{DF70B71C-12B4-4D10-B134-84219C5793FC}"/>
    <cellStyle name="_Samleoversikt_STI" xfId="43199" xr:uid="{6F13FC1B-168B-4345-B896-BBC778B0CC29}"/>
    <cellStyle name="_Samleoversikt_Totalresultat" xfId="40665" xr:uid="{BC4D8203-840D-420C-968C-7357B7274040}"/>
    <cellStyle name="_Samleoversikt_Trondheim - Int. fond" xfId="10451" xr:uid="{F0D6F451-DB81-4027-9567-27B69888E59D}"/>
    <cellStyle name="_Samleoversikt_Trondheim - Int. fond 2" xfId="41907" xr:uid="{3BD294F6-0AC5-4464-B6A1-7FA21EAAE856}"/>
    <cellStyle name="_Samleoversikt_Trondheim - Int. fond_Kontroll ME" xfId="10452" xr:uid="{651B589E-FD76-4141-97F3-FC0C83D8AA0B}"/>
    <cellStyle name="_Samleoversikt_Trondheim - Int. fond_Kontroll-fane" xfId="10453"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 2" xfId="43200" xr:uid="{45C97B6F-F34D-45C9-B4F0-EC356B0B973D}"/>
    <cellStyle name="_sendtradematrix_Balanse - kontrollert" xfId="40666" xr:uid="{ACE493FF-E621-4732-A79E-3048FE091E93}"/>
    <cellStyle name="_sendtradematrix_Hovedtall" xfId="40667" xr:uid="{DB907B2A-E6C6-4CAC-89C9-8531B68D4E00}"/>
    <cellStyle name="_sendtradematrix_Nøkkeltall" xfId="40668" xr:uid="{11F8C5B4-640E-4456-9601-A417854C1942}"/>
    <cellStyle name="_sendtradematrix_Q Sum_Res N" xfId="2958" xr:uid="{F3696B78-9D67-4C80-ACAC-301AE938B35F}"/>
    <cellStyle name="_sendtradematrix_Q Sum_Res N 2" xfId="43201" xr:uid="{BAC9BA49-54D1-4E9E-BFD8-919640EF7FE8}"/>
    <cellStyle name="_sendtradematrix_Resultat" xfId="40669" xr:uid="{F0AF833A-A292-4C58-A458-172E42AC2E41}"/>
    <cellStyle name="_sendtradematrix_Totalresultat" xfId="40670" xr:uid="{9887367A-E5ED-4CCB-9BFB-3BFCC8404A53}"/>
    <cellStyle name="_Sigurd" xfId="2959" xr:uid="{2EFE86C2-7B7C-4BE5-89D4-E5FBE3678A06}"/>
    <cellStyle name="_spesial" xfId="2960" xr:uid="{4F39C7C0-5C6F-43EA-A83D-D95B4C99A823}"/>
    <cellStyle name="_spesial_Kontroll ME" xfId="10454" xr:uid="{5413FEF3-C7B3-4E3A-B9C5-F7119E3EB2E8}"/>
    <cellStyle name="_spesial_Kontroll-fane" xfId="10455"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08"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56" xr:uid="{DC8ADEC3-5DFC-4FA2-8D2A-4E55F01FB0C9}"/>
    <cellStyle name="_style 2_Kontroll-fane" xfId="10457"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58" xr:uid="{B722B921-35C5-4742-8313-2477428B96A0}"/>
    <cellStyle name="_style_Kontroll-fane" xfId="10459"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60" xr:uid="{22F301EB-8E1A-4FD2-A954-061BEB1A5EFD}"/>
    <cellStyle name="_SubHeading_prestemp_Balanse - kontrollert" xfId="40671" xr:uid="{C5E7E130-C68B-4E8B-9BFE-BE6A7BA20AB1}"/>
    <cellStyle name="_SubHeading_prestemp_Beregning allokert Kapital 1911" xfId="43202" xr:uid="{2A4EE9F9-CFDC-46FE-8AF6-61B6F4D08DEC}"/>
    <cellStyle name="_SubHeading_prestemp_Beregning allokert Kapital 2001" xfId="43203" xr:uid="{01D1E665-5982-47CE-B3E0-381715D1E9F8}"/>
    <cellStyle name="_SubHeading_prestemp_Beregning allokert Kapital 2003" xfId="43204" xr:uid="{66B11D76-749C-4E1A-93CD-59AC687BCBE9}"/>
    <cellStyle name="_SubHeading_prestemp_Hovedtall" xfId="40672" xr:uid="{58547D02-7DA4-4C14-A62F-7EC76702D4C3}"/>
    <cellStyle name="_SubHeading_prestemp_INPUT SAP" xfId="42974" xr:uid="{904B6213-0DF4-4D3C-AD57-CE03408EABCB}"/>
    <cellStyle name="_SubHeading_prestemp_Kapital 1605" xfId="43205" xr:uid="{22278D07-081E-4948-AC6B-B6D5D3DBC209}"/>
    <cellStyle name="_SubHeading_prestemp_Kapital 1612" xfId="43206" xr:uid="{9779BB32-FF54-4F29-8663-0741EEA1FA49}"/>
    <cellStyle name="_SubHeading_prestemp_Nøkkeltall" xfId="40673" xr:uid="{35B31265-BF52-48BD-AE35-A191CFC1A3ED}"/>
    <cellStyle name="_SubHeading_prestemp_Operasjonell risiko 1612" xfId="43207" xr:uid="{2D0836EA-F8C2-43DF-972B-DD8E6E5C3704}"/>
    <cellStyle name="_SubHeading_prestemp_Operasjonell risiko 1702" xfId="43208" xr:uid="{9AFE4A5D-E437-4402-B37B-26030A7901FE}"/>
    <cellStyle name="_SubHeading_prestemp_Other Konsern 1503" xfId="42975" xr:uid="{7D6B0063-F938-4559-8F30-F19F89AE2162}"/>
    <cellStyle name="_SubHeading_prestemp_Other Konsern bank 1503" xfId="42976" xr:uid="{F617BD6E-113D-433E-99E4-2DD61B903FE2}"/>
    <cellStyle name="_SubHeading_prestemp_PM mai juni" xfId="43209" xr:uid="{82A055FC-CA91-4885-8921-E590E8FBA18D}"/>
    <cellStyle name="_SubHeading_prestemp_Resultat" xfId="10461" xr:uid="{93449DB3-0F98-4C61-8B23-8AF9A69B249A}"/>
    <cellStyle name="_SubHeading_prestemp_Sheet1" xfId="43210" xr:uid="{C176BE53-9F2F-4410-AC58-7D83FBF760DA}"/>
    <cellStyle name="_SubHeading_prestemp_Totalresultat" xfId="40674" xr:uid="{95522D34-2E54-427B-9CDF-D9FF26111218}"/>
    <cellStyle name="_Tabell inntekter KIL 0908" xfId="3183" xr:uid="{84096F7F-77EE-41BC-B725-EB1F4B3F3544}"/>
    <cellStyle name="_Tabell inntekter KIL 0908_Kontroll ME" xfId="10462" xr:uid="{A08E10EA-8F1B-4C26-B96B-35F5CCD6DFFB}"/>
    <cellStyle name="_Tabell inntekter KIL 0908_Kontroll-fane" xfId="10463"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Expenses_1" xfId="42837" xr:uid="{62C8162F-938B-432C-BE14-56FCCD6A7E37}"/>
    <cellStyle name="_Table 2 2 2 2 2_Expenses_Expenses" xfId="42838" xr:uid="{ADE13776-4958-4F66-8B89-29F6C9BCB79C}"/>
    <cellStyle name="_Table 2 2 2 2 2_Factbook" xfId="40675" xr:uid="{DB86A516-23D7-451F-AC74-7D662AAC2102}"/>
    <cellStyle name="_Table 2 2 2 2 2_Kontroll DM--&gt;" xfId="40676" xr:uid="{0B5DDE7E-9A07-4E9C-8720-485DB33A576D}"/>
    <cellStyle name="_Table 2 2 2 2 2_Kvartalstabeller" xfId="40677" xr:uid="{E2676C0D-C5C1-4E3A-879B-9031783F0469}"/>
    <cellStyle name="_Table 2 2 2 2 2_NII" xfId="42774" xr:uid="{C4B31278-2EEA-439F-82DA-EC1888B9616F}"/>
    <cellStyle name="_Table 2 2 2 2 2_Results &amp; key fig." xfId="40678" xr:uid="{847DE161-CBFD-4605-AB06-C127872A1B05}"/>
    <cellStyle name="_Table 2 2 2 2 2_Results &amp; key fig._Factbook" xfId="40679" xr:uid="{41D2D213-9A90-462F-B31D-2C0D37370548}"/>
    <cellStyle name="_Table 2 2 2 2 2_Results &amp; key fig._Kontroll DM--&gt;" xfId="40680" xr:uid="{A08AFFF4-C8C4-4545-AF27-A1568345D2BD}"/>
    <cellStyle name="_Table 2 2 2 2 2_Results &amp; key fig._Kvartalstabeller" xfId="40681" xr:uid="{48CAAB1A-C9A6-4651-B0D7-E87DA86DECAD}"/>
    <cellStyle name="_Table 2 2 2 2 3" xfId="3191" xr:uid="{05B14817-531B-45AD-9414-356B84169232}"/>
    <cellStyle name="_Table 2 2 2 2 3_Expenses" xfId="3192" xr:uid="{0CE321C7-6639-47E4-A49D-D5316793CE53}"/>
    <cellStyle name="_Table 2 2 2 2 3_Expenses_1" xfId="42839" xr:uid="{6F6D8EBB-221E-4B43-81BD-4AA7E1533613}"/>
    <cellStyle name="_Table 2 2 2 2 3_Expenses_Expenses" xfId="42840" xr:uid="{9FBF0CCA-0190-48A4-9285-5CD701D89656}"/>
    <cellStyle name="_Table 2 2 2 2 3_Factbook" xfId="40682" xr:uid="{1C75A2AC-9DFE-403A-80CE-FC68EFFF62AA}"/>
    <cellStyle name="_Table 2 2 2 2 3_Kontroll DM--&gt;" xfId="40683" xr:uid="{96FB942E-B826-41FC-88A3-8D14DC5A2D51}"/>
    <cellStyle name="_Table 2 2 2 2 3_Kvartalstabeller" xfId="40684" xr:uid="{42096C3D-38DD-446F-BE47-CEED4BF365E5}"/>
    <cellStyle name="_Table 2 2 2 2 3_NII" xfId="42775" xr:uid="{2AE6F259-B42A-4397-8650-B882FB1F93E5}"/>
    <cellStyle name="_Table 2 2 2 2 4" xfId="3193" xr:uid="{22CD54CB-AFBC-4F4D-8C66-98AFFA6730AB}"/>
    <cellStyle name="_Table 2 2 2 2 4_Expenses" xfId="3194" xr:uid="{5A499D38-08B1-46CA-92ED-266EA3D6D3DB}"/>
    <cellStyle name="_Table 2 2 2 2 4_Expenses_1" xfId="42841" xr:uid="{A3006716-1FCB-4DC3-895C-BB2B98ED0326}"/>
    <cellStyle name="_Table 2 2 2 2 4_Expenses_Expenses" xfId="42842" xr:uid="{9BCC0D28-25A7-423F-8EF1-D708859EE501}"/>
    <cellStyle name="_Table 2 2 2 2 4_Factbook" xfId="40685" xr:uid="{0ACDBA1A-EEA7-4A28-AF17-7C343E55863D}"/>
    <cellStyle name="_Table 2 2 2 2 4_Kontroll DM--&gt;" xfId="40686" xr:uid="{FE48C7C0-FB58-47FA-836E-7E6D98C4DC8A}"/>
    <cellStyle name="_Table 2 2 2 2 4_Kvartalstabeller" xfId="40687" xr:uid="{91ABE1B6-2538-4799-B371-88FF4897366B}"/>
    <cellStyle name="_Table 2 2 2 2 4_NII" xfId="42776" xr:uid="{B1DC6212-B05C-4D01-AE78-C5991E8A9DAE}"/>
    <cellStyle name="_Table 2 2 2 2_3Q19" xfId="3195" xr:uid="{09675144-2796-45B0-8A70-92E828E2727F}"/>
    <cellStyle name="_Table 2 2 2 2_3Q19_Expenses" xfId="42843" xr:uid="{3F42FAC0-4A74-47D8-A1DA-9136791D2373}"/>
    <cellStyle name="_Table 2 2 2 2_Avstem DM og grunnlag" xfId="40688" xr:uid="{64AC4507-0AEC-400C-BA7F-71C7EC525198}"/>
    <cellStyle name="_Table 2 2 2 2_CVA" xfId="43247" xr:uid="{E1D596F3-9F8A-40A4-8300-78110AB3259B}"/>
    <cellStyle name="_Table 2 2 2 2_Expenses" xfId="3196" xr:uid="{AF61DDE1-7FC4-45C3-8613-3F5F03C42DB6}"/>
    <cellStyle name="_Table 2 2 2 2_Expenses_1" xfId="42836" xr:uid="{A34C2AE5-C7A0-43DB-8B0B-E816A26E95FB}"/>
    <cellStyle name="_Table 2 2 2 2_Expenses_Expenses" xfId="42844" xr:uid="{06E3DA85-66A7-466E-AE5E-4710BAC0F32C}"/>
    <cellStyle name="_Table 2 2 2 2_Factbook" xfId="40689" xr:uid="{E9EC6750-CB27-468E-8122-D55BCF0F0C20}"/>
    <cellStyle name="_Table 2 2 2 2_FVA" xfId="43248" xr:uid="{AD378D52-621B-4648-8310-542EA5218439}"/>
    <cellStyle name="_Table 2 2 2 2_Kontroll DM--&gt;" xfId="40690" xr:uid="{26CAF279-29DF-4F6F-B9F9-93C34FAC2A88}"/>
    <cellStyle name="_Table 2 2 2 2_Kvartalstabeller" xfId="40691" xr:uid="{34AC5AEB-A53D-4875-961B-307BFDA5E1D9}"/>
    <cellStyle name="_Table 2 2 2 2_Kvartalstabeller_1" xfId="40692" xr:uid="{DC807667-168B-46D5-9192-9E5A7D79D017}"/>
    <cellStyle name="_Table 2 2 2 2_Kvartalstabeller_Factbook" xfId="40693" xr:uid="{12A7B400-02AA-4883-B560-D35288C74341}"/>
    <cellStyle name="_Table 2 2 2 2_Kvartalstabeller_Kvartalstabeller" xfId="40694" xr:uid="{7FC3AB73-28AE-4643-BDF9-55E32C2C9DDE}"/>
    <cellStyle name="_Table 2 2 2 2_Markets" xfId="42981" xr:uid="{17E925A8-639F-4B03-A5A7-9F1A81B731C1}"/>
    <cellStyle name="_Table 2 2 2 2_NII" xfId="42773" xr:uid="{3FCB6DAF-C329-458A-AFFB-C1B3E67BEEAA}"/>
    <cellStyle name="_Table 2 2 2 2_Non-NII" xfId="43246" xr:uid="{49D304BB-933B-43B6-9303-E3615644A07E}"/>
    <cellStyle name="_Table 2 2 2 2_Results &amp; key fig." xfId="3197" xr:uid="{4FE258D9-E68D-47C6-8548-F5E6B9916CB1}"/>
    <cellStyle name="_Table 2 2 2 2_Results &amp; key fig._1" xfId="40695" xr:uid="{C3A132A0-8381-4B91-A7DA-3C688A105FFE}"/>
    <cellStyle name="_Table 2 2 2 2_Results &amp; key fig._1_Factbook" xfId="40696" xr:uid="{5B913088-DF15-4ABC-9823-6905AC1DDA79}"/>
    <cellStyle name="_Table 2 2 2 2_Results &amp; key fig._1_Kontroll DM--&gt;" xfId="40697" xr:uid="{FDC9505E-6519-4A07-93D7-0C0E155789B4}"/>
    <cellStyle name="_Table 2 2 2 2_Results &amp; key fig._1_Kvartalstabeller" xfId="40698" xr:uid="{0A5C39A4-4985-4C8B-99D4-CA9C090EFEF7}"/>
    <cellStyle name="_Table 2 2 2 2_Results &amp; key fig._Expenses" xfId="3198" xr:uid="{365DBB02-B379-4704-B788-8A285FA58553}"/>
    <cellStyle name="_Table 2 2 2 2_Results &amp; key fig._Expenses_1" xfId="42845" xr:uid="{11FF9F56-B1E7-4BB6-A7FB-2B62748DBFC5}"/>
    <cellStyle name="_Table 2 2 2 2_Results &amp; key fig._Expenses_Expenses" xfId="42846" xr:uid="{4356C968-D718-470D-9B71-7DC9E04A583F}"/>
    <cellStyle name="_Table 2 2 2 2_Results &amp; key fig._Factbook" xfId="40699" xr:uid="{BBA98707-BBC0-4336-858D-7F8702F75EDC}"/>
    <cellStyle name="_Table 2 2 2 2_Results &amp; key fig._Kontroll DM--&gt;" xfId="40700" xr:uid="{CD40E6A8-01E0-403C-99FC-4ECE6C5530AD}"/>
    <cellStyle name="_Table 2 2 2 2_Results &amp; key fig._Kvartalstabeller" xfId="40701" xr:uid="{098B0CB9-9019-4D66-969C-C0C3B9D2209C}"/>
    <cellStyle name="_Table 2 2 2 2_Results &amp; key fig._NII" xfId="42777" xr:uid="{9E4A213E-884E-45F4-8130-3EC8880A9077}"/>
    <cellStyle name="_Table 2 2 2 3" xfId="3199" xr:uid="{45A86CE2-F496-44CA-896C-49915F285D50}"/>
    <cellStyle name="_Table 2 2 2 3_Expenses" xfId="3200" xr:uid="{0F8FC3AC-9159-4142-AD90-CBCEF52A551E}"/>
    <cellStyle name="_Table 2 2 2 3_Expenses_1" xfId="42847" xr:uid="{EC641E08-7FEE-4278-BBD3-1A2DC36BB93A}"/>
    <cellStyle name="_Table 2 2 2 3_Expenses_Expenses" xfId="42848" xr:uid="{D3C1ADE8-825E-4E7B-9900-34EEAC8CE025}"/>
    <cellStyle name="_Table 2 2 2 3_Factbook" xfId="40702" xr:uid="{98D50454-491F-4247-AFCD-9FC30DFD0AFD}"/>
    <cellStyle name="_Table 2 2 2 3_Kontroll DM--&gt;" xfId="40703" xr:uid="{28F868A8-BD7D-4134-8A11-070415552808}"/>
    <cellStyle name="_Table 2 2 2 3_Kvartalstabeller" xfId="40704" xr:uid="{B9416477-744C-4424-BB30-B017ABB9EC5A}"/>
    <cellStyle name="_Table 2 2 2 3_NII" xfId="42778" xr:uid="{61341F12-4644-48B4-A9FB-95F95663B644}"/>
    <cellStyle name="_Table 2 2 2 3_Results &amp; key fig." xfId="40705" xr:uid="{207DCE88-559D-4D1F-BB6F-C38E2F38A2E5}"/>
    <cellStyle name="_Table 2 2 2 3_Results &amp; key fig._Factbook" xfId="40706" xr:uid="{FA2AD26C-559D-4D65-840C-CF76925E0F6D}"/>
    <cellStyle name="_Table 2 2 2 3_Results &amp; key fig._Kontroll DM--&gt;" xfId="40707" xr:uid="{301A1DF6-492B-4C35-B0F4-1276D51A8EE2}"/>
    <cellStyle name="_Table 2 2 2 3_Results &amp; key fig._Kvartalstabeller" xfId="40708" xr:uid="{4CCE5E2D-215A-4165-B88F-1CC711B89EDA}"/>
    <cellStyle name="_Table 2 2 2_3Q19" xfId="3201" xr:uid="{B9537FF0-1866-472F-A160-4B5980BA61BB}"/>
    <cellStyle name="_Table 2 2 2_3Q19_Expenses" xfId="42849" xr:uid="{7F22CCD3-FF12-4A80-9041-6F5A78AD2627}"/>
    <cellStyle name="_Table 2 2 2_Avstem DM og grunnlag" xfId="40709" xr:uid="{40695994-DA6E-42D7-B101-4D1AA710A7C4}"/>
    <cellStyle name="_Table 2 2 2_CVA" xfId="43249" xr:uid="{7488EE30-0789-4126-8163-02EFD5A568A0}"/>
    <cellStyle name="_Table 2 2 2_Expenses" xfId="3202" xr:uid="{C17950F9-FC24-4296-9675-C497D2D5BB83}"/>
    <cellStyle name="_Table 2 2 2_Expenses_1" xfId="42835" xr:uid="{51EEC800-7E5C-4823-AE37-52DBADE617A2}"/>
    <cellStyle name="_Table 2 2 2_Expenses_Expenses" xfId="42850" xr:uid="{4C639941-800F-403C-8A08-DAF87513BB73}"/>
    <cellStyle name="_Table 2 2 2_Factbook" xfId="40710" xr:uid="{842DC8BD-7804-4CFB-A948-5235867D4CD9}"/>
    <cellStyle name="_Table 2 2 2_FVA" xfId="43250" xr:uid="{FF9233D8-9300-4F09-974C-ED290D5F712B}"/>
    <cellStyle name="_Table 2 2 2_Kontroll DM--&gt;" xfId="40711" xr:uid="{74168E44-99A0-4BF6-88DD-0F47B97E94E3}"/>
    <cellStyle name="_Table 2 2 2_Kvartalstabeller" xfId="40712" xr:uid="{641FE71F-2BCB-4BA5-9320-5ECAF3AF839E}"/>
    <cellStyle name="_Table 2 2 2_Kvartalstabeller_1" xfId="40713" xr:uid="{A4D339FB-C520-42AC-B087-D8C67CD58E91}"/>
    <cellStyle name="_Table 2 2 2_Kvartalstabeller_Factbook" xfId="40714" xr:uid="{596A437B-304C-4286-828B-B22607B27F05}"/>
    <cellStyle name="_Table 2 2 2_Kvartalstabeller_Kvartalstabeller" xfId="40715" xr:uid="{4F4FD404-524E-460B-A6B9-CFBE6E29D743}"/>
    <cellStyle name="_Table 2 2 2_Markets" xfId="42980" xr:uid="{443120FA-2DF7-441E-8B26-055581481F07}"/>
    <cellStyle name="_Table 2 2 2_NII" xfId="42772" xr:uid="{34649FB0-A51A-4D8F-8638-1DB3BDF995AE}"/>
    <cellStyle name="_Table 2 2 2_Non-NII" xfId="43245" xr:uid="{DF645237-6E7B-4BDF-B3C0-7EC03274F128}"/>
    <cellStyle name="_Table 2 2 2_Results &amp; key fig." xfId="3203" xr:uid="{444F7963-A89F-47FC-9137-B4794BDA99F4}"/>
    <cellStyle name="_Table 2 2 2_Results &amp; key fig._1" xfId="40716" xr:uid="{C7EB33A5-0B25-468F-A7B6-C732CE791CE5}"/>
    <cellStyle name="_Table 2 2 2_Results &amp; key fig._1_Factbook" xfId="40717" xr:uid="{052EC18F-3551-4C36-8CA0-E04098D5CDFB}"/>
    <cellStyle name="_Table 2 2 2_Results &amp; key fig._1_Kontroll DM--&gt;" xfId="40718" xr:uid="{BACAB5E9-2556-4A70-865F-3CA355F4E1D0}"/>
    <cellStyle name="_Table 2 2 2_Results &amp; key fig._1_Kvartalstabeller" xfId="40719" xr:uid="{2298A54B-282F-4FC1-BD8E-589B80F0168F}"/>
    <cellStyle name="_Table 2 2 2_Results &amp; key fig._Expenses" xfId="3204" xr:uid="{078766BB-0C9C-4DC8-BA3B-171F1CFA522A}"/>
    <cellStyle name="_Table 2 2 2_Results &amp; key fig._Expenses_1" xfId="42851" xr:uid="{88002A4F-F6A0-4DB1-9E50-0C0808E1F0DD}"/>
    <cellStyle name="_Table 2 2 2_Results &amp; key fig._Expenses_Expenses" xfId="42852" xr:uid="{24A56D71-5C06-459F-B8B2-A65F605D0967}"/>
    <cellStyle name="_Table 2 2 2_Results &amp; key fig._Factbook" xfId="40720" xr:uid="{54D3EB9E-CFBE-4411-8FAA-C498FA96F96C}"/>
    <cellStyle name="_Table 2 2 2_Results &amp; key fig._Kontroll DM--&gt;" xfId="40721" xr:uid="{C2DC3379-1427-44BA-849E-18F090B3E2A9}"/>
    <cellStyle name="_Table 2 2 2_Results &amp; key fig._Kvartalstabeller" xfId="40722" xr:uid="{65C32295-3B6A-4F71-8CCC-3186FDF6B4ED}"/>
    <cellStyle name="_Table 2 2 2_Results &amp; key fig._NII" xfId="42779" xr:uid="{2C554FAD-3EB5-4AE4-BBBC-BF81B085390F}"/>
    <cellStyle name="_Table 2 2 3" xfId="3205" xr:uid="{1F868165-2F00-4F52-94AD-8D579DE49613}"/>
    <cellStyle name="_Table 2 2 3_Expenses" xfId="3206" xr:uid="{3CB151F0-6062-47F8-BCBC-49A220BF3385}"/>
    <cellStyle name="_Table 2 2 3_Expenses_1" xfId="42853" xr:uid="{71E2E4FF-9D6C-439F-859F-5828D93B67D7}"/>
    <cellStyle name="_Table 2 2 3_Expenses_Expenses" xfId="42854" xr:uid="{0976BDC9-CEF3-432A-91F3-5AA8EEC53B56}"/>
    <cellStyle name="_Table 2 2 3_Factbook" xfId="40723" xr:uid="{13BBE99C-105E-49EB-9A9F-277DA831E4FA}"/>
    <cellStyle name="_Table 2 2 3_Kontroll DM--&gt;" xfId="40724" xr:uid="{B89A491F-9214-4E32-9C43-0BAF3B249BF3}"/>
    <cellStyle name="_Table 2 2 3_Kvartalstabeller" xfId="40725" xr:uid="{B0A87F82-E521-40F7-9F6A-4DE5AF417CF0}"/>
    <cellStyle name="_Table 2 2 3_NII" xfId="42780" xr:uid="{1110EF12-73BF-430C-9F1B-D922FA5D03CE}"/>
    <cellStyle name="_Table 2 2 4" xfId="3207" xr:uid="{A854454C-E91D-4AB0-9BEB-9894355B8C80}"/>
    <cellStyle name="_Table 2 2 4_Expenses" xfId="3208" xr:uid="{CD41E0BA-9FFC-418E-B82F-73F37E1285F3}"/>
    <cellStyle name="_Table 2 2 4_Expenses_1" xfId="42855" xr:uid="{9F45BF0D-AE83-4EA7-A611-6C57D7E7E43D}"/>
    <cellStyle name="_Table 2 2 4_Expenses_Expenses" xfId="42856" xr:uid="{C827DEC7-0881-45EA-952D-751B2DE51DF5}"/>
    <cellStyle name="_Table 2 2 4_Factbook" xfId="40726" xr:uid="{2548847E-F3F7-4F0A-8F32-5C40EABCEFE3}"/>
    <cellStyle name="_Table 2 2 4_Kontroll DM--&gt;" xfId="40727" xr:uid="{D31DF352-EB64-422C-811C-C4BE215A69AD}"/>
    <cellStyle name="_Table 2 2 4_Kvartalstabeller" xfId="40728" xr:uid="{42110D07-0A2A-47B3-BDBD-44FF3CFCFD8E}"/>
    <cellStyle name="_Table 2 2 4_NII" xfId="42781" xr:uid="{3DB2205D-B744-447F-B956-B78E373F9E41}"/>
    <cellStyle name="_Table 2 2_3Q19" xfId="3209" xr:uid="{196700FE-5F21-47F2-AF03-CF8D2760166D}"/>
    <cellStyle name="_Table 2 2_3Q19_Expenses" xfId="42857" xr:uid="{365F431F-F569-488A-B43F-1692DA0D6580}"/>
    <cellStyle name="_Table 2 2_Avstem DM og grunnlag" xfId="40729" xr:uid="{4D2BCB0C-163C-441D-A8CE-41C51AEA620B}"/>
    <cellStyle name="_Table 2 2_CVA" xfId="43251" xr:uid="{ED2DCB6C-14BB-4BA4-8D9F-D2D86A658D6B}"/>
    <cellStyle name="_Table 2 2_Expenses" xfId="3210" xr:uid="{C4931850-DAE8-446F-BDB2-4A9A7FA60FD7}"/>
    <cellStyle name="_Table 2 2_Expenses_1" xfId="42834" xr:uid="{EF64C373-F123-41D4-8269-115D039373BD}"/>
    <cellStyle name="_Table 2 2_Expenses_Expenses" xfId="42858" xr:uid="{E6743F72-608C-437B-863E-A157DBCC5668}"/>
    <cellStyle name="_Table 2 2_Factbook" xfId="40730" xr:uid="{6E1D1D80-386B-4202-BF02-EB951C46D60E}"/>
    <cellStyle name="_Table 2 2_FVA" xfId="43252" xr:uid="{D68309B7-3658-4F78-9420-E97853B37904}"/>
    <cellStyle name="_Table 2 2_Kontroll DM--&gt;" xfId="40731" xr:uid="{3740D97E-7610-43C3-8B2C-4F73A77B5DE8}"/>
    <cellStyle name="_Table 2 2_Kvartalstabeller" xfId="40732" xr:uid="{F7DF1690-C5D9-4F07-99F0-897C4CEB58C1}"/>
    <cellStyle name="_Table 2 2_Kvartalstabeller_1" xfId="40733" xr:uid="{3A753486-01B0-46B9-8AF6-2A8A8AE88C0E}"/>
    <cellStyle name="_Table 2 2_Kvartalstabeller_Factbook" xfId="40734" xr:uid="{43067788-12C1-422A-AFA6-651250E32EE0}"/>
    <cellStyle name="_Table 2 2_Kvartalstabeller_Kvartalstabeller" xfId="40735" xr:uid="{3D078490-D485-4B6C-85C6-1FC34071CA70}"/>
    <cellStyle name="_Table 2 2_Markets" xfId="42979" xr:uid="{A442BD83-3D37-41ED-BD8C-C8A714744822}"/>
    <cellStyle name="_Table 2 2_NII" xfId="42771" xr:uid="{5FA4403D-E0FC-41C4-9D3C-86EF9C9E4030}"/>
    <cellStyle name="_Table 2 2_Non-NII" xfId="43244" xr:uid="{CBE92F82-0EEF-48A9-9C0F-C3C2F169FF4F}"/>
    <cellStyle name="_Table 2 2_Results &amp; key fig." xfId="3211" xr:uid="{1D99A89A-822F-4343-AD4C-CB40E14E87AC}"/>
    <cellStyle name="_Table 2 2_Results &amp; key fig._1" xfId="40736" xr:uid="{E7397CC6-7D2A-4F95-9C64-1285C404A656}"/>
    <cellStyle name="_Table 2 2_Results &amp; key fig._1_Factbook" xfId="40737" xr:uid="{3FB00FB7-3102-4C64-9B85-5F407F0CBA5C}"/>
    <cellStyle name="_Table 2 2_Results &amp; key fig._1_Kontroll DM--&gt;" xfId="40738" xr:uid="{C678BE43-F123-475A-9413-EE8B61D65703}"/>
    <cellStyle name="_Table 2 2_Results &amp; key fig._1_Kvartalstabeller" xfId="40739" xr:uid="{8AE6BB5C-2D4C-45FB-8248-4B79D9CE3844}"/>
    <cellStyle name="_Table 2 2_Results &amp; key fig._Expenses" xfId="3212" xr:uid="{4ADDCC7D-5F9C-4A42-B8A3-F9CCEE170DC9}"/>
    <cellStyle name="_Table 2 2_Results &amp; key fig._Expenses_1" xfId="42859" xr:uid="{E0A617CE-D7FF-406C-9C15-4E6890755F9F}"/>
    <cellStyle name="_Table 2 2_Results &amp; key fig._Expenses_Expenses" xfId="42860" xr:uid="{423A4F2B-F917-42DC-82C9-96C57A90553C}"/>
    <cellStyle name="_Table 2 2_Results &amp; key fig._Factbook" xfId="40740" xr:uid="{C22DAD8C-4664-4D22-BC60-C2FF8DF939F6}"/>
    <cellStyle name="_Table 2 2_Results &amp; key fig._Kontroll DM--&gt;" xfId="40741" xr:uid="{9CA7B9FF-6A36-4C7C-BF45-F90AD15A1808}"/>
    <cellStyle name="_Table 2 2_Results &amp; key fig._Kvartalstabeller" xfId="40742" xr:uid="{3F3C5727-FD20-4501-AF88-59030E9BDC5F}"/>
    <cellStyle name="_Table 2 2_Results &amp; key fig._NII" xfId="42782" xr:uid="{26925868-33C7-4CB1-835A-5DDD55C12DD7}"/>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Expenses_1" xfId="42863" xr:uid="{811FCC6D-6DD9-463B-8F98-5B46EA51A662}"/>
    <cellStyle name="_Table 2 3 2 2_Expenses_Expenses" xfId="42864" xr:uid="{3F119245-6BE4-43AC-AC41-E87F0288BF23}"/>
    <cellStyle name="_Table 2 3 2 2_Factbook" xfId="40743" xr:uid="{9988BAD2-16D0-4D25-B51A-2B5D77ADB5F7}"/>
    <cellStyle name="_Table 2 3 2 2_Kontroll DM--&gt;" xfId="40744" xr:uid="{5390E6BA-553A-49A6-BDD9-33902CFFAC40}"/>
    <cellStyle name="_Table 2 3 2 2_Kvartalstabeller" xfId="40745" xr:uid="{3EDBFDA2-F1DB-4A15-934B-72A4A2CCCA75}"/>
    <cellStyle name="_Table 2 3 2 2_NII" xfId="42785" xr:uid="{093FE9CD-0C15-4FD5-B30F-351CCC524D20}"/>
    <cellStyle name="_Table 2 3 2 3" xfId="3217" xr:uid="{71B45EE2-CF9E-4312-B83E-4AD04B030320}"/>
    <cellStyle name="_Table 2 3 2 3_Expenses" xfId="3218" xr:uid="{47A2E46A-4A21-4EB3-BEDD-2D1C5C17C5B2}"/>
    <cellStyle name="_Table 2 3 2 3_Expenses_1" xfId="42865" xr:uid="{A72ADE21-067B-448F-9CE3-B9981FD66049}"/>
    <cellStyle name="_Table 2 3 2 3_Expenses_Expenses" xfId="42866" xr:uid="{F096D6F3-0745-446D-A808-ED61BA6BF852}"/>
    <cellStyle name="_Table 2 3 2 3_Factbook" xfId="40746" xr:uid="{2C1A60EE-8E43-4A8A-A205-F5B7481A0541}"/>
    <cellStyle name="_Table 2 3 2 3_Kontroll DM--&gt;" xfId="40747" xr:uid="{14C31579-11BF-4E6D-A458-284FF71F9707}"/>
    <cellStyle name="_Table 2 3 2 3_Kvartalstabeller" xfId="40748" xr:uid="{2E661AE7-D19B-41E5-93D5-EE725D060AEB}"/>
    <cellStyle name="_Table 2 3 2 3_NII" xfId="42786" xr:uid="{E831C6FF-53FC-49BE-8004-34D2B236FEF3}"/>
    <cellStyle name="_Table 2 3 2 4" xfId="3219" xr:uid="{A4CCCDFF-58B6-4953-AEC2-1F719689D434}"/>
    <cellStyle name="_Table 2 3 2 4_Expenses" xfId="3220" xr:uid="{24EDF19B-5B95-4051-AE7F-5C7973AF8B4D}"/>
    <cellStyle name="_Table 2 3 2 4_Expenses_1" xfId="42867" xr:uid="{9995C50B-EF9C-4A99-B644-6A58C1D41754}"/>
    <cellStyle name="_Table 2 3 2 4_Expenses_Expenses" xfId="42868" xr:uid="{F559D482-C9EB-481A-815A-DD08A5FB0A19}"/>
    <cellStyle name="_Table 2 3 2 4_Factbook" xfId="40749" xr:uid="{79629EDD-F442-46C9-A8BB-5F8180851D14}"/>
    <cellStyle name="_Table 2 3 2 4_Kontroll DM--&gt;" xfId="40750" xr:uid="{34C90955-2BBF-4D9C-A45F-183D9E0131EB}"/>
    <cellStyle name="_Table 2 3 2 4_Kvartalstabeller" xfId="40751" xr:uid="{8DAF459D-8F7A-4EBB-8512-09E97A844322}"/>
    <cellStyle name="_Table 2 3 2 4_NII" xfId="42787" xr:uid="{2FD183F0-0CAD-4598-B28C-298A90FF6EF6}"/>
    <cellStyle name="_Table 2 3 2_3Q19" xfId="3221" xr:uid="{3B21320C-E08D-4880-9AD4-94BB900D888C}"/>
    <cellStyle name="_Table 2 3 2_3Q19_Expenses" xfId="42869" xr:uid="{23809E08-137C-4FC8-971F-1300C5001DDF}"/>
    <cellStyle name="_Table 2 3 2_Avstem DM og grunnlag" xfId="40752" xr:uid="{1ACA0C14-2F8E-4386-A9AA-D3C0160EC7D8}"/>
    <cellStyle name="_Table 2 3 2_CVA" xfId="43255" xr:uid="{1D63639C-DAE5-48B5-ACA1-59C2023F3576}"/>
    <cellStyle name="_Table 2 3 2_Expenses" xfId="3222" xr:uid="{E336FB68-FCDE-429C-9706-62C85891C717}"/>
    <cellStyle name="_Table 2 3 2_Expenses_1" xfId="42862" xr:uid="{95FFF8D7-26A7-4D6D-82A4-6D43E4C4CFD0}"/>
    <cellStyle name="_Table 2 3 2_Expenses_Expenses" xfId="42870" xr:uid="{EDF5B51C-1A5F-44E4-B3F7-AB8ECA0027E8}"/>
    <cellStyle name="_Table 2 3 2_Factbook" xfId="40753" xr:uid="{00DB1B2D-EEC5-4991-A217-D201817BE437}"/>
    <cellStyle name="_Table 2 3 2_FVA" xfId="43256" xr:uid="{1CC326AA-F824-499C-9B23-593A3187B219}"/>
    <cellStyle name="_Table 2 3 2_Kontroll DM--&gt;" xfId="40754" xr:uid="{6EE3DBB6-5F62-48CD-8ED4-9C9F4F2E7146}"/>
    <cellStyle name="_Table 2 3 2_Kvartalstabeller" xfId="40755" xr:uid="{D63DDD59-266B-4B74-BECA-19E061CD0227}"/>
    <cellStyle name="_Table 2 3 2_Kvartalstabeller_1" xfId="40756" xr:uid="{F3B1B08F-1FB5-4120-BB0F-069BB7334B4E}"/>
    <cellStyle name="_Table 2 3 2_Kvartalstabeller_Factbook" xfId="40757" xr:uid="{59F48DB1-9FC1-4C0B-A50F-AA2323542D48}"/>
    <cellStyle name="_Table 2 3 2_Kvartalstabeller_Kvartalstabeller" xfId="40758" xr:uid="{673C257D-47E8-439D-A2E2-4587AC0E4944}"/>
    <cellStyle name="_Table 2 3 2_Markets" xfId="42983" xr:uid="{853A8146-88D1-4D8E-86C4-9C451A7693BA}"/>
    <cellStyle name="_Table 2 3 2_NII" xfId="42784" xr:uid="{2EA4F486-B944-4454-9BF7-C014A946523B}"/>
    <cellStyle name="_Table 2 3 2_Non-NII" xfId="43254" xr:uid="{8431FACF-2FCB-475F-B309-B4FC9682C6EF}"/>
    <cellStyle name="_Table 2 3 2_Results &amp; key fig." xfId="3223" xr:uid="{4D1063EF-558C-4CD9-8077-8DBAC41892E3}"/>
    <cellStyle name="_Table 2 3 2_Results &amp; key fig._1" xfId="40759" xr:uid="{76A49493-F5C8-4FF3-A6C4-DB35655A8CAF}"/>
    <cellStyle name="_Table 2 3 2_Results &amp; key fig._1_Factbook" xfId="40760" xr:uid="{854E09D0-4FBA-4563-AD66-87840E712DC4}"/>
    <cellStyle name="_Table 2 3 2_Results &amp; key fig._1_Kontroll DM--&gt;" xfId="40761" xr:uid="{5A040267-7911-4088-A82A-9A525B428706}"/>
    <cellStyle name="_Table 2 3 2_Results &amp; key fig._1_Kvartalstabeller" xfId="40762" xr:uid="{FDC00E1F-FA3D-45A1-82F6-88A17BCAE468}"/>
    <cellStyle name="_Table 2 3 2_Results &amp; key fig._Expenses" xfId="3224" xr:uid="{91F23C99-51B2-47C4-9182-D3DE240959C7}"/>
    <cellStyle name="_Table 2 3 2_Results &amp; key fig._Expenses_1" xfId="42871" xr:uid="{B2828CEB-5600-4BF4-96F5-78DECCE36C1B}"/>
    <cellStyle name="_Table 2 3 2_Results &amp; key fig._Expenses_Expenses" xfId="42872" xr:uid="{D8CBFCE0-7233-49E9-AC2F-13AD43A07BDB}"/>
    <cellStyle name="_Table 2 3 2_Results &amp; key fig._Factbook" xfId="40763" xr:uid="{B417B211-9464-46A9-B86B-B7DD96B5577D}"/>
    <cellStyle name="_Table 2 3 2_Results &amp; key fig._Kontroll DM--&gt;" xfId="40764" xr:uid="{1BAE4097-9F29-4186-B3C2-399D6389B32D}"/>
    <cellStyle name="_Table 2 3 2_Results &amp; key fig._Kvartalstabeller" xfId="40765" xr:uid="{0366B0BE-E44F-48A9-81C7-33C8782D82FC}"/>
    <cellStyle name="_Table 2 3 2_Results &amp; key fig._NII" xfId="42788" xr:uid="{A571EC21-3EF2-4F47-80B7-38C647F0B84B}"/>
    <cellStyle name="_Table 2 3 3" xfId="3225" xr:uid="{4468F894-86A7-4064-936D-0016CE05C6E0}"/>
    <cellStyle name="_Table 2 3 3_Expenses" xfId="3226" xr:uid="{00DAD7FF-C365-43B1-B299-F60F6B496577}"/>
    <cellStyle name="_Table 2 3 3_Expenses_1" xfId="42873" xr:uid="{BAA36EF3-B1E7-415F-AE50-6A9A80E7115C}"/>
    <cellStyle name="_Table 2 3 3_Expenses_Expenses" xfId="42874" xr:uid="{9E44CF12-3A55-444D-A68C-6E461541DF1B}"/>
    <cellStyle name="_Table 2 3 3_Factbook" xfId="40766" xr:uid="{4C65E809-4435-48EF-BB8A-C26C58E60B52}"/>
    <cellStyle name="_Table 2 3 3_Kontroll DM--&gt;" xfId="40767" xr:uid="{F957662B-F705-46CC-A396-0B0F857FA6D3}"/>
    <cellStyle name="_Table 2 3 3_Kvartalstabeller" xfId="40768" xr:uid="{4E15E182-D850-4C85-B316-C38C85C2BE63}"/>
    <cellStyle name="_Table 2 3 3_NII" xfId="42789" xr:uid="{52EAC389-7DFA-4F25-AD5F-A0F86AEFB746}"/>
    <cellStyle name="_Table 2 3_3Q19" xfId="3227" xr:uid="{24B7B0C1-D303-4A53-B6D3-C81DE49D4760}"/>
    <cellStyle name="_Table 2 3_3Q19_Expenses" xfId="42875" xr:uid="{981858C3-81E9-4A0E-8326-E67600244713}"/>
    <cellStyle name="_Table 2 3_Avstem DM og grunnlag" xfId="40769" xr:uid="{54C8D3D9-A150-4FCE-9CD6-42B27CD30CAB}"/>
    <cellStyle name="_Table 2 3_CVA" xfId="43257" xr:uid="{6FEBD6B8-7C3C-47C8-BA79-0F45C132585F}"/>
    <cellStyle name="_Table 2 3_Expenses" xfId="3228" xr:uid="{ED75CFF8-A1AB-4137-B133-B1115FCE55E4}"/>
    <cellStyle name="_Table 2 3_Expenses_1" xfId="42861" xr:uid="{6F49308E-A6F6-46DE-843B-9B7DE13E13FD}"/>
    <cellStyle name="_Table 2 3_Expenses_Expenses" xfId="42876" xr:uid="{C0DE7EE9-B576-4BE4-8CA3-EF5B65C37407}"/>
    <cellStyle name="_Table 2 3_Factbook" xfId="40770" xr:uid="{2716B2FF-04C9-4941-95A2-E3CE4042DC2D}"/>
    <cellStyle name="_Table 2 3_FVA" xfId="43258" xr:uid="{FD7076A6-B161-4912-8797-7EF61D362E45}"/>
    <cellStyle name="_Table 2 3_Kontroll DM--&gt;" xfId="40771" xr:uid="{E3004C1D-959B-4E4B-9143-EE79D9BF6D8C}"/>
    <cellStyle name="_Table 2 3_Kvartalstabeller" xfId="40772" xr:uid="{4ADE4088-B5B3-48DE-AFB5-7A3FD09EF44C}"/>
    <cellStyle name="_Table 2 3_Kvartalstabeller_1" xfId="40773" xr:uid="{24487391-F8C4-49DD-8C4E-7739A8FB47D9}"/>
    <cellStyle name="_Table 2 3_Kvartalstabeller_Factbook" xfId="40774" xr:uid="{1AF25A36-654F-466D-A243-07DC4F111730}"/>
    <cellStyle name="_Table 2 3_Kvartalstabeller_Kvartalstabeller" xfId="40775" xr:uid="{6FA1115C-81D5-4160-90B9-128F7FDD79DF}"/>
    <cellStyle name="_Table 2 3_Markets" xfId="42982" xr:uid="{8430C3C3-EADE-4D71-9ED5-C98AC0991DBD}"/>
    <cellStyle name="_Table 2 3_NII" xfId="42783" xr:uid="{888294F0-DAC5-4AE0-A123-C770A7A52FAB}"/>
    <cellStyle name="_Table 2 3_Non-NII" xfId="43253" xr:uid="{634FD358-DC31-4780-BC7B-605EFE90FFDA}"/>
    <cellStyle name="_Table 2 3_Results &amp; key fig." xfId="3229" xr:uid="{EFB1F796-86E2-4ABE-9464-DFC5318FFD87}"/>
    <cellStyle name="_Table 2 3_Results &amp; key fig._1" xfId="40776" xr:uid="{3F084081-1983-4AFA-9BBA-862C0847B72A}"/>
    <cellStyle name="_Table 2 3_Results &amp; key fig._1_Factbook" xfId="40777" xr:uid="{A3EA6816-F9D2-4F65-9850-33E4E179CEF4}"/>
    <cellStyle name="_Table 2 3_Results &amp; key fig._1_Kontroll DM--&gt;" xfId="40778" xr:uid="{46AD8E7F-106B-4BDC-985D-59D7844A4D8F}"/>
    <cellStyle name="_Table 2 3_Results &amp; key fig._1_Kvartalstabeller" xfId="40779" xr:uid="{22A1B6C3-C904-46B9-BF6B-4F1C3F843A66}"/>
    <cellStyle name="_Table 2 3_Results &amp; key fig._Expenses" xfId="3230" xr:uid="{32679C92-35A1-4FFC-AEB8-E82DE525CD56}"/>
    <cellStyle name="_Table 2 3_Results &amp; key fig._Expenses_1" xfId="42877" xr:uid="{8294E04A-47A6-4DC7-916B-55D00624D7A3}"/>
    <cellStyle name="_Table 2 3_Results &amp; key fig._Expenses_Expenses" xfId="42878" xr:uid="{047807AF-7760-4F13-9D5E-0CEBE5CE4D20}"/>
    <cellStyle name="_Table 2 3_Results &amp; key fig._Factbook" xfId="40780" xr:uid="{54F19EBD-2370-4271-B43A-300CE12D244D}"/>
    <cellStyle name="_Table 2 3_Results &amp; key fig._Kontroll DM--&gt;" xfId="40781" xr:uid="{DC8AE907-5072-4563-A590-FD7B586699E7}"/>
    <cellStyle name="_Table 2 3_Results &amp; key fig._Kvartalstabeller" xfId="40782" xr:uid="{63D173B3-D4F1-412A-9005-79EDDDED9A15}"/>
    <cellStyle name="_Table 2 3_Results &amp; key fig._NII" xfId="42790" xr:uid="{E9D53E99-E647-4034-815E-6A79BD4441F1}"/>
    <cellStyle name="_Table 2 4" xfId="3231" xr:uid="{258DA9F6-1014-4DC2-9AF3-F734D8BE5D9A}"/>
    <cellStyle name="_Table 2 4_Expenses" xfId="3232" xr:uid="{14D62F8B-313E-4E4C-9B58-AFD5DB33C7FC}"/>
    <cellStyle name="_Table 2 4_Expenses_1" xfId="42879" xr:uid="{7EE1C8B6-8945-43EB-AA10-8B7823E7D26A}"/>
    <cellStyle name="_Table 2 4_Expenses_Expenses" xfId="42880" xr:uid="{49A93C44-C530-41BD-8F8B-4D2287084F9C}"/>
    <cellStyle name="_Table 2 4_Factbook" xfId="40783" xr:uid="{CE6CBB8E-2DA0-4EE1-B92C-6FFE6A091D4D}"/>
    <cellStyle name="_Table 2 4_Kontroll DM--&gt;" xfId="40784" xr:uid="{C07C06F7-2525-4E93-8197-4BEF88174786}"/>
    <cellStyle name="_Table 2 4_Kvartalstabeller" xfId="40785" xr:uid="{8BD326DF-E21D-459E-9BCF-B4DB4D77BECC}"/>
    <cellStyle name="_Table 2 4_NII" xfId="42791" xr:uid="{D28EF3EB-E095-451D-8FE9-3E357D437E33}"/>
    <cellStyle name="_Table 2_3Q19" xfId="3233" xr:uid="{C007348D-A08B-4A62-8960-4CAF43BEAC04}"/>
    <cellStyle name="_Table 2_3Q19_Expenses" xfId="42881" xr:uid="{A2B4CC9A-986E-4881-BD6B-DD02B257D228}"/>
    <cellStyle name="_Table 2_Avstem DM og grunnlag" xfId="40786" xr:uid="{74A0A011-8DCC-4DDB-9A10-B0E0B1A30F69}"/>
    <cellStyle name="_Table 2_Cap.adeq" xfId="41826" xr:uid="{1F82458C-80ED-4CB0-B3FF-EC66DB498604}"/>
    <cellStyle name="_Table 2_Cap.adeq_1" xfId="42765" xr:uid="{AE6FC01B-BF5A-4EA0-8735-60EE29FA70D6}"/>
    <cellStyle name="_Table 2_CVA" xfId="43259" xr:uid="{57205558-17C9-43E3-8AE1-90BDAD9E94EF}"/>
    <cellStyle name="_Table 2_Expenses" xfId="3234" xr:uid="{8B865987-4CBF-496D-9F91-D9CB10986A44}"/>
    <cellStyle name="_Table 2_Expenses_1" xfId="42833" xr:uid="{DFFAAE1D-858E-4ADD-B6AA-C8D54A6C926D}"/>
    <cellStyle name="_Table 2_Expenses_Expenses" xfId="42882" xr:uid="{A2322209-6D21-4CA5-A2FE-50EE28BAFB25}"/>
    <cellStyle name="_Table 2_Factbook" xfId="40787" xr:uid="{A58A4F77-B5CD-4D69-AFB3-63A36AD96D7A}"/>
    <cellStyle name="_Table 2_FVA" xfId="43260" xr:uid="{1E891AF8-8F8F-409D-ADD1-4DE56E29EE7C}"/>
    <cellStyle name="_Table 2_Kontroll DM--&gt;" xfId="40788" xr:uid="{C9053678-6763-433A-8501-A327EE77BA96}"/>
    <cellStyle name="_Table 2_Kvartalstabeller" xfId="40789" xr:uid="{8352AC13-E70D-420E-8C75-429F94C03183}"/>
    <cellStyle name="_Table 2_Kvartalstabeller_1" xfId="40790" xr:uid="{7638A188-DBF4-4B43-A878-9388D0CAF873}"/>
    <cellStyle name="_Table 2_Kvartalstabeller_Factbook" xfId="40791" xr:uid="{434DA1BC-6B88-4109-B174-355A1B3DD766}"/>
    <cellStyle name="_Table 2_Kvartalstabeller_Kvartalstabeller" xfId="40792" xr:uid="{EC8395AE-DB4F-443C-978F-E23D2B8A4D89}"/>
    <cellStyle name="_Table 2_Markets" xfId="42978" xr:uid="{B055E31E-66F1-4D9B-A83E-D4AE11CDA35F}"/>
    <cellStyle name="_Table 2_NII" xfId="42770" xr:uid="{2848C599-C6D1-45F5-B573-3530D9B7922F}"/>
    <cellStyle name="_Table 2_Non-NII" xfId="43243" xr:uid="{DF284381-063F-4AA3-8E4B-D03488AC0CB8}"/>
    <cellStyle name="_Table 2_Results &amp; key fig." xfId="3235" xr:uid="{7E3ACA11-AFDD-49A8-B0DD-D8FAFB7EC6FF}"/>
    <cellStyle name="_Table 2_Results &amp; key fig._1" xfId="40793" xr:uid="{53AD0C5E-9161-4894-8C57-B94F35B969C4}"/>
    <cellStyle name="_Table 2_Results &amp; key fig._1_Factbook" xfId="40794" xr:uid="{4EB13396-5D36-4E2D-B6C2-C31467A38700}"/>
    <cellStyle name="_Table 2_Results &amp; key fig._1_Kontroll DM--&gt;" xfId="40795" xr:uid="{FD2F3255-5720-4A38-95AD-4C9EB72821DB}"/>
    <cellStyle name="_Table 2_Results &amp; key fig._1_Kvartalstabeller" xfId="40796" xr:uid="{682B13AE-1E47-4209-A749-4867F3CA1C57}"/>
    <cellStyle name="_Table 2_Results &amp; key fig._Expenses" xfId="3236" xr:uid="{913CF9F2-9008-4953-A363-7D9DC5A74D81}"/>
    <cellStyle name="_Table 2_Results &amp; key fig._Expenses_1" xfId="42883" xr:uid="{FD4F0A1B-4CF8-435B-BA84-24B80FDAB108}"/>
    <cellStyle name="_Table 2_Results &amp; key fig._Expenses_Expenses" xfId="42884" xr:uid="{6D30C052-6546-4DFC-8F62-AD3246DC258E}"/>
    <cellStyle name="_Table 2_Results &amp; key fig._Factbook" xfId="40797" xr:uid="{BC1752CA-F710-4164-8BB4-A692F17B4EF9}"/>
    <cellStyle name="_Table 2_Results &amp; key fig._Kontroll DM--&gt;" xfId="40798" xr:uid="{C010CE3A-BE6A-43BE-A75F-6BF60AF4A0AA}"/>
    <cellStyle name="_Table 2_Results &amp; key fig._Kvartalstabeller" xfId="40799" xr:uid="{93999C8D-49BE-4AC8-9617-40D2D9A99F9A}"/>
    <cellStyle name="_Table 2_Results &amp; key fig._NII" xfId="42792" xr:uid="{9B76C6CE-71F4-4724-BE35-85655A160B70}"/>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Expenses_1" xfId="42888" xr:uid="{30643DEA-58DB-4208-9CDF-85E050DDE5FF}"/>
    <cellStyle name="_Table 3 2 2 2_Expenses_Expenses" xfId="42889" xr:uid="{7B04A30D-7B06-4551-ADF5-3DA1A6CEC34E}"/>
    <cellStyle name="_Table 3 2 2 2_Factbook" xfId="40800" xr:uid="{6A91B818-3B13-4C70-A7DF-FA433D49950F}"/>
    <cellStyle name="_Table 3 2 2 2_Kontroll DM--&gt;" xfId="40801" xr:uid="{1B5B9477-4116-482F-8210-067D36476D74}"/>
    <cellStyle name="_Table 3 2 2 2_Kvartalstabeller" xfId="40802" xr:uid="{1BF94398-1B2B-4702-9E33-6A2FC743C236}"/>
    <cellStyle name="_Table 3 2 2 2_NII" xfId="42796" xr:uid="{A4952351-6508-4A53-92FD-0DC7492E51D8}"/>
    <cellStyle name="_Table 3 2 2 3" xfId="3242" xr:uid="{DFA7088F-58DB-4090-A6B9-E793BC7626D2}"/>
    <cellStyle name="_Table 3 2 2 3_Expenses" xfId="3243" xr:uid="{1BB72F6D-2091-4C3B-866A-D3F6646EF47C}"/>
    <cellStyle name="_Table 3 2 2 3_Expenses_1" xfId="42890" xr:uid="{7F60EBF2-0359-41C8-BAAC-D6F730FE8993}"/>
    <cellStyle name="_Table 3 2 2 3_Expenses_Expenses" xfId="42891" xr:uid="{51121293-48BF-42AA-8162-51D5B20CC4F1}"/>
    <cellStyle name="_Table 3 2 2 3_Factbook" xfId="40803" xr:uid="{45021C96-D9AE-414C-8A66-4743CC7D6268}"/>
    <cellStyle name="_Table 3 2 2 3_Kontroll DM--&gt;" xfId="40804" xr:uid="{882113FD-1030-4346-BB0F-94A2700F89C9}"/>
    <cellStyle name="_Table 3 2 2 3_Kvartalstabeller" xfId="40805" xr:uid="{6EF1E6A9-E667-4C1D-A8EE-D70C6BF28E5A}"/>
    <cellStyle name="_Table 3 2 2 3_NII" xfId="42797" xr:uid="{6023DA4B-2825-41D5-A2C0-022815A1B714}"/>
    <cellStyle name="_Table 3 2 2 4" xfId="3244" xr:uid="{219C213C-2B93-49DE-AE79-0C8B2156E098}"/>
    <cellStyle name="_Table 3 2 2 4_Expenses" xfId="3245" xr:uid="{2587EF87-0526-4E8F-B764-259BDF343504}"/>
    <cellStyle name="_Table 3 2 2 4_Expenses_1" xfId="42892" xr:uid="{B112ED20-21F6-4210-910A-02C4726E879F}"/>
    <cellStyle name="_Table 3 2 2 4_Expenses_Expenses" xfId="42893" xr:uid="{BDA8F89F-96E6-4311-A77D-6D67C4C1B851}"/>
    <cellStyle name="_Table 3 2 2 4_Factbook" xfId="40806" xr:uid="{FAD7144D-BAD8-436B-941A-FB21250366AC}"/>
    <cellStyle name="_Table 3 2 2 4_Kontroll DM--&gt;" xfId="40807" xr:uid="{7A4BA2F2-083F-48EC-A27B-BDD7CEB1BDAF}"/>
    <cellStyle name="_Table 3 2 2 4_Kvartalstabeller" xfId="40808" xr:uid="{CC72FDB4-9BB7-4124-8F75-4A4D83A46C70}"/>
    <cellStyle name="_Table 3 2 2 4_NII" xfId="42798" xr:uid="{89003743-D772-4D0B-9B6A-EA16E2E19D24}"/>
    <cellStyle name="_Table 3 2 2_3Q19" xfId="3246" xr:uid="{9FC822D5-6541-4CC2-BFEA-4FD7FFE360A2}"/>
    <cellStyle name="_Table 3 2 2_3Q19_Expenses" xfId="42894" xr:uid="{2161C25B-B176-4BD1-8EBA-C5A6F219D939}"/>
    <cellStyle name="_Table 3 2 2_Avstem DM og grunnlag" xfId="40809" xr:uid="{0126C3F3-6B6D-41BD-974E-09AD7BE67294}"/>
    <cellStyle name="_Table 3 2 2_CVA" xfId="43264" xr:uid="{F48ABE34-1B88-4F08-ABAB-C5CEADA2E036}"/>
    <cellStyle name="_Table 3 2 2_Expenses" xfId="3247" xr:uid="{41B3EF09-EE0F-402B-8C69-085506070344}"/>
    <cellStyle name="_Table 3 2 2_Expenses_1" xfId="42887" xr:uid="{A01BC37A-C921-43BA-AE5D-71B6D593C85B}"/>
    <cellStyle name="_Table 3 2 2_Expenses_Expenses" xfId="42895" xr:uid="{0E91843E-0111-4E65-A509-D7B1271CA298}"/>
    <cellStyle name="_Table 3 2 2_Factbook" xfId="40810" xr:uid="{FC712EA3-78FE-4FE7-B901-B1102031473D}"/>
    <cellStyle name="_Table 3 2 2_FVA" xfId="43265" xr:uid="{5A6C3D27-6324-4F7C-8AE4-9701F2B6CDAB}"/>
    <cellStyle name="_Table 3 2 2_Kontroll DM--&gt;" xfId="40811" xr:uid="{0525C974-75A1-455D-BE33-3061607115FF}"/>
    <cellStyle name="_Table 3 2 2_Kvartalstabeller" xfId="40812" xr:uid="{13CED579-E4C2-41BF-9CEB-4DE5CCF6FE81}"/>
    <cellStyle name="_Table 3 2 2_Kvartalstabeller_1" xfId="40813" xr:uid="{08D1AE9A-5938-4A86-BE71-167EDF6ADA17}"/>
    <cellStyle name="_Table 3 2 2_Kvartalstabeller_Factbook" xfId="40814" xr:uid="{34205E5E-4BB8-490A-9159-B4A247C53543}"/>
    <cellStyle name="_Table 3 2 2_Kvartalstabeller_Kvartalstabeller" xfId="40815" xr:uid="{4F31301D-172C-4AB3-BC4C-AEA4F5332E65}"/>
    <cellStyle name="_Table 3 2 2_Markets" xfId="42986" xr:uid="{032BB26D-47D4-4795-8529-7D98C9CB1CC3}"/>
    <cellStyle name="_Table 3 2 2_NII" xfId="42795" xr:uid="{E3FD91C8-BB2D-400F-AD62-31B2632B3DD4}"/>
    <cellStyle name="_Table 3 2 2_Non-NII" xfId="43263" xr:uid="{42D34F4B-F4AF-4E6A-AF6C-6725BC9F2D14}"/>
    <cellStyle name="_Table 3 2 2_Results &amp; key fig." xfId="3248" xr:uid="{2ACA0959-C563-4A2A-BDAC-E058C4D5CFAB}"/>
    <cellStyle name="_Table 3 2 2_Results &amp; key fig._1" xfId="40816" xr:uid="{D8B2CEB9-0872-46E6-8C4D-9C7F4DC06792}"/>
    <cellStyle name="_Table 3 2 2_Results &amp; key fig._1_Factbook" xfId="40817" xr:uid="{86ABA293-6261-43A3-8815-892197A6A2EA}"/>
    <cellStyle name="_Table 3 2 2_Results &amp; key fig._1_Kontroll DM--&gt;" xfId="40818" xr:uid="{00202969-8CC1-4483-B552-3699DCF5FA6E}"/>
    <cellStyle name="_Table 3 2 2_Results &amp; key fig._1_Kvartalstabeller" xfId="40819" xr:uid="{85E99D73-CD98-48E9-87C0-187784A94E36}"/>
    <cellStyle name="_Table 3 2 2_Results &amp; key fig._Expenses" xfId="3249" xr:uid="{2E3098C6-2457-41A7-8CBF-6849678B0205}"/>
    <cellStyle name="_Table 3 2 2_Results &amp; key fig._Expenses_1" xfId="42896" xr:uid="{4D57D68E-7AB5-402B-8AD8-3CB1B757D16A}"/>
    <cellStyle name="_Table 3 2 2_Results &amp; key fig._Expenses_Expenses" xfId="42897" xr:uid="{6FB964F1-0777-4175-9D2D-7CF8EADEDE36}"/>
    <cellStyle name="_Table 3 2 2_Results &amp; key fig._Factbook" xfId="40820" xr:uid="{3ACF5229-6B73-4532-BA97-DF18DF31D77A}"/>
    <cellStyle name="_Table 3 2 2_Results &amp; key fig._Kontroll DM--&gt;" xfId="40821" xr:uid="{4949A242-26FF-48A6-A2EE-2164EB28FA8E}"/>
    <cellStyle name="_Table 3 2 2_Results &amp; key fig._Kvartalstabeller" xfId="40822" xr:uid="{193D80A1-C2F0-4176-B8BC-CBBBD4D895AF}"/>
    <cellStyle name="_Table 3 2 2_Results &amp; key fig._NII" xfId="42799" xr:uid="{EC9D6F78-1C9E-4EE2-B67C-65CDD58AEF92}"/>
    <cellStyle name="_Table 3 2 3" xfId="3250" xr:uid="{4E73F066-73EB-46EB-B170-E07210A94C3A}"/>
    <cellStyle name="_Table 3 2 3_Expenses" xfId="3251" xr:uid="{1B31E94E-1FF6-4F1D-9A90-B08022B264FF}"/>
    <cellStyle name="_Table 3 2 3_Expenses_1" xfId="42898" xr:uid="{B9953FE9-651B-4E93-9DDF-DA11AF24976E}"/>
    <cellStyle name="_Table 3 2 3_Expenses_Expenses" xfId="42899" xr:uid="{EBE1F263-FC1B-4C2D-969C-8E5A05A39413}"/>
    <cellStyle name="_Table 3 2 3_Factbook" xfId="40823" xr:uid="{F2F14F4F-F17E-4B60-ADD1-C7AA9052B401}"/>
    <cellStyle name="_Table 3 2 3_Kontroll DM--&gt;" xfId="40824" xr:uid="{30D2E9A1-2992-41EF-8EA4-CA830B787912}"/>
    <cellStyle name="_Table 3 2 3_Kvartalstabeller" xfId="40825" xr:uid="{556391ED-810B-4D52-9B9A-E2B2139E40DD}"/>
    <cellStyle name="_Table 3 2 3_NII" xfId="42800" xr:uid="{E7D5DD9C-C3B2-4F53-A9B6-93ED6A1753D5}"/>
    <cellStyle name="_Table 3 2_3Q19" xfId="3252" xr:uid="{C18F9D34-7B03-40D7-8C37-8511B0EBCC2B}"/>
    <cellStyle name="_Table 3 2_3Q19_Expenses" xfId="42900" xr:uid="{26529CAA-5F06-4EB9-BE53-366C3E314201}"/>
    <cellStyle name="_Table 3 2_Avstem DM og grunnlag" xfId="40826" xr:uid="{53207114-7531-4128-80D2-81DB966702F2}"/>
    <cellStyle name="_Table 3 2_CVA" xfId="43266" xr:uid="{9A955A2F-A72C-460F-9347-2A794AD60655}"/>
    <cellStyle name="_Table 3 2_Expenses" xfId="3253" xr:uid="{F49931C5-E720-4C5A-93F5-F945FAE20C2A}"/>
    <cellStyle name="_Table 3 2_Expenses_1" xfId="42886" xr:uid="{294F3C31-D402-42DF-9CF5-E2483D332EB2}"/>
    <cellStyle name="_Table 3 2_Expenses_Expenses" xfId="42901" xr:uid="{082A0B4A-1618-4D00-B746-04610DFB66A6}"/>
    <cellStyle name="_Table 3 2_Factbook" xfId="40827" xr:uid="{B4B6B188-FA54-4724-BE5C-C5C19B8A502E}"/>
    <cellStyle name="_Table 3 2_FVA" xfId="43267" xr:uid="{4DF7533B-B253-4ECF-8CB1-04FB992318B8}"/>
    <cellStyle name="_Table 3 2_Kontroll DM--&gt;" xfId="40828" xr:uid="{6CD88260-EB8A-4226-A054-C6A48FF8E7C9}"/>
    <cellStyle name="_Table 3 2_Kvartalstabeller" xfId="40829" xr:uid="{7769C84C-0A34-403A-AAE2-C8D86C61BEA8}"/>
    <cellStyle name="_Table 3 2_Kvartalstabeller_1" xfId="40830" xr:uid="{7AEA8C58-8E5B-4FFF-AAA5-F910A81F84F9}"/>
    <cellStyle name="_Table 3 2_Kvartalstabeller_Factbook" xfId="40831" xr:uid="{FEE1F269-B9B5-4F1C-92B6-58D404E18974}"/>
    <cellStyle name="_Table 3 2_Kvartalstabeller_Kvartalstabeller" xfId="40832" xr:uid="{DFA7D781-9114-40AF-B066-57BEA3888C70}"/>
    <cellStyle name="_Table 3 2_Markets" xfId="42985" xr:uid="{6E3131A7-5198-4267-B133-E52271F744E0}"/>
    <cellStyle name="_Table 3 2_NII" xfId="42794" xr:uid="{F4BC6043-59BE-4AF7-B950-379310A48E23}"/>
    <cellStyle name="_Table 3 2_Non-NII" xfId="43262" xr:uid="{5F6C0BF5-B696-43D4-A801-FF88948C6A6B}"/>
    <cellStyle name="_Table 3 2_Results &amp; key fig." xfId="3254" xr:uid="{34E0C599-DAD3-4087-A583-5148FB2E9C38}"/>
    <cellStyle name="_Table 3 2_Results &amp; key fig._1" xfId="40833" xr:uid="{62273803-E621-491E-85B1-A48C1AB1A460}"/>
    <cellStyle name="_Table 3 2_Results &amp; key fig._1_Factbook" xfId="40834" xr:uid="{11A820FA-E6C3-47A1-831A-711F3405DB0B}"/>
    <cellStyle name="_Table 3 2_Results &amp; key fig._1_Kontroll DM--&gt;" xfId="40835" xr:uid="{62937D32-92F7-4A23-B5F4-FDF453190223}"/>
    <cellStyle name="_Table 3 2_Results &amp; key fig._1_Kvartalstabeller" xfId="40836" xr:uid="{C515D156-BB9E-4486-8695-00423770A7F3}"/>
    <cellStyle name="_Table 3 2_Results &amp; key fig._Expenses" xfId="3255" xr:uid="{F6D2641E-0977-447D-9FAC-3854A4FE3DE4}"/>
    <cellStyle name="_Table 3 2_Results &amp; key fig._Expenses_1" xfId="42902" xr:uid="{BC40B056-7B6E-449E-A23C-958465AE275E}"/>
    <cellStyle name="_Table 3 2_Results &amp; key fig._Expenses_Expenses" xfId="42903" xr:uid="{A263D4B7-972B-4F5D-AF3D-87B08171132E}"/>
    <cellStyle name="_Table 3 2_Results &amp; key fig._Factbook" xfId="40837" xr:uid="{45CAC297-FA04-4C6F-8B23-A88914189BA4}"/>
    <cellStyle name="_Table 3 2_Results &amp; key fig._Kontroll DM--&gt;" xfId="40838" xr:uid="{4FAEF60D-4A2A-490A-A8EB-FABF50FC3EE2}"/>
    <cellStyle name="_Table 3 2_Results &amp; key fig._Kvartalstabeller" xfId="40839" xr:uid="{6D38C4F7-F03E-4C23-A68A-642DCD124981}"/>
    <cellStyle name="_Table 3 2_Results &amp; key fig._NII" xfId="42801" xr:uid="{5D5B1F1D-471A-4790-A419-12BF108A834F}"/>
    <cellStyle name="_Table 3 3" xfId="3256" xr:uid="{1BFE58D6-D895-4492-9EDE-849B806F2AC5}"/>
    <cellStyle name="_Table 3 3_Expenses" xfId="3257" xr:uid="{3D3A6B37-42D3-45A9-A1EF-D45E22A2D9BC}"/>
    <cellStyle name="_Table 3 3_Expenses_1" xfId="42904" xr:uid="{BEB36223-080A-4270-9D35-63251DDF5716}"/>
    <cellStyle name="_Table 3 3_Expenses_Expenses" xfId="42905" xr:uid="{4EB99F6E-6B44-48A4-8C52-D05BAD37F9A4}"/>
    <cellStyle name="_Table 3 3_Factbook" xfId="40840" xr:uid="{A8B5CDB8-C178-4CBC-B5BC-CD6151F44C89}"/>
    <cellStyle name="_Table 3 3_Kontroll DM--&gt;" xfId="40841" xr:uid="{AA7A7179-8BAE-46C9-8282-FE41A42D93EA}"/>
    <cellStyle name="_Table 3 3_Kvartalstabeller" xfId="40842" xr:uid="{D498DBC9-BEF9-4E2A-B761-AA1F2D6BC445}"/>
    <cellStyle name="_Table 3 3_NII" xfId="42802" xr:uid="{E3AFC8E0-0F7A-41CA-B78A-A45B3D477369}"/>
    <cellStyle name="_Table 3 4" xfId="3258" xr:uid="{37744D03-902D-48ED-B766-CFF5F54BD63E}"/>
    <cellStyle name="_Table 3 4_Expenses" xfId="3259" xr:uid="{6E8804E6-6F73-4DA7-92EE-0C32748B7C92}"/>
    <cellStyle name="_Table 3 4_Expenses_1" xfId="42906" xr:uid="{E9130B31-D306-47CA-AA4E-D168C368DC46}"/>
    <cellStyle name="_Table 3 4_Expenses_Expenses" xfId="42907" xr:uid="{A1EA5335-0DE4-4663-A033-5E0942B7249A}"/>
    <cellStyle name="_Table 3 4_Factbook" xfId="40843" xr:uid="{0385DB4C-F842-46C9-98C6-DF32188CF251}"/>
    <cellStyle name="_Table 3 4_Kontroll DM--&gt;" xfId="40844" xr:uid="{CA0AE6AF-8700-40E3-815D-3FCEE9C0C648}"/>
    <cellStyle name="_Table 3 4_Kvartalstabeller" xfId="40845" xr:uid="{84C1063C-4B84-415A-81DE-D23F83A5B331}"/>
    <cellStyle name="_Table 3 4_NII" xfId="42803" xr:uid="{79B65EA0-9CAF-47D6-915C-F9D858EADDC5}"/>
    <cellStyle name="_Table 3_3Q19" xfId="3260" xr:uid="{71BD3F2D-5DAE-4373-A665-030F6991B969}"/>
    <cellStyle name="_Table 3_3Q19_Expenses" xfId="42908" xr:uid="{5729B5FB-5C03-42DF-AC04-2FBBCF5D4972}"/>
    <cellStyle name="_Table 3_Avstem DM og grunnlag" xfId="40846" xr:uid="{FC99DA56-1550-465F-AEAC-248D75EA5F37}"/>
    <cellStyle name="_Table 3_CVA" xfId="43268" xr:uid="{875A45F5-03B2-4005-9E0F-59E98641E893}"/>
    <cellStyle name="_Table 3_Expenses" xfId="3261" xr:uid="{DC6A7B46-A9C2-4FD2-BD8C-F9CF2CCB7D43}"/>
    <cellStyle name="_Table 3_Expenses_1" xfId="42885" xr:uid="{22C41356-A351-4799-9ADD-6E741881FEB2}"/>
    <cellStyle name="_Table 3_Expenses_Expenses" xfId="42909" xr:uid="{1D8862BC-F2F8-4327-A4AE-93AA8CB6D1D2}"/>
    <cellStyle name="_Table 3_Factbook" xfId="40847" xr:uid="{298FE3F4-5B4E-499E-83DB-FB2ED542F7B2}"/>
    <cellStyle name="_Table 3_FVA" xfId="43269" xr:uid="{A2467E36-36F3-4488-9E50-04A70D282920}"/>
    <cellStyle name="_Table 3_Kontroll DM--&gt;" xfId="40848" xr:uid="{097E4B66-0876-43D9-AC20-A983A07AF138}"/>
    <cellStyle name="_Table 3_Kvartalstabeller" xfId="40849" xr:uid="{4455E1FE-1188-4ACC-BAF0-B8734896CA8C}"/>
    <cellStyle name="_Table 3_Kvartalstabeller_1" xfId="40850" xr:uid="{DB5B009E-EBA7-4362-9B81-28D63B32B7BC}"/>
    <cellStyle name="_Table 3_Kvartalstabeller_Factbook" xfId="40851" xr:uid="{814A6590-DAA8-4481-B2A5-07C93B408096}"/>
    <cellStyle name="_Table 3_Kvartalstabeller_Kvartalstabeller" xfId="40852" xr:uid="{AC101DCD-35F4-48AF-89AB-9B5091F1F93C}"/>
    <cellStyle name="_Table 3_Markets" xfId="42984" xr:uid="{A70B139D-A3B2-47BF-896C-AA4CC0E417F9}"/>
    <cellStyle name="_Table 3_NII" xfId="42793" xr:uid="{238E2AB0-26E7-42EB-B31C-363D30EBF055}"/>
    <cellStyle name="_Table 3_Non-NII" xfId="43261" xr:uid="{BCAF8D2A-798D-4747-B630-7EB861FB4459}"/>
    <cellStyle name="_Table 3_Results &amp; key fig." xfId="3262" xr:uid="{BAD8614F-DD0E-4371-B6C6-9133941E2425}"/>
    <cellStyle name="_Table 3_Results &amp; key fig._1" xfId="40853" xr:uid="{DD036A1F-31BA-44D3-9AB3-2378D2F09FFE}"/>
    <cellStyle name="_Table 3_Results &amp; key fig._1_Factbook" xfId="40854" xr:uid="{8A299CC6-AD08-4D39-862D-5D818F444B23}"/>
    <cellStyle name="_Table 3_Results &amp; key fig._1_Kontroll DM--&gt;" xfId="40855" xr:uid="{1EA38AF2-CC75-4005-A64C-29CDE22D82F1}"/>
    <cellStyle name="_Table 3_Results &amp; key fig._1_Kvartalstabeller" xfId="40856" xr:uid="{0D9E6206-B84B-482C-B008-3391DD7DB085}"/>
    <cellStyle name="_Table 3_Results &amp; key fig._Expenses" xfId="3263" xr:uid="{CD347EDF-6EEB-45B7-A9F1-17D7B5499518}"/>
    <cellStyle name="_Table 3_Results &amp; key fig._Expenses_1" xfId="42910" xr:uid="{A8C92C1D-0D37-469A-86E7-091D85B06341}"/>
    <cellStyle name="_Table 3_Results &amp; key fig._Expenses_Expenses" xfId="42911" xr:uid="{14F626DF-3A54-4635-AE20-54C4F475439C}"/>
    <cellStyle name="_Table 3_Results &amp; key fig._Factbook" xfId="40857" xr:uid="{04EE6777-7E2C-4C06-8905-581E436686DC}"/>
    <cellStyle name="_Table 3_Results &amp; key fig._Kontroll DM--&gt;" xfId="40858" xr:uid="{42AAD50C-B487-4226-A5DD-521B9F1EA866}"/>
    <cellStyle name="_Table 3_Results &amp; key fig._Kvartalstabeller" xfId="40859" xr:uid="{EFCB9784-3CF9-4C68-8341-641E00968F53}"/>
    <cellStyle name="_Table 3_Results &amp; key fig._NII" xfId="42804" xr:uid="{7F6B8271-9C28-48B7-B516-358E92EF6636}"/>
    <cellStyle name="_Table 4" xfId="3264" xr:uid="{B6CED224-D743-4219-9E16-112C8AAC3ADD}"/>
    <cellStyle name="_Table 4_Expenses" xfId="3265" xr:uid="{89626040-7153-4478-BC83-23FA40041C5C}"/>
    <cellStyle name="_Table 4_Expenses_1" xfId="42912" xr:uid="{3F083275-AF61-4ADE-AAA5-7F7254BFF672}"/>
    <cellStyle name="_Table 4_Expenses_Expenses" xfId="42913" xr:uid="{1C733EF1-43D7-43E9-84AD-5B80D7E88D60}"/>
    <cellStyle name="_Table 4_Factbook" xfId="40860" xr:uid="{73FA6FD4-3343-4DD0-9FD6-DC27C4C0458D}"/>
    <cellStyle name="_Table 4_Kontroll DM--&gt;" xfId="40861" xr:uid="{D97DB0D0-956B-4921-9C24-D3F43B4E3770}"/>
    <cellStyle name="_Table 4_Kvartalstabeller" xfId="40862" xr:uid="{21DA34D5-E6C1-41FE-B639-5F6EACC87989}"/>
    <cellStyle name="_Table 4_NII" xfId="42805" xr:uid="{7838FBCA-F376-4514-97FB-682A48DD08A6}"/>
    <cellStyle name="_Table_3Q19" xfId="3266" xr:uid="{3053D04D-BAB0-4BC5-A3D5-6B427B0FD882}"/>
    <cellStyle name="_Table_3Q19_Expenses" xfId="42914" xr:uid="{0B6A10FD-1063-4B67-95E7-90247F0C1089}"/>
    <cellStyle name="_Table_Avstem DM og grunnlag" xfId="40863" xr:uid="{E1E93528-C311-4FD8-AE4C-1E2D8321951E}"/>
    <cellStyle name="_Table_Cap.adeq" xfId="41825" xr:uid="{A4A28C21-DC3F-4CFA-8CB3-BC869F79C5E2}"/>
    <cellStyle name="_Table_Cap.adeq_1" xfId="42764" xr:uid="{D8A9D4AE-E743-46A1-8057-930B59839202}"/>
    <cellStyle name="_Table_CVA" xfId="43270" xr:uid="{4B22A63C-161A-41C6-9CBE-6009F56D673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Expenses_1" xfId="42917" xr:uid="{593538D2-EAF9-4D17-BA5E-AD0FEDC90E5A}"/>
    <cellStyle name="_Table_Expenses (1) 2_Expenses_Expenses" xfId="42918" xr:uid="{AB1CE91F-672C-49A5-BE61-5E625A0CF80D}"/>
    <cellStyle name="_Table_Expenses (1) 2_Factbook" xfId="40864" xr:uid="{EC3E89EE-5116-4918-B11B-26A08F030D7E}"/>
    <cellStyle name="_Table_Expenses (1) 2_Kontroll DM--&gt;" xfId="40865" xr:uid="{59717D3D-A683-488F-979B-D10D3B36701B}"/>
    <cellStyle name="_Table_Expenses (1) 2_Kvartalstabeller" xfId="40866" xr:uid="{F0AE0CFC-8B37-4225-9202-95D71C5AEA48}"/>
    <cellStyle name="_Table_Expenses (1) 2_NII" xfId="42807" xr:uid="{6E005CA1-4ABB-4B36-A2EA-B7BC7D4ECC0E}"/>
    <cellStyle name="_Table_Expenses (1)_Expenses" xfId="3271" xr:uid="{598C93BC-0333-4058-A743-5C97DE8CA679}"/>
    <cellStyle name="_Table_Expenses (1)_Expenses_1" xfId="42916" xr:uid="{4DAC3F52-6510-4793-9C31-1C68E8AC40F2}"/>
    <cellStyle name="_Table_Expenses (1)_Expenses_Expenses" xfId="42919" xr:uid="{6865EBA0-E087-4DEB-8441-934825946CD0}"/>
    <cellStyle name="_Table_Expenses (1)_Factbook" xfId="40867" xr:uid="{2BD796C6-8707-4967-8C6A-6A44AED5DD76}"/>
    <cellStyle name="_Table_Expenses (1)_Kontroll DM--&gt;" xfId="40868" xr:uid="{8A81D1E4-81EB-43D5-85F2-F231FB697CEF}"/>
    <cellStyle name="_Table_Expenses (1)_Kvartalstabeller" xfId="40869" xr:uid="{14EADB99-77CA-4EEB-993A-A12556978D29}"/>
    <cellStyle name="_Table_Expenses (1)_NII" xfId="42806" xr:uid="{7F9B9242-7D88-4797-BAD6-2D7F4D65A7F3}"/>
    <cellStyle name="_Table_Expenses_1" xfId="42832" xr:uid="{B73954BB-B758-4C47-9254-62BFC1A549CC}"/>
    <cellStyle name="_Table_Expenses_Expenses" xfId="42915" xr:uid="{D0CAD97D-7C13-48AD-BD10-36E7CE2FBE33}"/>
    <cellStyle name="_Table_Factbook" xfId="40870" xr:uid="{640308D8-1C0C-4BAC-86CE-003473CF3BD4}"/>
    <cellStyle name="_Table_FVA" xfId="43271" xr:uid="{EAE8C69B-3A42-4985-99AE-92440C34336D}"/>
    <cellStyle name="_Table_Kontroll DM--&gt;" xfId="40871" xr:uid="{1434C698-16B2-4148-BFF2-567B6A860147}"/>
    <cellStyle name="_Table_Kvartalstabeller" xfId="40872" xr:uid="{5F65BE19-935E-4DFD-974E-CA8F4423B283}"/>
    <cellStyle name="_Table_Kvartalstabeller_1" xfId="40873" xr:uid="{F3E6587F-2686-40E2-95E5-AEA08BC75DFA}"/>
    <cellStyle name="_Table_Kvartalstabeller_Factbook" xfId="40874" xr:uid="{0BCC7F3C-29BB-46EC-9C37-2B96C41746F1}"/>
    <cellStyle name="_Table_Kvartalstabeller_Kvartalstabeller" xfId="40875" xr:uid="{8774D462-413E-494A-BF08-E93DE664466F}"/>
    <cellStyle name="_Table_Loans &amp; comm." xfId="41909" xr:uid="{39E459CD-A2D9-40B3-8DBC-6E4496E00EDA}"/>
    <cellStyle name="_Table_Loans &amp; comm._1" xfId="42645" xr:uid="{4C777AE7-5673-44A5-AA73-43546CFD8EA5}"/>
    <cellStyle name="_Table_Markets" xfId="42977" xr:uid="{9E15882D-8A33-444E-953C-7981ACF43EC5}"/>
    <cellStyle name="_Table_Månedsrapport" xfId="43272" xr:uid="{46E39E96-7A46-4722-A1E6-4A28DB7D2E2B}"/>
    <cellStyle name="_Table_NII" xfId="42769" xr:uid="{BA0CA672-4F4B-4D39-9434-D901A674EAD0}"/>
    <cellStyle name="_Table_Non-NII" xfId="43242" xr:uid="{0E14B494-5D4D-4E92-8F36-5BC96DDF4969}"/>
    <cellStyle name="_Table_Results &amp; key fig." xfId="3272" xr:uid="{EF146FDC-FCC7-40DE-8607-E811AD234DD1}"/>
    <cellStyle name="_Table_Results &amp; key fig._1" xfId="40876" xr:uid="{DC735717-7615-4C02-9BA3-80AFE1EC7CB7}"/>
    <cellStyle name="_Table_Results &amp; key fig._1_Factbook" xfId="40877" xr:uid="{739D1138-1588-4FF2-A6BD-3E3299492397}"/>
    <cellStyle name="_Table_Results &amp; key fig._1_Kontroll DM--&gt;" xfId="40878" xr:uid="{F431A751-CA0C-433B-85B6-00449A092262}"/>
    <cellStyle name="_Table_Results &amp; key fig._1_Kvartalstabeller" xfId="40879" xr:uid="{34E1E9B3-DA8D-43D4-BCCF-F8E0A1F96C39}"/>
    <cellStyle name="_Table_Results &amp; key fig._Expenses" xfId="3273" xr:uid="{9B1D0991-964A-43DC-9C10-F8EBE0106DD9}"/>
    <cellStyle name="_Table_Results &amp; key fig._Expenses_1" xfId="42920" xr:uid="{D2FEE975-8A99-4592-ACF9-D3868529F986}"/>
    <cellStyle name="_Table_Results &amp; key fig._Expenses_Expenses" xfId="42921" xr:uid="{D7C88DDD-5C57-439E-8C0A-FCF50C62D249}"/>
    <cellStyle name="_Table_Results &amp; key fig._Factbook" xfId="40880" xr:uid="{D1066C26-3644-4028-8253-D0BEB655A27C}"/>
    <cellStyle name="_Table_Results &amp; key fig._Kontroll DM--&gt;" xfId="40881" xr:uid="{274950E8-6E2C-4698-A55E-0E6A8AB3A61E}"/>
    <cellStyle name="_Table_Results &amp; key fig._Kvartalstabeller" xfId="40882" xr:uid="{A1BE059F-C749-4255-8180-66D30AF07ADB}"/>
    <cellStyle name="_Table_Results &amp; key fig._NII" xfId="42808" xr:uid="{F5FC5BFA-2C72-4878-8C96-FDD2047A7BDD}"/>
    <cellStyle name="_Table_STI" xfId="43211" xr:uid="{17571888-2584-44A1-A331-2F5F0C10D509}"/>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all 2005-2010 kap 2" xfId="43212" xr:uid="{23F1A1D3-3BCD-4A66-8FBB-9A72B463162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64" xr:uid="{5A160541-FA90-4399-8EAB-40721E34F1BC}"/>
    <cellStyle name="_Total 2_Kontroll-fane" xfId="10465"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66" xr:uid="{1786432B-9E67-4D90-B750-062E108913C3}"/>
    <cellStyle name="_Total_Kontroll-fane" xfId="10467"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68" xr:uid="{5625C448-CC31-4CC4-82C2-D8653216A51E}"/>
    <cellStyle name="_Uvanlige poster 0909" xfId="3323" xr:uid="{9A0E81C2-4992-42C6-9803-31CBA1DAB361}"/>
    <cellStyle name="_Uvanlige poster 0909_Kontroll ME" xfId="10469" xr:uid="{B3A0F7D7-9D4B-4003-A572-9426B7516B8E}"/>
    <cellStyle name="_Uvanlige poster 0909_Kontroll-fane" xfId="10470" xr:uid="{F3376D3D-856B-4E5A-999E-B28C1940B626}"/>
    <cellStyle name="_Uvanlige poster 0912 ny versjon 2" xfId="3324" xr:uid="{E9BA0C93-5C64-4197-AB8F-0A5908967627}"/>
    <cellStyle name="_Uvanlige poster 0912 ny versjon 2_Kontroll ME" xfId="10471" xr:uid="{48F3B5C0-0E57-4403-BD66-57816797307C}"/>
    <cellStyle name="_Uvanlige poster 0912 ny versjon 2_Kontroll-fane" xfId="10472" xr:uid="{F7CD887E-F340-458E-8BBA-1774160583E2}"/>
    <cellStyle name="_Uvanlige poster 2010" xfId="3325" xr:uid="{6A6C0D83-71DD-4B9E-B34E-0E723D99A002}"/>
    <cellStyle name="_Uvanlige poster 2010_Kontroll ME" xfId="10473" xr:uid="{9737A81F-0716-4BDB-8CDC-B6E4C8A80F6D}"/>
    <cellStyle name="_Uvanlige poster 2010_Kontroll-fane" xfId="10474" xr:uid="{E393160F-6552-4B64-BB43-A89875906295}"/>
    <cellStyle name="_V35 fra Nordlandsbanken 22.02" xfId="41910" xr:uid="{2DC253CF-E6B7-4379-AEF4-474179D4CB35}"/>
    <cellStyle name="_V35 fra Trond G OBL-SERT 15.02 sammendrag" xfId="41911" xr:uid="{81B6A40F-6672-445B-884A-96C5D88496D8}"/>
    <cellStyle name="_V35 fra Trond G OBL-SERT 15.02 sammendrag 2" xfId="41912"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75" xr:uid="{E843717C-6532-4D5E-AE0D-AC57F73703A7}"/>
    <cellStyle name="=C:\WINNT35\SYSTEM32\COMMAND.COM" xfId="10476" xr:uid="{25A069AE-75A3-4EF9-BD92-35689EFE86C9}"/>
    <cellStyle name="=C:\WINNT35\SYSTEM32\COMMAND.COM 2" xfId="10477" xr:uid="{756B402E-8DF7-4DD9-A2A1-38D26119BA77}"/>
    <cellStyle name="=C:\WINNT35\SYSTEM32\COMMAND.COM 2 10" xfId="10478" xr:uid="{4456468E-5095-467C-9332-9C8CCC322453}"/>
    <cellStyle name="=C:\WINNT35\SYSTEM32\COMMAND.COM 2 10 10" xfId="10479" xr:uid="{B3C717B6-0471-4263-80EC-564863323025}"/>
    <cellStyle name="=C:\WINNT35\SYSTEM32\COMMAND.COM 2 10 11" xfId="10480" xr:uid="{DA211AD1-4A87-490B-A71A-CB8726982428}"/>
    <cellStyle name="=C:\WINNT35\SYSTEM32\COMMAND.COM 2 10 12" xfId="10481" xr:uid="{1B02D2BF-9259-4C62-A5AC-F235A88F0760}"/>
    <cellStyle name="=C:\WINNT35\SYSTEM32\COMMAND.COM 2 10 13" xfId="10482" xr:uid="{92E483EE-C2B8-42FC-A0FA-A741EBD7F2BE}"/>
    <cellStyle name="=C:\WINNT35\SYSTEM32\COMMAND.COM 2 10 14" xfId="10483" xr:uid="{BADE17E1-1AD0-4278-B098-C074C0E21DD9}"/>
    <cellStyle name="=C:\WINNT35\SYSTEM32\COMMAND.COM 2 10 15" xfId="10484" xr:uid="{16714507-0F3C-415C-AC0A-70797EC1A5E5}"/>
    <cellStyle name="=C:\WINNT35\SYSTEM32\COMMAND.COM 2 10 16" xfId="10485" xr:uid="{8C1479A6-E36C-447A-8D74-F8FB31BFED22}"/>
    <cellStyle name="=C:\WINNT35\SYSTEM32\COMMAND.COM 2 10 17" xfId="10486" xr:uid="{4D790EE7-A6DD-40B9-AE41-51301F2B2965}"/>
    <cellStyle name="=C:\WINNT35\SYSTEM32\COMMAND.COM 2 10 18" xfId="10487" xr:uid="{C74E8987-F364-473A-AAF8-BB0E68B2383D}"/>
    <cellStyle name="=C:\WINNT35\SYSTEM32\COMMAND.COM 2 10 2" xfId="10488" xr:uid="{2EE89B17-F3DC-4244-8FEE-84E216F498F8}"/>
    <cellStyle name="=C:\WINNT35\SYSTEM32\COMMAND.COM 2 10 3" xfId="10489" xr:uid="{6A992AEF-1BE2-41D5-BD8A-9FC6B55C81A7}"/>
    <cellStyle name="=C:\WINNT35\SYSTEM32\COMMAND.COM 2 10 4" xfId="10490" xr:uid="{4014B4C5-77D4-4FC8-B463-8B74DDBA19DD}"/>
    <cellStyle name="=C:\WINNT35\SYSTEM32\COMMAND.COM 2 10 5" xfId="10491" xr:uid="{F428362E-6F9C-4B68-8202-3637BC9A00DD}"/>
    <cellStyle name="=C:\WINNT35\SYSTEM32\COMMAND.COM 2 10 6" xfId="10492" xr:uid="{C484F9C7-A36D-4855-99FF-EF480937B191}"/>
    <cellStyle name="=C:\WINNT35\SYSTEM32\COMMAND.COM 2 10 7" xfId="10493" xr:uid="{842E975E-9707-487C-8929-8420CA14AC67}"/>
    <cellStyle name="=C:\WINNT35\SYSTEM32\COMMAND.COM 2 10 8" xfId="10494" xr:uid="{3EC3457A-C342-46EE-84F1-070EDBB20C45}"/>
    <cellStyle name="=C:\WINNT35\SYSTEM32\COMMAND.COM 2 10 9" xfId="10495" xr:uid="{B51C140C-482A-47F1-9B67-3F9E5B913012}"/>
    <cellStyle name="=C:\WINNT35\SYSTEM32\COMMAND.COM 2 10_Shortname" xfId="10496" xr:uid="{098072D2-0F14-4E8C-B420-3DCB15A2C219}"/>
    <cellStyle name="=C:\WINNT35\SYSTEM32\COMMAND.COM 2 11" xfId="10497" xr:uid="{859D8664-63F6-4172-9D2B-A8352245CB5D}"/>
    <cellStyle name="=C:\WINNT35\SYSTEM32\COMMAND.COM 2 11 10" xfId="10498" xr:uid="{1F7AB009-0BA8-4897-B502-B1D1C4054669}"/>
    <cellStyle name="=C:\WINNT35\SYSTEM32\COMMAND.COM 2 11 11" xfId="10499" xr:uid="{C07099FD-C72A-4544-827B-570D4F4C3F4A}"/>
    <cellStyle name="=C:\WINNT35\SYSTEM32\COMMAND.COM 2 11 12" xfId="10500" xr:uid="{CD0D595B-1499-492D-B0CB-DA8D0E7938C1}"/>
    <cellStyle name="=C:\WINNT35\SYSTEM32\COMMAND.COM 2 11 13" xfId="10501" xr:uid="{E8B86A89-96F5-4BDD-9968-FB62BF3D8483}"/>
    <cellStyle name="=C:\WINNT35\SYSTEM32\COMMAND.COM 2 11 14" xfId="10502" xr:uid="{B0B1D62F-C6C6-4DBC-8605-3FB324F100EA}"/>
    <cellStyle name="=C:\WINNT35\SYSTEM32\COMMAND.COM 2 11 15" xfId="10503" xr:uid="{C72EB685-09C0-4177-9DD8-F23633EF1BAF}"/>
    <cellStyle name="=C:\WINNT35\SYSTEM32\COMMAND.COM 2 11 16" xfId="10504" xr:uid="{8B72ABB9-8B0E-4AE0-A5FD-05CFBDFBB9EE}"/>
    <cellStyle name="=C:\WINNT35\SYSTEM32\COMMAND.COM 2 11 17" xfId="10505" xr:uid="{4F96664E-404C-489C-B224-1603E46B8B95}"/>
    <cellStyle name="=C:\WINNT35\SYSTEM32\COMMAND.COM 2 11 18" xfId="10506" xr:uid="{15381924-B504-4B3D-ABC8-4479D87389B5}"/>
    <cellStyle name="=C:\WINNT35\SYSTEM32\COMMAND.COM 2 11 2" xfId="10507" xr:uid="{E90DAE3C-44D5-4241-AADF-4DC868C282EC}"/>
    <cellStyle name="=C:\WINNT35\SYSTEM32\COMMAND.COM 2 11 3" xfId="10508" xr:uid="{627834F7-3AF7-4196-9D3F-3B5B25AD6E41}"/>
    <cellStyle name="=C:\WINNT35\SYSTEM32\COMMAND.COM 2 11 4" xfId="10509" xr:uid="{2C02DE21-A2A9-4126-8E75-E809F31D27AE}"/>
    <cellStyle name="=C:\WINNT35\SYSTEM32\COMMAND.COM 2 11 5" xfId="10510" xr:uid="{682AA8BA-A39E-4C36-9E1D-70FAFE24265E}"/>
    <cellStyle name="=C:\WINNT35\SYSTEM32\COMMAND.COM 2 11 6" xfId="10511" xr:uid="{8EBAFEEA-5A42-48DC-A098-6DE0BD02A346}"/>
    <cellStyle name="=C:\WINNT35\SYSTEM32\COMMAND.COM 2 11 7" xfId="10512" xr:uid="{8A07D194-8D7E-4961-B858-2255313F4885}"/>
    <cellStyle name="=C:\WINNT35\SYSTEM32\COMMAND.COM 2 11 8" xfId="10513" xr:uid="{E69D7778-B603-447C-B52F-9DA30414CE87}"/>
    <cellStyle name="=C:\WINNT35\SYSTEM32\COMMAND.COM 2 11 9" xfId="10514" xr:uid="{7E6F7CA4-9D90-4B3F-8E54-BE7F28DF233B}"/>
    <cellStyle name="=C:\WINNT35\SYSTEM32\COMMAND.COM 2 11_Shortname" xfId="10515" xr:uid="{05188854-B8A2-4868-BEAC-0B30532C2CC2}"/>
    <cellStyle name="=C:\WINNT35\SYSTEM32\COMMAND.COM 2 12" xfId="10516" xr:uid="{B68774CB-8915-4A10-926F-1756FA6BB9D4}"/>
    <cellStyle name="=C:\WINNT35\SYSTEM32\COMMAND.COM 2 12 10" xfId="10517" xr:uid="{C077FEFF-4154-43DD-8580-CBBA96E649F9}"/>
    <cellStyle name="=C:\WINNT35\SYSTEM32\COMMAND.COM 2 12 11" xfId="10518" xr:uid="{990B6C7C-84EC-46AB-80F5-09F1379F69CC}"/>
    <cellStyle name="=C:\WINNT35\SYSTEM32\COMMAND.COM 2 12 12" xfId="10519" xr:uid="{FBA8AF22-B8BB-4536-BF77-6E38D8A223B9}"/>
    <cellStyle name="=C:\WINNT35\SYSTEM32\COMMAND.COM 2 12 13" xfId="10520" xr:uid="{3A3DC594-B0A8-419D-B006-58412145C97E}"/>
    <cellStyle name="=C:\WINNT35\SYSTEM32\COMMAND.COM 2 12 14" xfId="10521" xr:uid="{D87A6F07-E429-47DE-9F67-07AB2B807A11}"/>
    <cellStyle name="=C:\WINNT35\SYSTEM32\COMMAND.COM 2 12 15" xfId="10522" xr:uid="{0B843C13-CD9C-4082-B11A-1749B1BCCFB6}"/>
    <cellStyle name="=C:\WINNT35\SYSTEM32\COMMAND.COM 2 12 16" xfId="10523" xr:uid="{A9217824-3159-4564-9687-48E84345991C}"/>
    <cellStyle name="=C:\WINNT35\SYSTEM32\COMMAND.COM 2 12 17" xfId="10524" xr:uid="{F9837F3F-79D9-47CE-AECE-4AC014E8A5AB}"/>
    <cellStyle name="=C:\WINNT35\SYSTEM32\COMMAND.COM 2 12 18" xfId="10525" xr:uid="{782C9D23-3F8F-4C0F-B593-FE841BE60C2C}"/>
    <cellStyle name="=C:\WINNT35\SYSTEM32\COMMAND.COM 2 12 2" xfId="10526" xr:uid="{900D3668-B700-4925-BD1D-82C71ACC4A44}"/>
    <cellStyle name="=C:\WINNT35\SYSTEM32\COMMAND.COM 2 12 3" xfId="10527" xr:uid="{2EE0DA7F-9C93-47FA-B843-9287111E3156}"/>
    <cellStyle name="=C:\WINNT35\SYSTEM32\COMMAND.COM 2 12 4" xfId="10528" xr:uid="{2CA7038B-78F1-4CF4-931F-0099E05E61C2}"/>
    <cellStyle name="=C:\WINNT35\SYSTEM32\COMMAND.COM 2 12 5" xfId="10529" xr:uid="{F4CE7059-CB77-418D-BE52-B1FA6A1549A2}"/>
    <cellStyle name="=C:\WINNT35\SYSTEM32\COMMAND.COM 2 12 6" xfId="10530" xr:uid="{71E699B1-76D6-4768-B8F1-142778DB0E9E}"/>
    <cellStyle name="=C:\WINNT35\SYSTEM32\COMMAND.COM 2 12 7" xfId="10531" xr:uid="{C4E59CBB-8643-4C2F-AB98-89C39F3CA57F}"/>
    <cellStyle name="=C:\WINNT35\SYSTEM32\COMMAND.COM 2 12 8" xfId="10532" xr:uid="{4838FEAC-53D4-4DDC-9F7A-E7E867AFA51E}"/>
    <cellStyle name="=C:\WINNT35\SYSTEM32\COMMAND.COM 2 12 9" xfId="10533" xr:uid="{FCF769DE-5BD0-4180-81D2-CE85D154E476}"/>
    <cellStyle name="=C:\WINNT35\SYSTEM32\COMMAND.COM 2 12_Shortname" xfId="10534" xr:uid="{36FE04F3-F8DD-4A25-842C-9F95D11257BF}"/>
    <cellStyle name="=C:\WINNT35\SYSTEM32\COMMAND.COM 2 13" xfId="10535" xr:uid="{37E71B86-A33A-433C-A9A5-5F029354CAE8}"/>
    <cellStyle name="=C:\WINNT35\SYSTEM32\COMMAND.COM 2 14" xfId="10536" xr:uid="{D5186BFF-75C1-4F2F-BABE-8E8F632C3D05}"/>
    <cellStyle name="=C:\WINNT35\SYSTEM32\COMMAND.COM 2 15" xfId="10537" xr:uid="{C1317241-E299-4C5D-8657-97DF074B45F1}"/>
    <cellStyle name="=C:\WINNT35\SYSTEM32\COMMAND.COM 2 16" xfId="10538" xr:uid="{17F267B9-43B0-47B6-A557-E9D3359B7156}"/>
    <cellStyle name="=C:\WINNT35\SYSTEM32\COMMAND.COM 2 17" xfId="10539" xr:uid="{0151E793-7F85-453A-B9E1-87C4AC2B820D}"/>
    <cellStyle name="=C:\WINNT35\SYSTEM32\COMMAND.COM 2 18" xfId="10540" xr:uid="{4037783D-4199-41BB-B9D0-080DB411B848}"/>
    <cellStyle name="=C:\WINNT35\SYSTEM32\COMMAND.COM 2 19" xfId="10541" xr:uid="{628E7975-D4C9-4275-80BB-153B6613F73C}"/>
    <cellStyle name="=C:\WINNT35\SYSTEM32\COMMAND.COM 2 2" xfId="10542" xr:uid="{FC077A4B-6D4C-4E61-91CF-ED6B95AFBEB6}"/>
    <cellStyle name="=C:\WINNT35\SYSTEM32\COMMAND.COM 2 2 10" xfId="10543" xr:uid="{4A99E517-D893-48BA-A420-2A6A82551317}"/>
    <cellStyle name="=C:\WINNT35\SYSTEM32\COMMAND.COM 2 2 11" xfId="10544" xr:uid="{895661EB-0135-45F6-8967-75D6ACF4087E}"/>
    <cellStyle name="=C:\WINNT35\SYSTEM32\COMMAND.COM 2 2 12" xfId="10545" xr:uid="{A3C60091-4CEC-46EB-8AB9-8A471CB91400}"/>
    <cellStyle name="=C:\WINNT35\SYSTEM32\COMMAND.COM 2 2 13" xfId="10546" xr:uid="{8D117518-5AD3-442E-AE64-317093488378}"/>
    <cellStyle name="=C:\WINNT35\SYSTEM32\COMMAND.COM 2 2 14" xfId="10547" xr:uid="{FBC37D17-C181-4177-94B3-D4F24528B950}"/>
    <cellStyle name="=C:\WINNT35\SYSTEM32\COMMAND.COM 2 2 15" xfId="10548" xr:uid="{ACCBF530-8652-4F7D-9776-775010367ED8}"/>
    <cellStyle name="=C:\WINNT35\SYSTEM32\COMMAND.COM 2 2 16" xfId="10549" xr:uid="{8B77016F-7337-4AD5-9AFC-8276F334C452}"/>
    <cellStyle name="=C:\WINNT35\SYSTEM32\COMMAND.COM 2 2 17" xfId="10550" xr:uid="{E72748C2-6B71-4604-892B-BE4F6C3929B0}"/>
    <cellStyle name="=C:\WINNT35\SYSTEM32\COMMAND.COM 2 2 18" xfId="10551" xr:uid="{2479DAAC-1943-4459-9094-734D51F9B0B7}"/>
    <cellStyle name="=C:\WINNT35\SYSTEM32\COMMAND.COM 2 2 2" xfId="10552" xr:uid="{8E8341CA-B531-479D-8A83-26053163D7E3}"/>
    <cellStyle name="=C:\WINNT35\SYSTEM32\COMMAND.COM 2 2 3" xfId="10553" xr:uid="{72131EF9-F592-4978-BCF9-8F7AA66376EC}"/>
    <cellStyle name="=C:\WINNT35\SYSTEM32\COMMAND.COM 2 2 4" xfId="10554" xr:uid="{316F6C06-E6E6-4FDE-9F8E-5B5B561C3FAA}"/>
    <cellStyle name="=C:\WINNT35\SYSTEM32\COMMAND.COM 2 2 5" xfId="10555" xr:uid="{F98706A3-317D-4BB2-80D4-CB2F44728600}"/>
    <cellStyle name="=C:\WINNT35\SYSTEM32\COMMAND.COM 2 2 6" xfId="10556" xr:uid="{86B2E1BF-C28B-49DA-BC49-0F7D2EED94A0}"/>
    <cellStyle name="=C:\WINNT35\SYSTEM32\COMMAND.COM 2 2 7" xfId="10557" xr:uid="{AB002955-7C3E-437A-9483-B626D029EE38}"/>
    <cellStyle name="=C:\WINNT35\SYSTEM32\COMMAND.COM 2 2 8" xfId="10558" xr:uid="{3966D323-997B-480C-B80A-79F75BC28F4D}"/>
    <cellStyle name="=C:\WINNT35\SYSTEM32\COMMAND.COM 2 2 9" xfId="10559" xr:uid="{B518F28A-01E7-4922-A330-5A91CB727E35}"/>
    <cellStyle name="=C:\WINNT35\SYSTEM32\COMMAND.COM 2 2_Shortname" xfId="10560" xr:uid="{C946EF7A-1220-400B-A3D4-77E47E793E08}"/>
    <cellStyle name="=C:\WINNT35\SYSTEM32\COMMAND.COM 2 20" xfId="10561" xr:uid="{DB6BAB12-D6AA-4A9D-97CB-377C172BC9F9}"/>
    <cellStyle name="=C:\WINNT35\SYSTEM32\COMMAND.COM 2 21" xfId="10562" xr:uid="{B2BEB6F3-8866-414A-8B30-C06E784B8C01}"/>
    <cellStyle name="=C:\WINNT35\SYSTEM32\COMMAND.COM 2 22" xfId="10563" xr:uid="{D2BD32D6-9918-43C2-810D-C9BE36CEEBE2}"/>
    <cellStyle name="=C:\WINNT35\SYSTEM32\COMMAND.COM 2 23" xfId="10564" xr:uid="{23334D44-9DCB-46BF-B7EF-3B7596416C52}"/>
    <cellStyle name="=C:\WINNT35\SYSTEM32\COMMAND.COM 2 24" xfId="10565" xr:uid="{562DFFA3-9EB5-4465-A2FD-2D1D70F95515}"/>
    <cellStyle name="=C:\WINNT35\SYSTEM32\COMMAND.COM 2 25" xfId="10566" xr:uid="{6B38D9FF-FFAF-403E-975E-C3EFC46A5351}"/>
    <cellStyle name="=C:\WINNT35\SYSTEM32\COMMAND.COM 2 26" xfId="10567" xr:uid="{EBC84CE4-BCAD-40F6-B900-75B5FD048753}"/>
    <cellStyle name="=C:\WINNT35\SYSTEM32\COMMAND.COM 2 27" xfId="10568" xr:uid="{F4D3AEAE-A0B7-4F1D-8790-D135B3A312C8}"/>
    <cellStyle name="=C:\WINNT35\SYSTEM32\COMMAND.COM 2 28" xfId="10569" xr:uid="{6380E049-54E3-431D-82BC-7797488DDE8B}"/>
    <cellStyle name="=C:\WINNT35\SYSTEM32\COMMAND.COM 2 29" xfId="10570" xr:uid="{E1E9DD13-AB86-4F10-90E8-E9E2A40428C2}"/>
    <cellStyle name="=C:\WINNT35\SYSTEM32\COMMAND.COM 2 3" xfId="10571" xr:uid="{30A336B0-AF96-4858-B04C-E639B807B84D}"/>
    <cellStyle name="=C:\WINNT35\SYSTEM32\COMMAND.COM 2 3 10" xfId="10572" xr:uid="{58129B1A-43DE-4022-B3EB-0AB445F36183}"/>
    <cellStyle name="=C:\WINNT35\SYSTEM32\COMMAND.COM 2 3 11" xfId="10573" xr:uid="{D359B7E8-A795-44DD-919A-E244E3EB1CF3}"/>
    <cellStyle name="=C:\WINNT35\SYSTEM32\COMMAND.COM 2 3 12" xfId="10574" xr:uid="{85D8F098-B86A-4656-B3F8-398D449C9B80}"/>
    <cellStyle name="=C:\WINNT35\SYSTEM32\COMMAND.COM 2 3 13" xfId="10575" xr:uid="{B8247791-1909-4FDE-9D62-3DFE928FE4E8}"/>
    <cellStyle name="=C:\WINNT35\SYSTEM32\COMMAND.COM 2 3 14" xfId="10576" xr:uid="{B91420FB-ADB4-4E12-84CC-EF8F9E2416A6}"/>
    <cellStyle name="=C:\WINNT35\SYSTEM32\COMMAND.COM 2 3 15" xfId="10577" xr:uid="{DB1C1AAC-6C11-4A14-AB5C-29255BD4B137}"/>
    <cellStyle name="=C:\WINNT35\SYSTEM32\COMMAND.COM 2 3 16" xfId="10578" xr:uid="{4B15FBE1-C591-4EF9-BFA0-B0467ED0E00F}"/>
    <cellStyle name="=C:\WINNT35\SYSTEM32\COMMAND.COM 2 3 17" xfId="10579" xr:uid="{E83B474E-1F75-4B52-806D-CBD836C3CA6F}"/>
    <cellStyle name="=C:\WINNT35\SYSTEM32\COMMAND.COM 2 3 18" xfId="10580" xr:uid="{345F5205-FC78-42A8-9CC3-EF2F7B5065EF}"/>
    <cellStyle name="=C:\WINNT35\SYSTEM32\COMMAND.COM 2 3 2" xfId="10581" xr:uid="{5EC0A884-3ABF-4A9A-8E70-9B280CBD41AE}"/>
    <cellStyle name="=C:\WINNT35\SYSTEM32\COMMAND.COM 2 3 3" xfId="10582" xr:uid="{E23F190A-2D3F-43EC-BC10-CCB28D722AA1}"/>
    <cellStyle name="=C:\WINNT35\SYSTEM32\COMMAND.COM 2 3 4" xfId="10583" xr:uid="{86F4112D-B1D4-44F8-B233-F5FDEB06D6B0}"/>
    <cellStyle name="=C:\WINNT35\SYSTEM32\COMMAND.COM 2 3 5" xfId="10584" xr:uid="{290DF380-F931-4CD5-8E9D-33347C6CE072}"/>
    <cellStyle name="=C:\WINNT35\SYSTEM32\COMMAND.COM 2 3 6" xfId="10585" xr:uid="{9CBAB315-D85C-484F-813F-4D2FCCD15161}"/>
    <cellStyle name="=C:\WINNT35\SYSTEM32\COMMAND.COM 2 3 7" xfId="10586" xr:uid="{A1625A95-7D45-433F-B8FB-DEDF0161432A}"/>
    <cellStyle name="=C:\WINNT35\SYSTEM32\COMMAND.COM 2 3 8" xfId="10587" xr:uid="{26010449-8B5E-4F6F-93EB-631AE1605E21}"/>
    <cellStyle name="=C:\WINNT35\SYSTEM32\COMMAND.COM 2 3 9" xfId="10588" xr:uid="{D6D3001E-93E7-4DE7-8D20-BB3CA67BA00E}"/>
    <cellStyle name="=C:\WINNT35\SYSTEM32\COMMAND.COM 2 3_Shortname" xfId="10589" xr:uid="{2C9653A4-B8CE-4D4B-9354-9B202DE57742}"/>
    <cellStyle name="=C:\WINNT35\SYSTEM32\COMMAND.COM 2 30" xfId="10590" xr:uid="{DB5F51FC-E67C-47CD-8273-F4B549F09A97}"/>
    <cellStyle name="=C:\WINNT35\SYSTEM32\COMMAND.COM 2 31" xfId="10591" xr:uid="{64B00E6A-DD83-4016-A08A-E6884A8CF9ED}"/>
    <cellStyle name="=C:\WINNT35\SYSTEM32\COMMAND.COM 2 32" xfId="10592" xr:uid="{BDDAA93A-C3CE-4EF2-B239-785745024183}"/>
    <cellStyle name="=C:\WINNT35\SYSTEM32\COMMAND.COM 2 33" xfId="10593" xr:uid="{83B52B18-878C-46DF-9568-F14982D7140A}"/>
    <cellStyle name="=C:\WINNT35\SYSTEM32\COMMAND.COM 2 34" xfId="10594" xr:uid="{24523849-12B2-4057-8012-227E8D87F53E}"/>
    <cellStyle name="=C:\WINNT35\SYSTEM32\COMMAND.COM 2 35" xfId="10595" xr:uid="{E045F111-534D-4BCA-BD95-FDA15A2B397D}"/>
    <cellStyle name="=C:\WINNT35\SYSTEM32\COMMAND.COM 2 36" xfId="10596" xr:uid="{9E2BEEF0-5ACF-4180-A8CA-80FC89B48755}"/>
    <cellStyle name="=C:\WINNT35\SYSTEM32\COMMAND.COM 2 37" xfId="10597" xr:uid="{A8C0B6B3-1B2B-4E63-BBA5-6DD33E94D44C}"/>
    <cellStyle name="=C:\WINNT35\SYSTEM32\COMMAND.COM 2 38" xfId="10598" xr:uid="{20E25044-F1BF-4D45-8F6E-337236EC32F9}"/>
    <cellStyle name="=C:\WINNT35\SYSTEM32\COMMAND.COM 2 39" xfId="10599" xr:uid="{994EB7B8-79D3-481E-B09D-4094BF5AD44B}"/>
    <cellStyle name="=C:\WINNT35\SYSTEM32\COMMAND.COM 2 4" xfId="10600" xr:uid="{6B0CB056-D8E7-49E7-A4BC-55074AC13241}"/>
    <cellStyle name="=C:\WINNT35\SYSTEM32\COMMAND.COM 2 4 10" xfId="10601" xr:uid="{AC97A7F7-8453-4893-866C-27B3C587FDBE}"/>
    <cellStyle name="=C:\WINNT35\SYSTEM32\COMMAND.COM 2 4 11" xfId="10602" xr:uid="{0B03E26A-8833-4B3F-969B-07B49657CE14}"/>
    <cellStyle name="=C:\WINNT35\SYSTEM32\COMMAND.COM 2 4 12" xfId="10603" xr:uid="{9E6468D6-7EEE-469E-9923-E60F38AB9D06}"/>
    <cellStyle name="=C:\WINNT35\SYSTEM32\COMMAND.COM 2 4 13" xfId="10604" xr:uid="{0FE2D434-8CBB-4A18-8BBD-732D5DC11210}"/>
    <cellStyle name="=C:\WINNT35\SYSTEM32\COMMAND.COM 2 4 14" xfId="10605" xr:uid="{69A7F382-A65C-48F5-A25A-AB837C6A198D}"/>
    <cellStyle name="=C:\WINNT35\SYSTEM32\COMMAND.COM 2 4 15" xfId="10606" xr:uid="{B3059B85-58DE-4082-B10A-D56525B7253F}"/>
    <cellStyle name="=C:\WINNT35\SYSTEM32\COMMAND.COM 2 4 16" xfId="10607" xr:uid="{B22B9081-B03F-402B-959D-733B89550F24}"/>
    <cellStyle name="=C:\WINNT35\SYSTEM32\COMMAND.COM 2 4 17" xfId="10608" xr:uid="{62559451-4B72-462D-AA5D-71C87E7517D5}"/>
    <cellStyle name="=C:\WINNT35\SYSTEM32\COMMAND.COM 2 4 18" xfId="10609" xr:uid="{FCCA2776-29BF-4D62-A15A-DAC3C81072E4}"/>
    <cellStyle name="=C:\WINNT35\SYSTEM32\COMMAND.COM 2 4 2" xfId="10610" xr:uid="{48394B28-7C95-417A-9568-6F4E78073C2F}"/>
    <cellStyle name="=C:\WINNT35\SYSTEM32\COMMAND.COM 2 4 3" xfId="10611" xr:uid="{C1FCD968-F124-406C-A8FD-C0A92975C70E}"/>
    <cellStyle name="=C:\WINNT35\SYSTEM32\COMMAND.COM 2 4 4" xfId="10612" xr:uid="{25CD141E-4654-4EDB-9234-EE4395F71015}"/>
    <cellStyle name="=C:\WINNT35\SYSTEM32\COMMAND.COM 2 4 5" xfId="10613" xr:uid="{2BB236DC-AA5D-430C-854B-7E1357CF8B49}"/>
    <cellStyle name="=C:\WINNT35\SYSTEM32\COMMAND.COM 2 4 6" xfId="10614" xr:uid="{F5166753-74C6-444F-9EC9-175322D74927}"/>
    <cellStyle name="=C:\WINNT35\SYSTEM32\COMMAND.COM 2 4 7" xfId="10615" xr:uid="{64C8DDA2-1A94-4AC2-97C9-18E45BD2BC08}"/>
    <cellStyle name="=C:\WINNT35\SYSTEM32\COMMAND.COM 2 4 8" xfId="10616" xr:uid="{B2BFCB87-A347-4A8B-8823-7D602CE57512}"/>
    <cellStyle name="=C:\WINNT35\SYSTEM32\COMMAND.COM 2 4 9" xfId="10617" xr:uid="{B72F0852-E66C-40E6-ABFA-E8E3A4F53F29}"/>
    <cellStyle name="=C:\WINNT35\SYSTEM32\COMMAND.COM 2 4_Shortname" xfId="10618" xr:uid="{B0F13231-D9B2-47C5-BBAA-7496D94122B3}"/>
    <cellStyle name="=C:\WINNT35\SYSTEM32\COMMAND.COM 2 40" xfId="10619" xr:uid="{13C0F6A8-2B8B-4E10-B6BD-30E14F353455}"/>
    <cellStyle name="=C:\WINNT35\SYSTEM32\COMMAND.COM 2 41" xfId="10620" xr:uid="{375D3F26-941D-426D-B6B5-0A05DBDD5108}"/>
    <cellStyle name="=C:\WINNT35\SYSTEM32\COMMAND.COM 2 42" xfId="10621" xr:uid="{C1DB94CB-9B3E-4EDB-B471-5D8190380C8A}"/>
    <cellStyle name="=C:\WINNT35\SYSTEM32\COMMAND.COM 2 43" xfId="10622" xr:uid="{2C64B6D5-8D9B-492F-A26B-ED2B77968699}"/>
    <cellStyle name="=C:\WINNT35\SYSTEM32\COMMAND.COM 2 44" xfId="10623" xr:uid="{73A1D138-BA19-4308-A3E0-881119724DF1}"/>
    <cellStyle name="=C:\WINNT35\SYSTEM32\COMMAND.COM 2 45" xfId="10624" xr:uid="{80D825D0-5B7C-4D65-82B1-95D2FA3C2412}"/>
    <cellStyle name="=C:\WINNT35\SYSTEM32\COMMAND.COM 2 46" xfId="10625" xr:uid="{B7F345D7-2BAF-4FDD-8D92-69417B78699E}"/>
    <cellStyle name="=C:\WINNT35\SYSTEM32\COMMAND.COM 2 47" xfId="10626" xr:uid="{9D1D3C3A-B2DC-4905-ABB0-9AD1D8ADFD3C}"/>
    <cellStyle name="=C:\WINNT35\SYSTEM32\COMMAND.COM 2 48" xfId="10627" xr:uid="{64D0B332-B855-4B54-B0FC-852ED7BE73EB}"/>
    <cellStyle name="=C:\WINNT35\SYSTEM32\COMMAND.COM 2 49" xfId="10628" xr:uid="{6F795375-3F84-42A7-B64F-962A1CED60BE}"/>
    <cellStyle name="=C:\WINNT35\SYSTEM32\COMMAND.COM 2 5" xfId="10629" xr:uid="{C7BD7B38-0564-4E85-9656-0C72938D97C6}"/>
    <cellStyle name="=C:\WINNT35\SYSTEM32\COMMAND.COM 2 5 10" xfId="10630" xr:uid="{B97EF423-E9B2-418B-970C-3DBD8E61DE23}"/>
    <cellStyle name="=C:\WINNT35\SYSTEM32\COMMAND.COM 2 5 11" xfId="10631" xr:uid="{EBF6E003-17EA-4B20-9D80-E8151685BA4F}"/>
    <cellStyle name="=C:\WINNT35\SYSTEM32\COMMAND.COM 2 5 12" xfId="10632" xr:uid="{C0DA50B3-F7C8-4ECA-9A4F-92C04650D39B}"/>
    <cellStyle name="=C:\WINNT35\SYSTEM32\COMMAND.COM 2 5 13" xfId="10633" xr:uid="{2B994D7D-84C2-4D09-89A6-FEBE88176CAB}"/>
    <cellStyle name="=C:\WINNT35\SYSTEM32\COMMAND.COM 2 5 14" xfId="10634" xr:uid="{88E11843-A1ED-41EB-A873-8DF7B607920F}"/>
    <cellStyle name="=C:\WINNT35\SYSTEM32\COMMAND.COM 2 5 15" xfId="10635" xr:uid="{8B69C929-7207-48FF-81F3-9E8064F3C1B5}"/>
    <cellStyle name="=C:\WINNT35\SYSTEM32\COMMAND.COM 2 5 16" xfId="10636" xr:uid="{8FE32D26-1CA3-4443-B52A-78FC6E54400E}"/>
    <cellStyle name="=C:\WINNT35\SYSTEM32\COMMAND.COM 2 5 17" xfId="10637" xr:uid="{24BAC842-9A07-4CE6-BE87-3A7E093B56E2}"/>
    <cellStyle name="=C:\WINNT35\SYSTEM32\COMMAND.COM 2 5 18" xfId="10638" xr:uid="{2488ECFC-E5CB-49DE-8C3F-4DFD479A8BFF}"/>
    <cellStyle name="=C:\WINNT35\SYSTEM32\COMMAND.COM 2 5 2" xfId="10639" xr:uid="{C1056C22-7F4F-4F5D-9838-9F3A67E09CB7}"/>
    <cellStyle name="=C:\WINNT35\SYSTEM32\COMMAND.COM 2 5 3" xfId="10640" xr:uid="{9189DE12-9DA3-4BC6-8741-E9E6A087E702}"/>
    <cellStyle name="=C:\WINNT35\SYSTEM32\COMMAND.COM 2 5 4" xfId="10641" xr:uid="{403E2659-A087-445C-86E4-51875CB521BB}"/>
    <cellStyle name="=C:\WINNT35\SYSTEM32\COMMAND.COM 2 5 5" xfId="10642" xr:uid="{0074A7EB-4CF0-4FB6-9737-C00D34FE1DFA}"/>
    <cellStyle name="=C:\WINNT35\SYSTEM32\COMMAND.COM 2 5 6" xfId="10643" xr:uid="{846A2D33-F515-41D4-AD03-11B91AE9DD4B}"/>
    <cellStyle name="=C:\WINNT35\SYSTEM32\COMMAND.COM 2 5 7" xfId="10644" xr:uid="{7752E919-4907-42FE-B290-2BB26CF00C40}"/>
    <cellStyle name="=C:\WINNT35\SYSTEM32\COMMAND.COM 2 5 8" xfId="10645" xr:uid="{7917FAC4-0878-4FC9-A057-DBF73A890C86}"/>
    <cellStyle name="=C:\WINNT35\SYSTEM32\COMMAND.COM 2 5 9" xfId="10646" xr:uid="{55301955-3EED-46CC-84EE-E8D5626A0D72}"/>
    <cellStyle name="=C:\WINNT35\SYSTEM32\COMMAND.COM 2 5_Shortname" xfId="10647" xr:uid="{19F60E70-ED1A-4E89-AF89-C0D6B4241DA5}"/>
    <cellStyle name="=C:\WINNT35\SYSTEM32\COMMAND.COM 2 50" xfId="10648" xr:uid="{5AD80972-26F6-4A9B-81C7-36A13973A279}"/>
    <cellStyle name="=C:\WINNT35\SYSTEM32\COMMAND.COM 2 51" xfId="10649" xr:uid="{21AC5D49-FFB9-4412-B6B8-7421ED4FCB80}"/>
    <cellStyle name="=C:\WINNT35\SYSTEM32\COMMAND.COM 2 52" xfId="10650" xr:uid="{86C56CF8-BD81-49D1-BC90-5896B31D2BC8}"/>
    <cellStyle name="=C:\WINNT35\SYSTEM32\COMMAND.COM 2 53" xfId="10651" xr:uid="{FD3E37ED-17C9-4F15-BB87-7492EAD6457E}"/>
    <cellStyle name="=C:\WINNT35\SYSTEM32\COMMAND.COM 2 54" xfId="10652" xr:uid="{06FC5F3B-56FF-4389-AA0D-F14A906ECB6D}"/>
    <cellStyle name="=C:\WINNT35\SYSTEM32\COMMAND.COM 2 55" xfId="10653" xr:uid="{D5B85015-D711-4C1E-A18E-FFE0103BA444}"/>
    <cellStyle name="=C:\WINNT35\SYSTEM32\COMMAND.COM 2 56" xfId="10654" xr:uid="{8D3310FE-F5FF-4CAB-B0EE-B64015C70955}"/>
    <cellStyle name="=C:\WINNT35\SYSTEM32\COMMAND.COM 2 57" xfId="10655" xr:uid="{AC0F031D-0216-4BD8-B17B-B92022EEFFA7}"/>
    <cellStyle name="=C:\WINNT35\SYSTEM32\COMMAND.COM 2 58" xfId="10656" xr:uid="{B71DAF3B-62F9-47F4-BBF7-FAF47B452AB9}"/>
    <cellStyle name="=C:\WINNT35\SYSTEM32\COMMAND.COM 2 6" xfId="10657" xr:uid="{48FEDFEC-0D3C-449B-83B1-F3E8DDEA9501}"/>
    <cellStyle name="=C:\WINNT35\SYSTEM32\COMMAND.COM 2 6 10" xfId="10658" xr:uid="{331DCD8D-C6B9-4FE0-B9E5-4FDA6DF566E7}"/>
    <cellStyle name="=C:\WINNT35\SYSTEM32\COMMAND.COM 2 6 11" xfId="10659" xr:uid="{A4C84824-295B-4852-9F04-6F011E7690C1}"/>
    <cellStyle name="=C:\WINNT35\SYSTEM32\COMMAND.COM 2 6 12" xfId="10660" xr:uid="{757AAB9E-7214-44AD-8E3C-2919888AB3EF}"/>
    <cellStyle name="=C:\WINNT35\SYSTEM32\COMMAND.COM 2 6 13" xfId="10661" xr:uid="{407AA8FA-F30B-481E-9BAC-E73D0CFE82C2}"/>
    <cellStyle name="=C:\WINNT35\SYSTEM32\COMMAND.COM 2 6 14" xfId="10662" xr:uid="{D3C5FA35-A3C5-4D62-9AB5-666F69DDC8C4}"/>
    <cellStyle name="=C:\WINNT35\SYSTEM32\COMMAND.COM 2 6 15" xfId="10663" xr:uid="{67A1BCF0-9C76-4B5A-AA9B-9A820992C368}"/>
    <cellStyle name="=C:\WINNT35\SYSTEM32\COMMAND.COM 2 6 16" xfId="10664" xr:uid="{454EDB3C-390E-4B3C-90DE-4EBC11E1D82B}"/>
    <cellStyle name="=C:\WINNT35\SYSTEM32\COMMAND.COM 2 6 17" xfId="10665" xr:uid="{E33DE149-B4D4-4156-914B-E046CFF052F4}"/>
    <cellStyle name="=C:\WINNT35\SYSTEM32\COMMAND.COM 2 6 18" xfId="10666" xr:uid="{1A4821F5-F195-407F-87FF-F488D71207B3}"/>
    <cellStyle name="=C:\WINNT35\SYSTEM32\COMMAND.COM 2 6 2" xfId="10667" xr:uid="{93E664DF-4B9D-4840-9EE0-2F98F426DDD4}"/>
    <cellStyle name="=C:\WINNT35\SYSTEM32\COMMAND.COM 2 6 3" xfId="10668" xr:uid="{2C5D395C-B264-498D-B387-94CF3B969E36}"/>
    <cellStyle name="=C:\WINNT35\SYSTEM32\COMMAND.COM 2 6 4" xfId="10669" xr:uid="{E81C9093-3F03-4F65-A876-3B14DFB1609C}"/>
    <cellStyle name="=C:\WINNT35\SYSTEM32\COMMAND.COM 2 6 5" xfId="10670" xr:uid="{36CEA55A-B5DE-47B5-B1FE-32B8DDFE6FE5}"/>
    <cellStyle name="=C:\WINNT35\SYSTEM32\COMMAND.COM 2 6 6" xfId="10671" xr:uid="{3027101C-7DCF-4B65-B48F-62795D044AEB}"/>
    <cellStyle name="=C:\WINNT35\SYSTEM32\COMMAND.COM 2 6 7" xfId="10672" xr:uid="{3A90303E-8E6E-4B30-BC93-91D7C9A263C5}"/>
    <cellStyle name="=C:\WINNT35\SYSTEM32\COMMAND.COM 2 6 8" xfId="10673" xr:uid="{4C36CBA1-5D6A-4741-8C03-0500CF960BF1}"/>
    <cellStyle name="=C:\WINNT35\SYSTEM32\COMMAND.COM 2 6 9" xfId="10674" xr:uid="{2C7FECDB-DCC8-4041-B6A7-A7391E389503}"/>
    <cellStyle name="=C:\WINNT35\SYSTEM32\COMMAND.COM 2 6_Shortname" xfId="10675" xr:uid="{84BF3802-9A33-42A7-8C86-0F4B58BC6D61}"/>
    <cellStyle name="=C:\WINNT35\SYSTEM32\COMMAND.COM 2 7" xfId="10676" xr:uid="{2FB2250C-A73C-4D72-A3CF-46930B0D2E7C}"/>
    <cellStyle name="=C:\WINNT35\SYSTEM32\COMMAND.COM 2 7 10" xfId="10677" xr:uid="{AB754F1D-EB59-498D-AEB4-E2B72A1916DC}"/>
    <cellStyle name="=C:\WINNT35\SYSTEM32\COMMAND.COM 2 7 11" xfId="10678" xr:uid="{17974CF6-57B0-44AD-8AC4-CDCED1444719}"/>
    <cellStyle name="=C:\WINNT35\SYSTEM32\COMMAND.COM 2 7 12" xfId="10679" xr:uid="{3D0A122F-63CE-4279-A6A2-7C61B07400A8}"/>
    <cellStyle name="=C:\WINNT35\SYSTEM32\COMMAND.COM 2 7 13" xfId="10680" xr:uid="{F23BAD06-62B7-4A68-9449-6D65B8E8128C}"/>
    <cellStyle name="=C:\WINNT35\SYSTEM32\COMMAND.COM 2 7 14" xfId="10681" xr:uid="{AC366278-D31C-48C1-9174-D28E00F96001}"/>
    <cellStyle name="=C:\WINNT35\SYSTEM32\COMMAND.COM 2 7 15" xfId="10682" xr:uid="{554C5002-1B03-42F2-876C-1614BC3A4747}"/>
    <cellStyle name="=C:\WINNT35\SYSTEM32\COMMAND.COM 2 7 16" xfId="10683" xr:uid="{E345496D-821E-43B1-A923-C94018914A01}"/>
    <cellStyle name="=C:\WINNT35\SYSTEM32\COMMAND.COM 2 7 17" xfId="10684" xr:uid="{B80715BE-380D-4EDD-A8CD-2CF9FC41D7DB}"/>
    <cellStyle name="=C:\WINNT35\SYSTEM32\COMMAND.COM 2 7 18" xfId="10685" xr:uid="{F70E07E4-4305-477A-9FCB-665E4B991801}"/>
    <cellStyle name="=C:\WINNT35\SYSTEM32\COMMAND.COM 2 7 2" xfId="10686" xr:uid="{46213031-5710-43A0-BEDE-087E1BC6B46C}"/>
    <cellStyle name="=C:\WINNT35\SYSTEM32\COMMAND.COM 2 7 3" xfId="10687" xr:uid="{FE251E46-8141-462C-8967-373ABDB8940E}"/>
    <cellStyle name="=C:\WINNT35\SYSTEM32\COMMAND.COM 2 7 4" xfId="10688" xr:uid="{64D6A0B6-B48F-4702-8EAA-9ED1E7DB21CE}"/>
    <cellStyle name="=C:\WINNT35\SYSTEM32\COMMAND.COM 2 7 5" xfId="10689" xr:uid="{41668518-DC21-43BC-9348-35CCA560F0C9}"/>
    <cellStyle name="=C:\WINNT35\SYSTEM32\COMMAND.COM 2 7 6" xfId="10690" xr:uid="{CC561762-5EEE-473D-B382-F4323BA6D37E}"/>
    <cellStyle name="=C:\WINNT35\SYSTEM32\COMMAND.COM 2 7 7" xfId="10691" xr:uid="{156C6F96-BCB7-4F90-971F-18A425DA269D}"/>
    <cellStyle name="=C:\WINNT35\SYSTEM32\COMMAND.COM 2 7 8" xfId="10692" xr:uid="{66D7F33F-6A6F-47DE-8A7D-6728E949FD47}"/>
    <cellStyle name="=C:\WINNT35\SYSTEM32\COMMAND.COM 2 7 9" xfId="10693" xr:uid="{3302CE4A-C944-485D-A8F1-81E76334AC26}"/>
    <cellStyle name="=C:\WINNT35\SYSTEM32\COMMAND.COM 2 7_Shortname" xfId="10694" xr:uid="{0CFB73E0-D613-4424-98EB-EE3B1C6774FF}"/>
    <cellStyle name="=C:\WINNT35\SYSTEM32\COMMAND.COM 2 8" xfId="10695" xr:uid="{D7CF2EE6-D113-4983-9B86-43A05E1317E0}"/>
    <cellStyle name="=C:\WINNT35\SYSTEM32\COMMAND.COM 2 8 10" xfId="10696" xr:uid="{A8F9C7A5-0D4B-48BF-B70D-E1B4FD9EF204}"/>
    <cellStyle name="=C:\WINNT35\SYSTEM32\COMMAND.COM 2 8 11" xfId="10697" xr:uid="{1A206448-7941-4EBA-80C2-C88CE107F1CE}"/>
    <cellStyle name="=C:\WINNT35\SYSTEM32\COMMAND.COM 2 8 12" xfId="10698" xr:uid="{0495E3F3-1102-4175-99D0-206A2FAAEF6C}"/>
    <cellStyle name="=C:\WINNT35\SYSTEM32\COMMAND.COM 2 8 13" xfId="10699" xr:uid="{EA241CE7-A0A0-49DC-A3B9-2721298698E1}"/>
    <cellStyle name="=C:\WINNT35\SYSTEM32\COMMAND.COM 2 8 14" xfId="10700" xr:uid="{9D0CECDB-911F-428A-9896-0FDB145988B0}"/>
    <cellStyle name="=C:\WINNT35\SYSTEM32\COMMAND.COM 2 8 15" xfId="10701" xr:uid="{0E3E62F9-90C8-4F25-8435-A6E34B55C929}"/>
    <cellStyle name="=C:\WINNT35\SYSTEM32\COMMAND.COM 2 8 16" xfId="10702" xr:uid="{3F9A8C6A-02FF-4658-B715-09ACA60C6BB9}"/>
    <cellStyle name="=C:\WINNT35\SYSTEM32\COMMAND.COM 2 8 17" xfId="10703" xr:uid="{FBDDDE13-E656-4294-8F5E-9F02CE9376AB}"/>
    <cellStyle name="=C:\WINNT35\SYSTEM32\COMMAND.COM 2 8 18" xfId="10704" xr:uid="{2F467976-BB9B-493A-BB5B-331D618A00C5}"/>
    <cellStyle name="=C:\WINNT35\SYSTEM32\COMMAND.COM 2 8 2" xfId="10705" xr:uid="{180CAF85-DFB5-451C-B6E2-4A2ACF6AF358}"/>
    <cellStyle name="=C:\WINNT35\SYSTEM32\COMMAND.COM 2 8 3" xfId="10706" xr:uid="{AA3B13F9-9DC4-425E-A684-B3F1204F0971}"/>
    <cellStyle name="=C:\WINNT35\SYSTEM32\COMMAND.COM 2 8 4" xfId="10707" xr:uid="{A6AB41EE-6A17-4A44-ADBF-F3E31984E0CD}"/>
    <cellStyle name="=C:\WINNT35\SYSTEM32\COMMAND.COM 2 8 5" xfId="10708" xr:uid="{5F1232FC-B768-4015-9D44-FCB5C07E79F2}"/>
    <cellStyle name="=C:\WINNT35\SYSTEM32\COMMAND.COM 2 8 6" xfId="10709" xr:uid="{93820EEE-125E-4B00-8B00-B2AB88C168D7}"/>
    <cellStyle name="=C:\WINNT35\SYSTEM32\COMMAND.COM 2 8 7" xfId="10710" xr:uid="{C4B78C71-07F4-457D-9D31-08DF2294A1C1}"/>
    <cellStyle name="=C:\WINNT35\SYSTEM32\COMMAND.COM 2 8 8" xfId="10711" xr:uid="{650A1E2C-67C5-491F-9EDF-3D8F349FF483}"/>
    <cellStyle name="=C:\WINNT35\SYSTEM32\COMMAND.COM 2 8 9" xfId="10712" xr:uid="{FE30041B-CCB0-473D-B981-B682958209E9}"/>
    <cellStyle name="=C:\WINNT35\SYSTEM32\COMMAND.COM 2 8_Shortname" xfId="10713" xr:uid="{452A2000-1164-4843-9A41-0CC1B7A8E774}"/>
    <cellStyle name="=C:\WINNT35\SYSTEM32\COMMAND.COM 2 9" xfId="10714" xr:uid="{BCB2E287-4CF0-4408-ADBC-A58770F72FCD}"/>
    <cellStyle name="=C:\WINNT35\SYSTEM32\COMMAND.COM 2 9 10" xfId="10715" xr:uid="{B81FBBE6-CACC-4BF9-BD6C-D3A24DF20BB0}"/>
    <cellStyle name="=C:\WINNT35\SYSTEM32\COMMAND.COM 2 9 11" xfId="10716" xr:uid="{5531761F-3074-426D-8E59-DA09FBAA207E}"/>
    <cellStyle name="=C:\WINNT35\SYSTEM32\COMMAND.COM 2 9 12" xfId="10717" xr:uid="{7D1ADF2C-470D-44CC-B65D-2918625F47E1}"/>
    <cellStyle name="=C:\WINNT35\SYSTEM32\COMMAND.COM 2 9 13" xfId="10718" xr:uid="{7F4A9BCB-45A8-4312-B616-EB4393AF6BDF}"/>
    <cellStyle name="=C:\WINNT35\SYSTEM32\COMMAND.COM 2 9 14" xfId="10719" xr:uid="{342D8420-DDFF-4ACC-BB4D-DC116CBDA07C}"/>
    <cellStyle name="=C:\WINNT35\SYSTEM32\COMMAND.COM 2 9 15" xfId="10720" xr:uid="{C07BA777-712E-424B-AC1B-3E6FA4CB1483}"/>
    <cellStyle name="=C:\WINNT35\SYSTEM32\COMMAND.COM 2 9 16" xfId="10721" xr:uid="{212495FD-6AC2-4DFD-8926-56CE2F58B99A}"/>
    <cellStyle name="=C:\WINNT35\SYSTEM32\COMMAND.COM 2 9 17" xfId="10722" xr:uid="{B1896F15-F5FE-4B2B-BE02-DDCA02CF4B5F}"/>
    <cellStyle name="=C:\WINNT35\SYSTEM32\COMMAND.COM 2 9 18" xfId="10723" xr:uid="{087365DD-EA74-4901-B19A-BC2A967C1C25}"/>
    <cellStyle name="=C:\WINNT35\SYSTEM32\COMMAND.COM 2 9 2" xfId="10724" xr:uid="{2F7C543A-6C1D-446B-B2F3-F40C538C3216}"/>
    <cellStyle name="=C:\WINNT35\SYSTEM32\COMMAND.COM 2 9 3" xfId="10725" xr:uid="{3F444A97-2951-4ADD-9599-C433F39FF706}"/>
    <cellStyle name="=C:\WINNT35\SYSTEM32\COMMAND.COM 2 9 4" xfId="10726" xr:uid="{D00B0476-34AC-42B2-8C5F-4EE9B9FD5291}"/>
    <cellStyle name="=C:\WINNT35\SYSTEM32\COMMAND.COM 2 9 5" xfId="10727" xr:uid="{E58FF191-39FE-4DE3-B173-04823938D9CB}"/>
    <cellStyle name="=C:\WINNT35\SYSTEM32\COMMAND.COM 2 9 6" xfId="10728" xr:uid="{0AC73038-3B1E-43C7-BAA8-4754B5451417}"/>
    <cellStyle name="=C:\WINNT35\SYSTEM32\COMMAND.COM 2 9 7" xfId="10729" xr:uid="{18FB0484-3B1C-44DF-B083-1F06B2A0B786}"/>
    <cellStyle name="=C:\WINNT35\SYSTEM32\COMMAND.COM 2 9 8" xfId="10730" xr:uid="{F4157497-A617-4875-B56B-AD8501DED3D8}"/>
    <cellStyle name="=C:\WINNT35\SYSTEM32\COMMAND.COM 2 9 9" xfId="10731" xr:uid="{003378B9-DE8F-4A20-B4D3-BDBCBE72128B}"/>
    <cellStyle name="=C:\WINNT35\SYSTEM32\COMMAND.COM 2 9_Shortname" xfId="10732" xr:uid="{33ADC729-B262-4063-8102-250B850BC416}"/>
    <cellStyle name="=C:\WINNT35\SYSTEM32\COMMAND.COM 2_Shortname" xfId="10733" xr:uid="{41B3EF7C-2F25-4212-81BD-1EE56DFCD258}"/>
    <cellStyle name="=C:\WINNT35\SYSTEM32\COMMAND.COM 3" xfId="10734" xr:uid="{F2ADEB26-1C21-4E65-95A5-7B3A04AD6E6B}"/>
    <cellStyle name="=C:\WINNT35\SYSTEM32\COMMAND.COM 3 10" xfId="10735" xr:uid="{E43AF772-179F-4A8D-83B1-2F52143FFF2A}"/>
    <cellStyle name="=C:\WINNT35\SYSTEM32\COMMAND.COM 3 11" xfId="10736" xr:uid="{9B434905-B534-464E-A38A-D6592369DCC0}"/>
    <cellStyle name="=C:\WINNT35\SYSTEM32\COMMAND.COM 3 12" xfId="10737" xr:uid="{6E124520-CBC2-4570-B267-0EA29D554699}"/>
    <cellStyle name="=C:\WINNT35\SYSTEM32\COMMAND.COM 3 13" xfId="10738" xr:uid="{394FF41A-4A70-4D99-BE07-D7C97FBD02E3}"/>
    <cellStyle name="=C:\WINNT35\SYSTEM32\COMMAND.COM 3 14" xfId="10739" xr:uid="{9FF2BB29-E941-46BF-97E0-F2004886D9D8}"/>
    <cellStyle name="=C:\WINNT35\SYSTEM32\COMMAND.COM 3 15" xfId="10740" xr:uid="{4473CC5F-ABD2-4094-B139-DF420315492D}"/>
    <cellStyle name="=C:\WINNT35\SYSTEM32\COMMAND.COM 3 16" xfId="10741" xr:uid="{DF76A2D5-FD25-4C66-96CB-6FA12D7A6FD9}"/>
    <cellStyle name="=C:\WINNT35\SYSTEM32\COMMAND.COM 3 17" xfId="10742" xr:uid="{C8294E36-AC75-42F1-995A-71740C339F03}"/>
    <cellStyle name="=C:\WINNT35\SYSTEM32\COMMAND.COM 3 2" xfId="10743" xr:uid="{FB85C0C7-7871-472D-B6C7-8595EF468FC0}"/>
    <cellStyle name="=C:\WINNT35\SYSTEM32\COMMAND.COM 3 3" xfId="10744" xr:uid="{B02F2636-08AA-44DB-AC0A-22F8B3B251A4}"/>
    <cellStyle name="=C:\WINNT35\SYSTEM32\COMMAND.COM 3 4" xfId="10745" xr:uid="{6FC02BCB-BA6B-495C-B694-EB2FC9F00174}"/>
    <cellStyle name="=C:\WINNT35\SYSTEM32\COMMAND.COM 3 5" xfId="10746" xr:uid="{570C7C9A-47EC-4E54-AF17-AC4C6B5B90B6}"/>
    <cellStyle name="=C:\WINNT35\SYSTEM32\COMMAND.COM 3 6" xfId="10747" xr:uid="{2F8AAB33-90FA-4438-A33A-78EBFF0359D4}"/>
    <cellStyle name="=C:\WINNT35\SYSTEM32\COMMAND.COM 3 7" xfId="10748" xr:uid="{969D3734-2BFC-464E-8BF6-049CE9877543}"/>
    <cellStyle name="=C:\WINNT35\SYSTEM32\COMMAND.COM 3 8" xfId="10749" xr:uid="{377F64FE-EE0F-41F7-96A6-9376F09ABB85}"/>
    <cellStyle name="=C:\WINNT35\SYSTEM32\COMMAND.COM 3 9" xfId="10750" xr:uid="{AB4B17C5-86E5-451C-ABDC-C5EBCB72F800}"/>
    <cellStyle name="=C:\WINNT35\SYSTEM32\COMMAND.COM 3_Shortname" xfId="10751" xr:uid="{FC3A0F05-9F0D-489A-96E8-E20780CE6D3E}"/>
    <cellStyle name="=C:\WINNT35\SYSTEM32\COMMAND.COM_april" xfId="10752" xr:uid="{C5EC2CEA-2305-4DAC-90EC-F0A3F8D13BBC}"/>
    <cellStyle name="1 antraštė" xfId="3379" xr:uid="{50DD3B91-A31D-4712-9660-8AC5CCC72652}"/>
    <cellStyle name="1 antraštė 2" xfId="40883" xr:uid="{099F6D38-B59F-4701-8A9E-282F8021ABEB}"/>
    <cellStyle name="1 antraštė_Cap.adeq" xfId="41827" xr:uid="{AD3EB8A4-498C-4E80-9CFA-E863A2268616}"/>
    <cellStyle name="1,comma" xfId="3380" xr:uid="{97E1F81A-892A-47F9-9B89-7347CEA293F9}"/>
    <cellStyle name="1,comma 2" xfId="3381" xr:uid="{C0FA5A52-603E-4342-B5AE-A0DED5C039DC}"/>
    <cellStyle name="1,comma 2 2" xfId="40884" xr:uid="{6F74DF87-2719-48E8-BC23-8502E897E6A9}"/>
    <cellStyle name="1,comma 3" xfId="40885" xr:uid="{4127DA24-6A42-4F57-96C6-E31BB139D10E}"/>
    <cellStyle name="1,comma_Adj_comprehensive_income_Trends" xfId="40886" xr:uid="{A23F2392-8D00-4153-AF29-E64CB42C5A46}"/>
    <cellStyle name="2 antraštė" xfId="3382" xr:uid="{B293B1F2-E74E-4589-9616-65177E50C63F}"/>
    <cellStyle name="2 antraštė 2" xfId="40887" xr:uid="{57AB156B-9942-4F95-AB7A-8F0FB76E7320}"/>
    <cellStyle name="2 antraštė_Cap.adeq" xfId="41828" xr:uid="{3FFCA248-D77B-47BD-93A8-DCF8B451BD6B}"/>
    <cellStyle name="20 % - Markeringsfarve1" xfId="10753" xr:uid="{4A2F9827-8C93-49C6-BA6C-B36EACA3C33D}"/>
    <cellStyle name="20 % - Markeringsfarve2" xfId="10754" xr:uid="{989CA4E9-24EF-4DEF-9186-D413C9E2C8D5}"/>
    <cellStyle name="20 % - Markeringsfarve3" xfId="10755" xr:uid="{6662746B-A999-4F4F-8771-AFEE123AA3C9}"/>
    <cellStyle name="20 % - Markeringsfarve4" xfId="10756" xr:uid="{B21230E0-D15B-4F6B-B6CB-199B57CEC523}"/>
    <cellStyle name="20 % - Markeringsfarve5" xfId="10757" xr:uid="{897CFBF1-5156-4454-A62A-268352F7ED80}"/>
    <cellStyle name="20 % - Markeringsfarve6" xfId="10758" xr:uid="{C5F3A1CC-CA2D-4420-ACD4-85320AC5E97E}"/>
    <cellStyle name="20 % – uthevingsfarge 1" xfId="42809" xr:uid="{D78FE630-D71F-4C4B-B4B0-C4E8B2E3422A}"/>
    <cellStyle name="20 % – uthevingsfarge 2" xfId="42810" xr:uid="{C36552AE-993E-4221-BC0A-EF2D3AB0108E}"/>
    <cellStyle name="20 % – uthevingsfarge 3" xfId="42811" xr:uid="{B43394A8-AADA-4B6E-ABBE-624721311A44}"/>
    <cellStyle name="20 % – uthevingsfarge 4" xfId="42812" xr:uid="{0678F0BD-474E-4612-AC34-FF1717948987}"/>
    <cellStyle name="20 % – uthevingsfarge 5" xfId="42813" xr:uid="{626C115D-5D54-4DB9-B8A0-1A0AA7CCF5AF}"/>
    <cellStyle name="20 % – uthevingsfarge 6" xfId="42814" xr:uid="{0FFE793E-03AC-4C08-A29D-9147C6F9CEF4}"/>
    <cellStyle name="20% - 1. jelölőszín" xfId="10759" xr:uid="{56E2E0F2-24F6-42AD-8FDF-261D876AB8D2}"/>
    <cellStyle name="20% - 1. jelölőszín 2" xfId="10760" xr:uid="{35A6D672-8F19-4FEC-A539-FA12D771ECE6}"/>
    <cellStyle name="20% - 1. jelölőszín 2 2" xfId="10761" xr:uid="{0F5952F5-CD82-4B0E-AF4B-E67F8424A306}"/>
    <cellStyle name="20% - 1. jelölőszín 2 3" xfId="10762" xr:uid="{7A8AAD07-86EE-4B63-BB70-BA0EF463F8F6}"/>
    <cellStyle name="20% - 1. jelölőszín 2_Cap.adeq" xfId="41829" xr:uid="{53FC4575-772B-431E-83F2-9BEB1D85F5BE}"/>
    <cellStyle name="20% - 1. jelölőszín 3" xfId="10763" xr:uid="{4E05A53B-BECB-4D37-8B01-CF5DEB4A1987}"/>
    <cellStyle name="20% - 1. jelölőszín 4" xfId="10764" xr:uid="{D4E90BFD-1D84-4266-B268-B74537F8B78E}"/>
    <cellStyle name="20% - 1. jelölőszín_20130128_ITS on reporting_Annex I_CA" xfId="10765" xr:uid="{AA99630C-644E-4974-974A-70198CCC3B18}"/>
    <cellStyle name="20% - 2. jelölőszín" xfId="10766" xr:uid="{0D63012A-EF73-44D0-9C3E-0F27A6A024A2}"/>
    <cellStyle name="20% - 2. jelölőszín 2" xfId="10767" xr:uid="{6794FF3B-F024-4143-9343-B38813B092CF}"/>
    <cellStyle name="20% - 2. jelölőszín 2 2" xfId="10768" xr:uid="{9AC390C2-8542-43DE-8EFA-321AC7BFC8E2}"/>
    <cellStyle name="20% - 2. jelölőszín 2 3" xfId="10769" xr:uid="{931C46A8-DF1C-4633-A09A-D36C421B7A57}"/>
    <cellStyle name="20% - 2. jelölőszín 2_Cap.adeq" xfId="41830" xr:uid="{AECE7305-D118-4E20-84E3-B605D5D88239}"/>
    <cellStyle name="20% - 2. jelölőszín 3" xfId="10770" xr:uid="{D8757180-F33D-4AC1-9B5A-8E7BA1455D1F}"/>
    <cellStyle name="20% - 2. jelölőszín 4" xfId="10771" xr:uid="{9732C20B-2825-4EBF-A65A-EFCB72539183}"/>
    <cellStyle name="20% - 2. jelölőszín_20130128_ITS on reporting_Annex I_CA" xfId="10772" xr:uid="{576BCA77-88FF-4C39-AD01-293581A25888}"/>
    <cellStyle name="20% - 3. jelölőszín" xfId="10773" xr:uid="{6A07145F-82C8-44BB-9DA6-D135CD6B91DC}"/>
    <cellStyle name="20% - 3. jelölőszín 2" xfId="10774" xr:uid="{68DEEFE8-CF17-4051-BC0E-3CC1207888B8}"/>
    <cellStyle name="20% - 3. jelölőszín 2 2" xfId="10775" xr:uid="{7C256752-007F-40BB-A5CF-1315D8BBB8F3}"/>
    <cellStyle name="20% - 3. jelölőszín 2 3" xfId="10776" xr:uid="{455D109E-3CE3-4F17-BB22-C826C1290EA4}"/>
    <cellStyle name="20% - 3. jelölőszín 2_Cap.adeq" xfId="41831" xr:uid="{ED38F026-5E79-4798-8CD3-ED26C6371DB9}"/>
    <cellStyle name="20% - 3. jelölőszín 3" xfId="10777" xr:uid="{28703BE7-A879-4374-A62D-71175A75859F}"/>
    <cellStyle name="20% - 3. jelölőszín 4" xfId="10778" xr:uid="{80DFFD02-9483-474B-8A9D-28CC7DDA41EE}"/>
    <cellStyle name="20% - 3. jelölőszín_20130128_ITS on reporting_Annex I_CA" xfId="10779" xr:uid="{E2E5FAED-E585-4853-9B96-8279D0B9F0B3}"/>
    <cellStyle name="20% - 4. jelölőszín" xfId="10780" xr:uid="{1723B252-F58B-4B5A-BEF1-D90D398D7707}"/>
    <cellStyle name="20% - 4. jelölőszín 2" xfId="10781" xr:uid="{09DA83EB-2202-4127-AEBF-7110AA5FF6D5}"/>
    <cellStyle name="20% - 4. jelölőszín 2 2" xfId="10782" xr:uid="{9A40BDFA-B982-4F97-9254-19B2583CC03D}"/>
    <cellStyle name="20% - 4. jelölőszín 2 3" xfId="10783" xr:uid="{28907D49-9852-451E-B680-3356BCA74F17}"/>
    <cellStyle name="20% - 4. jelölőszín 2_Cap.adeq" xfId="41832" xr:uid="{00015DF9-7E2A-422D-A776-D3AAC414F1A1}"/>
    <cellStyle name="20% - 4. jelölőszín 3" xfId="10784" xr:uid="{2BE3C08C-AF3D-44AC-9D7F-D2E22B0AF02F}"/>
    <cellStyle name="20% - 4. jelölőszín 4" xfId="10785" xr:uid="{B0B028DB-863F-426B-8B0F-6653DE60367E}"/>
    <cellStyle name="20% - 4. jelölőszín_20130128_ITS on reporting_Annex I_CA" xfId="10786" xr:uid="{91E83439-E887-4257-BBCF-69107EC2FE88}"/>
    <cellStyle name="20% - 5. jelölőszín" xfId="10787" xr:uid="{F04A8CE4-0B69-4BFF-8E6A-02C97D7FFD91}"/>
    <cellStyle name="20% - 5. jelölőszín 2" xfId="10788" xr:uid="{43B5502B-02B7-465B-99CE-7E2016951F91}"/>
    <cellStyle name="20% - 5. jelölőszín 2 2" xfId="10789" xr:uid="{1489DE6A-1472-46D0-9C1F-765A9456F714}"/>
    <cellStyle name="20% - 5. jelölőszín 2 3" xfId="10790" xr:uid="{6E0BFA36-21E0-4C09-961E-F2311A824DF4}"/>
    <cellStyle name="20% - 5. jelölőszín 2_Cap.adeq" xfId="41833" xr:uid="{E3E32F76-E072-4954-A9D9-CF6E8E5F4415}"/>
    <cellStyle name="20% - 5. jelölőszín 3" xfId="10791" xr:uid="{FD68BF1C-B7E8-444A-8306-B079031C6555}"/>
    <cellStyle name="20% - 5. jelölőszín 4" xfId="10792" xr:uid="{36BAE044-4827-49C8-9152-3D172DD8F550}"/>
    <cellStyle name="20% - 5. jelölőszín_20130128_ITS on reporting_Annex I_CA" xfId="10793" xr:uid="{391731BF-77F4-477B-AA37-B0BD51AB3CB9}"/>
    <cellStyle name="20% - 6. jelölőszín" xfId="10794" xr:uid="{D9EA5DFB-7169-40D8-AD2B-1FF071A24AC7}"/>
    <cellStyle name="20% - 6. jelölőszín 2" xfId="10795" xr:uid="{6D742BF0-DF31-4B88-8386-CB359D3274E8}"/>
    <cellStyle name="20% - 6. jelölőszín 2 2" xfId="10796" xr:uid="{3253EB44-1090-4039-8B5C-5BF9BF396DF5}"/>
    <cellStyle name="20% - 6. jelölőszín 2 3" xfId="10797" xr:uid="{FB52207D-BCA1-4C39-95B4-A913011C1898}"/>
    <cellStyle name="20% - 6. jelölőszín 2_Cap.adeq" xfId="41834" xr:uid="{9BE8F1B6-D4B4-47C2-8AC8-90035555CEAE}"/>
    <cellStyle name="20% - 6. jelölőszín 3" xfId="10798" xr:uid="{4304308E-2A6A-4AF0-8931-662CF8813F18}"/>
    <cellStyle name="20% - 6. jelölőszín 4" xfId="10799" xr:uid="{3CD76EC6-FEF7-41D8-825F-F902F53DDFAE}"/>
    <cellStyle name="20% - 6. jelölőszín_20130128_ITS on reporting_Annex I_CA" xfId="10800" xr:uid="{46BF24DA-0C87-4156-ABCA-3EE30D2D0F91}"/>
    <cellStyle name="20% - Accent1" xfId="3383" xr:uid="{23179BD8-8A3F-47C5-875D-43B5564BF3D8}"/>
    <cellStyle name="20% - Accent1 10" xfId="10801" xr:uid="{45F05DA5-471C-4A57-AB05-0534D9F088C2}"/>
    <cellStyle name="20% - Accent1 10 2" xfId="10802" xr:uid="{AC4417AD-68CF-45EA-9CB8-6C3DCA262B76}"/>
    <cellStyle name="20% - Accent1 10 3" xfId="10803" xr:uid="{7ACC4808-4A40-442E-BDC0-C38921282E8F}"/>
    <cellStyle name="20% - Accent1 10_Cap.adeq" xfId="41835" xr:uid="{17C8C046-B439-4031-B9DB-E1A97C5A0B7F}"/>
    <cellStyle name="20% - Accent1 11" xfId="10804" xr:uid="{7C0C2084-10C6-49D5-BA06-6E8ECC0CF913}"/>
    <cellStyle name="20% - Accent1 11 2" xfId="10805" xr:uid="{8AAEBE05-29A1-4B26-A116-514719812833}"/>
    <cellStyle name="20% - Accent1 11 3" xfId="10806" xr:uid="{D338236B-082D-4FC3-A26D-A1C1AC4A82FA}"/>
    <cellStyle name="20% - Accent1 11_Cap.adeq" xfId="41836" xr:uid="{5A1D55B4-3A5B-4DD4-B0FA-E7DABC6E052A}"/>
    <cellStyle name="20% - Accent1 12" xfId="10807" xr:uid="{D505F9D9-CBC1-49E6-809F-8D3810C273CE}"/>
    <cellStyle name="20% - Accent1 12 2" xfId="10808" xr:uid="{91BD15A9-0EEE-4561-B483-CBF2FBE4A105}"/>
    <cellStyle name="20% - Accent1 12 3" xfId="10809" xr:uid="{F630A526-041E-484B-ADAB-BC465D4D66BC}"/>
    <cellStyle name="20% - Accent1 12_Cap.adeq" xfId="41837" xr:uid="{E4B0C1E7-6DF3-477C-918C-993BC144068D}"/>
    <cellStyle name="20% - Accent1 13" xfId="10810" xr:uid="{5EFD6920-3827-4F9E-9CDD-CE66A0C23773}"/>
    <cellStyle name="20% - Accent1 13 2" xfId="10811" xr:uid="{4601B921-78C8-41FD-914E-DBAC09C9E2BA}"/>
    <cellStyle name="20% - Accent1 13_Cap.adeq" xfId="41838" xr:uid="{305570DF-C29B-4A3B-86A8-4B2FB8ED993B}"/>
    <cellStyle name="20% - Accent1 14" xfId="10812" xr:uid="{E7C5DDE1-613D-41E0-9F52-314C8F25E3BC}"/>
    <cellStyle name="20% - Accent1 14 2" xfId="10813" xr:uid="{EFC01DD0-883A-44C8-BD1A-670FF88BD614}"/>
    <cellStyle name="20% - Accent1 14_Cap.adeq" xfId="41839" xr:uid="{1C67065B-A37E-4418-898A-ABD0C2FEDE1E}"/>
    <cellStyle name="20% - Accent1 15" xfId="10814" xr:uid="{0B834596-7C6D-4440-B17A-7185C9AE32CA}"/>
    <cellStyle name="20% - Accent1 15 2" xfId="10815" xr:uid="{76E96F60-15DF-49B7-8AB4-C908BF5197E4}"/>
    <cellStyle name="20% - Accent1 15_Cap.adeq" xfId="41840" xr:uid="{00093ADE-D840-441F-B980-984D249CE1BA}"/>
    <cellStyle name="20% - Accent1 16" xfId="10816" xr:uid="{224B7075-617A-42E8-8CB6-EB184CD17A4A}"/>
    <cellStyle name="20% - Accent1 16 2" xfId="10817" xr:uid="{4A779419-D328-4B49-94D0-5732891C2729}"/>
    <cellStyle name="20% - Accent1 16_Cap.adeq" xfId="41841" xr:uid="{6C8CD322-945B-4E94-81B1-030BBAE4F620}"/>
    <cellStyle name="20% - Accent1 17" xfId="10818" xr:uid="{1D838406-1C56-48E7-BE58-2254338E4952}"/>
    <cellStyle name="20% - Accent1 17 2" xfId="10819" xr:uid="{3369BFA8-9AC1-46D5-A412-4D3B61725695}"/>
    <cellStyle name="20% - Accent1 17_Cap.adeq" xfId="41842" xr:uid="{D9F2362F-65F5-4586-8F13-83483E6CB592}"/>
    <cellStyle name="20% - Accent1 18" xfId="10820" xr:uid="{BC98E667-CFD5-4727-903F-F5C1A36DFE6A}"/>
    <cellStyle name="20% - Accent1 18 2" xfId="10821" xr:uid="{8881F665-D8EB-45A1-A0E9-EDB0D3B0A972}"/>
    <cellStyle name="20% - Accent1 18_Cap.adeq" xfId="41843" xr:uid="{A49D3D67-E812-4262-B934-C05E825BF043}"/>
    <cellStyle name="20% - Accent1 19" xfId="10822" xr:uid="{DF9A7649-148A-4B68-826D-E30EC0BE5102}"/>
    <cellStyle name="20% - Accent1 19 2" xfId="10823" xr:uid="{090050C8-3625-4B78-AB5C-BC520AE9F9D6}"/>
    <cellStyle name="20% - Accent1 19_Cap.adeq" xfId="41844" xr:uid="{7AD365AE-3725-4412-834D-BC374E10D6C0}"/>
    <cellStyle name="20% - Accent1 2" xfId="3384" xr:uid="{71B18D50-A667-4CEA-889A-8DFD0F296944}"/>
    <cellStyle name="20% - Accent1 2 10" xfId="10824" xr:uid="{311A4CA1-033B-4B88-8DB9-EBF36CE3D48F}"/>
    <cellStyle name="20% - Accent1 2 10 10" xfId="10825" xr:uid="{1D1826C5-1DF1-4E1C-A446-09E421A2881B}"/>
    <cellStyle name="20% - Accent1 2 10 10 2" xfId="10826" xr:uid="{A6E082F2-09A4-402E-ACFF-526214E70220}"/>
    <cellStyle name="20% - Accent1 2 10 10_Cap.adeq" xfId="41846" xr:uid="{F732D080-DABB-4F24-9BFC-C417010AD547}"/>
    <cellStyle name="20% - Accent1 2 10 11" xfId="10827" xr:uid="{312EF3F9-B32F-48A0-B5DE-D3039F28E5F5}"/>
    <cellStyle name="20% - Accent1 2 10 11 2" xfId="10828" xr:uid="{7B895D1B-32D7-4D5B-BE9D-8F509D683C29}"/>
    <cellStyle name="20% - Accent1 2 10 11_Cap.adeq" xfId="41847" xr:uid="{01AE5532-974D-4F98-BC1C-D06FEE607BA7}"/>
    <cellStyle name="20% - Accent1 2 10 12" xfId="10829" xr:uid="{502F0CDA-A297-468A-9889-075044820637}"/>
    <cellStyle name="20% - Accent1 2 10 13" xfId="10830" xr:uid="{9D1A4E3F-7D83-4485-9733-8FACCB23EEB0}"/>
    <cellStyle name="20% - Accent1 2 10 14" xfId="10831" xr:uid="{F6667F43-3770-4ABA-B760-FA2806B5FC6F}"/>
    <cellStyle name="20% - Accent1 2 10 15" xfId="10832" xr:uid="{5AF72A0A-A4A9-40FE-B37C-E0C9F43C7267}"/>
    <cellStyle name="20% - Accent1 2 10 16" xfId="10833" xr:uid="{038EBE5A-DF46-49CD-9596-DD4C38176E8E}"/>
    <cellStyle name="20% - Accent1 2 10 17" xfId="10834" xr:uid="{B354124A-0775-4D19-BD09-EE31ADD857B5}"/>
    <cellStyle name="20% - Accent1 2 10 18" xfId="10835" xr:uid="{34BDB6C6-525D-4982-8D4E-D762EE0A6AE3}"/>
    <cellStyle name="20% - Accent1 2 10 2" xfId="10836" xr:uid="{6641983E-476A-4465-B85C-EDAA551E2156}"/>
    <cellStyle name="20% - Accent1 2 10 2 2" xfId="10837" xr:uid="{2443125B-4DE3-4090-B184-45B3D02AA6B2}"/>
    <cellStyle name="20% - Accent1 2 10 2 3" xfId="10838" xr:uid="{21FB5ED9-B0E0-4EE8-B39F-6EABAB000D87}"/>
    <cellStyle name="20% - Accent1 2 10 2 4" xfId="10839" xr:uid="{50C58849-03AC-4F54-82D4-385C965BC7A4}"/>
    <cellStyle name="20% - Accent1 2 10 2 5" xfId="10840" xr:uid="{B89D6A5D-D6E8-41FD-A2F1-8B5A355B67B8}"/>
    <cellStyle name="20% - Accent1 2 10 2 6" xfId="10841" xr:uid="{2710ACD0-B10F-4211-88F5-E106D0BEC848}"/>
    <cellStyle name="20% - Accent1 2 10 2 7" xfId="10842" xr:uid="{1CC8EF1F-2CB9-4C3B-B24C-E2A2D77ED5CB}"/>
    <cellStyle name="20% - Accent1 2 10 2 8" xfId="10843" xr:uid="{DF1DA0B4-1228-40C7-A0EF-50DD5ADB16F0}"/>
    <cellStyle name="20% - Accent1 2 10 2_Cap.adeq" xfId="41848" xr:uid="{E39F8FC1-7C4A-4F85-9FE0-2D48C99A697F}"/>
    <cellStyle name="20% - Accent1 2 10 3" xfId="10844" xr:uid="{91C73139-5940-4F6B-9164-0042836C23FF}"/>
    <cellStyle name="20% - Accent1 2 10 3 2" xfId="10845" xr:uid="{EC465C29-E609-4F12-8069-93A6ACEB9CE9}"/>
    <cellStyle name="20% - Accent1 2 10 3 3" xfId="10846" xr:uid="{CCED59BC-8797-4E7C-9307-24F8F72E3803}"/>
    <cellStyle name="20% - Accent1 2 10 3 4" xfId="10847" xr:uid="{B538F145-1530-4737-A21F-F8F2E905FD43}"/>
    <cellStyle name="20% - Accent1 2 10 3 5" xfId="10848" xr:uid="{4A62A85C-6EC1-4F17-88AA-1AF1B8279821}"/>
    <cellStyle name="20% - Accent1 2 10 3 6" xfId="10849" xr:uid="{F7D72BEA-7EF7-4AA1-B2BC-D5C91647BDE0}"/>
    <cellStyle name="20% - Accent1 2 10 3 7" xfId="10850" xr:uid="{98E8534F-1515-4819-9237-241E57DF622C}"/>
    <cellStyle name="20% - Accent1 2 10 3 8" xfId="10851" xr:uid="{3A22946C-8C9D-4BF0-B938-AE1EDA2ACF68}"/>
    <cellStyle name="20% - Accent1 2 10 3_Cap.adeq" xfId="41849" xr:uid="{BC35853A-2FB6-4BA7-8DAE-8FF97E609F3E}"/>
    <cellStyle name="20% - Accent1 2 10 4" xfId="10852" xr:uid="{4F0256A9-B9D7-48CE-97F5-A56A19403B6B}"/>
    <cellStyle name="20% - Accent1 2 10 4 2" xfId="10853" xr:uid="{4E97AF71-64C6-483E-9612-CDE2CB8E94B7}"/>
    <cellStyle name="20% - Accent1 2 10 4_Cap.adeq" xfId="41850" xr:uid="{B5764AD1-5831-4014-8C0F-CE1811F66EFD}"/>
    <cellStyle name="20% - Accent1 2 10 5" xfId="10854" xr:uid="{A1FF0FA7-3B4A-43ED-97EC-FC91AE166BB8}"/>
    <cellStyle name="20% - Accent1 2 10 5 2" xfId="10855" xr:uid="{33BA5837-6E0B-41B8-BFA1-20AE40951178}"/>
    <cellStyle name="20% - Accent1 2 10 5_Cap.adeq" xfId="41851" xr:uid="{8BBD660C-9CD8-4D6C-98C0-9252DA513672}"/>
    <cellStyle name="20% - Accent1 2 10 6" xfId="10856" xr:uid="{DAF521F6-FE2E-421A-976F-515A83314A1A}"/>
    <cellStyle name="20% - Accent1 2 10 6 2" xfId="10857" xr:uid="{8C0396FB-DED6-434C-9833-EEE55D564913}"/>
    <cellStyle name="20% - Accent1 2 10 6_Cap.adeq" xfId="41852" xr:uid="{C77CAF30-362B-41F1-B285-15AC46641DAD}"/>
    <cellStyle name="20% - Accent1 2 10 7" xfId="10858" xr:uid="{4CA6E1EF-A796-4A8E-B696-D86559F4A010}"/>
    <cellStyle name="20% - Accent1 2 10 7 2" xfId="10859" xr:uid="{45E5A8A0-6EA4-48F4-95D7-2741460B08D2}"/>
    <cellStyle name="20% - Accent1 2 10 7_Cap.adeq" xfId="41853" xr:uid="{B7BBAA64-CC50-4496-BDAC-8FCF16788550}"/>
    <cellStyle name="20% - Accent1 2 10 8" xfId="10860" xr:uid="{4533E56D-D99B-4F40-8F28-2C2AF02FCC22}"/>
    <cellStyle name="20% - Accent1 2 10 8 2" xfId="10861" xr:uid="{83139751-BF36-489B-9004-B68A9DBB1ED6}"/>
    <cellStyle name="20% - Accent1 2 10 8_Cap.adeq" xfId="41854" xr:uid="{02A8845A-F5B9-4F62-B090-5C7039364A80}"/>
    <cellStyle name="20% - Accent1 2 10 9" xfId="10862" xr:uid="{A3827EED-8D85-4A04-9CE1-60A34065097A}"/>
    <cellStyle name="20% - Accent1 2 10 9 2" xfId="10863" xr:uid="{CCB35850-6172-4ABA-8B79-53C0781B1199}"/>
    <cellStyle name="20% - Accent1 2 10 9_Cap.adeq" xfId="41855" xr:uid="{55BEDAB7-3439-4E41-9EB2-662BC0388CCC}"/>
    <cellStyle name="20% - Accent1 2 10_Cap.adeq" xfId="41845" xr:uid="{A564CC9B-BE81-49B1-AC3A-983EF267A517}"/>
    <cellStyle name="20% - Accent1 2 11" xfId="10864" xr:uid="{4C2CDB0F-1471-4549-B352-EE45975ED6A8}"/>
    <cellStyle name="20% - Accent1 2 11 10" xfId="10865" xr:uid="{91546A6B-7C83-4F0F-8457-BD786CB2391C}"/>
    <cellStyle name="20% - Accent1 2 11 10 2" xfId="10866" xr:uid="{3E64805B-A307-4B38-8F4F-0B54C1D46AFD}"/>
    <cellStyle name="20% - Accent1 2 11 10_Cap.adeq" xfId="41857" xr:uid="{41F58C4C-49CB-4A95-A470-384D55EEF5C9}"/>
    <cellStyle name="20% - Accent1 2 11 11" xfId="10867" xr:uid="{93D6EE79-940C-4AA4-A7C1-B71ADA445B71}"/>
    <cellStyle name="20% - Accent1 2 11 11 2" xfId="10868" xr:uid="{A10C91C9-F7A2-449F-AF83-EE58B209C57B}"/>
    <cellStyle name="20% - Accent1 2 11 11_Cap.adeq" xfId="41858" xr:uid="{3D4BB5D1-C6FC-4DDD-990E-ECF546977DDC}"/>
    <cellStyle name="20% - Accent1 2 11 12" xfId="10869" xr:uid="{027C2B97-ECE9-4DC7-B1D9-1C2D00C162F5}"/>
    <cellStyle name="20% - Accent1 2 11 13" xfId="10870" xr:uid="{636373B0-D34F-41DB-9C9E-C44FDE650A6A}"/>
    <cellStyle name="20% - Accent1 2 11 14" xfId="10871" xr:uid="{A0DE400B-064A-4CDD-806E-891EFF525428}"/>
    <cellStyle name="20% - Accent1 2 11 15" xfId="10872" xr:uid="{9D946231-0C06-4F3D-B912-7CEB7C477252}"/>
    <cellStyle name="20% - Accent1 2 11 16" xfId="10873" xr:uid="{97C78D9D-584C-4009-A38D-3ED3F30CDDB1}"/>
    <cellStyle name="20% - Accent1 2 11 17" xfId="10874" xr:uid="{DB937C0A-F166-485F-A033-5803855FDFF9}"/>
    <cellStyle name="20% - Accent1 2 11 18" xfId="10875" xr:uid="{D4D8E05B-3B77-4924-86CE-DFCC68AAF1EE}"/>
    <cellStyle name="20% - Accent1 2 11 2" xfId="10876" xr:uid="{A4B596D6-4A60-45C5-BD13-21560E344A28}"/>
    <cellStyle name="20% - Accent1 2 11 2 2" xfId="10877" xr:uid="{6CF311CC-8AD3-4A0B-8571-29988E0AD948}"/>
    <cellStyle name="20% - Accent1 2 11 2 3" xfId="10878" xr:uid="{69E294E6-AEF9-4B92-BD26-698B00CABAA1}"/>
    <cellStyle name="20% - Accent1 2 11 2 4" xfId="10879" xr:uid="{11EA5559-8E6B-4415-B27C-4B17362F97A1}"/>
    <cellStyle name="20% - Accent1 2 11 2 5" xfId="10880" xr:uid="{D4C1814E-ECCD-455B-ACC0-7F3BC09A3AA0}"/>
    <cellStyle name="20% - Accent1 2 11 2 6" xfId="10881" xr:uid="{3A947C9A-C584-4ED2-876F-2255639F4496}"/>
    <cellStyle name="20% - Accent1 2 11 2 7" xfId="10882" xr:uid="{4EF4C476-808B-4F00-BF00-3C583EC41344}"/>
    <cellStyle name="20% - Accent1 2 11 2 8" xfId="10883" xr:uid="{8FCC177E-C0B4-4D9D-9CC9-7F9E2A01F896}"/>
    <cellStyle name="20% - Accent1 2 11 2_Cap.adeq" xfId="41859" xr:uid="{FDC340BE-C5F0-4D2C-ACA3-24F4B8EA2414}"/>
    <cellStyle name="20% - Accent1 2 11 3" xfId="10884" xr:uid="{DC0986D5-B9A5-4395-A344-8AC935A9F4AB}"/>
    <cellStyle name="20% - Accent1 2 11 3 2" xfId="10885" xr:uid="{A5623723-3FDF-4AA7-BEFC-F0188E8CD497}"/>
    <cellStyle name="20% - Accent1 2 11 3 3" xfId="10886" xr:uid="{A921665D-74AA-47E4-BEEB-C0E9129AAEAD}"/>
    <cellStyle name="20% - Accent1 2 11 3 4" xfId="10887" xr:uid="{1F3148A4-307D-4CE9-B079-BF84DCBA6113}"/>
    <cellStyle name="20% - Accent1 2 11 3 5" xfId="10888" xr:uid="{E876F75B-A954-437E-82FD-5CE7ADAE3F5C}"/>
    <cellStyle name="20% - Accent1 2 11 3 6" xfId="10889" xr:uid="{AAD8649E-E76A-42EB-9208-5310B1DB8A64}"/>
    <cellStyle name="20% - Accent1 2 11 3 7" xfId="10890" xr:uid="{6CBC5087-E916-4B36-937C-FD5EFCF75DF5}"/>
    <cellStyle name="20% - Accent1 2 11 3 8" xfId="10891" xr:uid="{D098B9CE-69F1-4803-985C-78F6EE951906}"/>
    <cellStyle name="20% - Accent1 2 11 4" xfId="10892" xr:uid="{65AABB4F-BB7B-40C9-AC41-5D1FF651FD78}"/>
    <cellStyle name="20% - Accent1 2 11 4 2" xfId="10893" xr:uid="{51D20A7D-9A94-4472-90B3-983B99F45E8F}"/>
    <cellStyle name="20% - Accent1 2 11 5" xfId="10894" xr:uid="{6A97F41B-B04D-490B-8A42-759E17E4B3F0}"/>
    <cellStyle name="20% - Accent1 2 11 5 2" xfId="10895" xr:uid="{D88D8C5A-A143-4C0F-922F-186B7BD69441}"/>
    <cellStyle name="20% - Accent1 2 11 6" xfId="10896" xr:uid="{B73FC231-62FF-4F35-B49A-684943E5E0AE}"/>
    <cellStyle name="20% - Accent1 2 11 6 2" xfId="10897" xr:uid="{9D9B07C1-C8EB-41C5-9BCF-A9B36E33F3C7}"/>
    <cellStyle name="20% - Accent1 2 11 7" xfId="10898" xr:uid="{FD11780C-07DE-4F3B-A753-6ADBC768217D}"/>
    <cellStyle name="20% - Accent1 2 11 7 2" xfId="10899" xr:uid="{F50EE265-F4BE-43BC-896E-C4CABB1F8010}"/>
    <cellStyle name="20% - Accent1 2 11 8" xfId="10900" xr:uid="{198821FA-4E23-43B7-ADE1-037242150E1C}"/>
    <cellStyle name="20% - Accent1 2 11 8 2" xfId="10901" xr:uid="{1CDB6250-E063-4C75-BDBC-D74368204C25}"/>
    <cellStyle name="20% - Accent1 2 11 9" xfId="10902" xr:uid="{0DE342AC-4850-4C68-A6DB-AF69B22B5EBC}"/>
    <cellStyle name="20% - Accent1 2 11 9 2" xfId="10903" xr:uid="{C017C5E4-12AC-4FED-85CC-78B2025CC792}"/>
    <cellStyle name="20% - Accent1 2 11_Cap.adeq" xfId="41856" xr:uid="{3181F059-322C-46D7-A9ED-3E26E3A5522A}"/>
    <cellStyle name="20% - Accent1 2 12" xfId="10904" xr:uid="{7D3DDB14-8DA8-498D-A25B-1FFF5AAD6EE7}"/>
    <cellStyle name="20% - Accent1 2 12 10" xfId="10905" xr:uid="{D51D5A86-CA7C-4F6C-A0AF-49487576AE72}"/>
    <cellStyle name="20% - Accent1 2 12 10 2" xfId="10906" xr:uid="{DF56C461-2D9B-4FFE-86C1-F013782F3010}"/>
    <cellStyle name="20% - Accent1 2 12 11" xfId="10907" xr:uid="{70F51FE6-8528-4082-ADC7-D75CD7561A14}"/>
    <cellStyle name="20% - Accent1 2 12 11 2" xfId="10908" xr:uid="{38AB9998-A917-4BF6-9EB9-387E7138E9FE}"/>
    <cellStyle name="20% - Accent1 2 12 12" xfId="10909" xr:uid="{53CA8381-82AD-491A-A6E5-2764C1AF149A}"/>
    <cellStyle name="20% - Accent1 2 12 13" xfId="10910" xr:uid="{C054DEDE-F489-4622-987F-D6386A349798}"/>
    <cellStyle name="20% - Accent1 2 12 14" xfId="10911" xr:uid="{7F79F5CF-22F6-4806-BD52-9DB023FDEDCD}"/>
    <cellStyle name="20% - Accent1 2 12 15" xfId="10912" xr:uid="{E1F268E6-F4E4-4962-9279-7ADE512100CA}"/>
    <cellStyle name="20% - Accent1 2 12 16" xfId="10913" xr:uid="{AC4E72E9-1991-472B-A8C2-B4980EEDA549}"/>
    <cellStyle name="20% - Accent1 2 12 17" xfId="10914" xr:uid="{FF86B1E2-16C0-4427-B2B4-08975CBB07D9}"/>
    <cellStyle name="20% - Accent1 2 12 18" xfId="10915" xr:uid="{07A309B4-2DC2-45D4-814A-130A7DC207D9}"/>
    <cellStyle name="20% - Accent1 2 12 2" xfId="10916" xr:uid="{ED2C32B0-C45B-4A6A-929D-71C961A9D090}"/>
    <cellStyle name="20% - Accent1 2 12 2 2" xfId="10917" xr:uid="{074EE854-4033-473A-ADBC-5DEDEFA456FA}"/>
    <cellStyle name="20% - Accent1 2 12 2 3" xfId="10918" xr:uid="{495AC719-893C-45C4-BE71-B63D1B2EEDDE}"/>
    <cellStyle name="20% - Accent1 2 12 2 4" xfId="10919" xr:uid="{F503232C-86F5-43E3-A424-0789B2E327C8}"/>
    <cellStyle name="20% - Accent1 2 12 2 5" xfId="10920" xr:uid="{B1B017AD-A64D-4E81-A60F-7284FA59809D}"/>
    <cellStyle name="20% - Accent1 2 12 2 6" xfId="10921" xr:uid="{BA66F70F-7962-446B-8DB5-2DC6F8C00646}"/>
    <cellStyle name="20% - Accent1 2 12 2 7" xfId="10922" xr:uid="{F0849001-4901-4CC0-9D16-25FED850BE56}"/>
    <cellStyle name="20% - Accent1 2 12 2 8" xfId="10923" xr:uid="{FA952C85-EB16-47BD-B771-5055884BBD50}"/>
    <cellStyle name="20% - Accent1 2 12 3" xfId="10924" xr:uid="{BB11249B-88CA-4472-BD0C-4E9486903752}"/>
    <cellStyle name="20% - Accent1 2 12 3 2" xfId="10925" xr:uid="{C58A6736-A806-4B82-BE6F-AC36EC7CD7C7}"/>
    <cellStyle name="20% - Accent1 2 12 3 3" xfId="10926" xr:uid="{6CF59BA6-2A48-4583-9174-2409CB8E5564}"/>
    <cellStyle name="20% - Accent1 2 12 3 4" xfId="10927" xr:uid="{2C77209F-DAB9-43D2-910A-B43288BE7CAC}"/>
    <cellStyle name="20% - Accent1 2 12 3 5" xfId="10928" xr:uid="{4DBC37DB-7D78-4744-9F99-ACE36213CB5F}"/>
    <cellStyle name="20% - Accent1 2 12 3 6" xfId="10929" xr:uid="{06D404E7-A4EF-4735-A640-B9AF893D62E6}"/>
    <cellStyle name="20% - Accent1 2 12 3 7" xfId="10930" xr:uid="{5DE0027C-13DE-40F6-B7D7-A63FA43CC6AC}"/>
    <cellStyle name="20% - Accent1 2 12 3 8" xfId="10931" xr:uid="{F097AB89-4F1B-449A-93C3-E7B85FAF40FD}"/>
    <cellStyle name="20% - Accent1 2 12 4" xfId="10932" xr:uid="{04F42F28-06CB-4D77-989D-2AD5CFD88D29}"/>
    <cellStyle name="20% - Accent1 2 12 4 2" xfId="10933" xr:uid="{2A0CC6F4-985F-4F52-BBAC-B6C1AAEA7EE5}"/>
    <cellStyle name="20% - Accent1 2 12 5" xfId="10934" xr:uid="{85909CE0-1880-4DE3-95E9-650B47BBD9B8}"/>
    <cellStyle name="20% - Accent1 2 12 5 2" xfId="10935" xr:uid="{9FCC877E-3860-421D-8914-33CA00D6B2F0}"/>
    <cellStyle name="20% - Accent1 2 12 6" xfId="10936" xr:uid="{98503191-9C19-4235-AFB6-3AF1053EF473}"/>
    <cellStyle name="20% - Accent1 2 12 6 2" xfId="10937" xr:uid="{A1049DB2-F66A-4BE8-83CE-3AC6D345F8E4}"/>
    <cellStyle name="20% - Accent1 2 12 7" xfId="10938" xr:uid="{43FE502B-60E7-484B-9E7A-AD17410EFDD5}"/>
    <cellStyle name="20% - Accent1 2 12 7 2" xfId="10939" xr:uid="{CF0DD3B9-BED0-4E52-AF50-687562D6FDD8}"/>
    <cellStyle name="20% - Accent1 2 12 8" xfId="10940" xr:uid="{AED7F6C9-5BFB-4853-A157-7C8817001ED9}"/>
    <cellStyle name="20% - Accent1 2 12 8 2" xfId="10941" xr:uid="{CC70F509-CDE7-4AC9-A58B-75138650438C}"/>
    <cellStyle name="20% - Accent1 2 12 9" xfId="10942" xr:uid="{63A8F894-D749-4203-A55C-773C85330BE5}"/>
    <cellStyle name="20% - Accent1 2 12 9 2" xfId="10943" xr:uid="{55F950C6-90E1-4CB8-8F3B-B3AB2B72EF70}"/>
    <cellStyle name="20% - Accent1 2 13" xfId="10944" xr:uid="{570A87D6-291B-49B5-9804-309B024751CA}"/>
    <cellStyle name="20% - Accent1 2 13 10" xfId="10945" xr:uid="{9753856D-59EE-4351-A2C9-39F9401C0AC0}"/>
    <cellStyle name="20% - Accent1 2 13 10 2" xfId="10946" xr:uid="{8EC7A6C2-FD11-424C-8FEE-A53FFE706385}"/>
    <cellStyle name="20% - Accent1 2 13 11" xfId="10947" xr:uid="{7F160EDB-A8E7-4335-B42D-68CA81AFEE29}"/>
    <cellStyle name="20% - Accent1 2 13 11 2" xfId="10948" xr:uid="{DC74AB50-2FA3-4743-94D8-CF03957776ED}"/>
    <cellStyle name="20% - Accent1 2 13 12" xfId="10949" xr:uid="{56EDC0B6-C343-4487-8AAB-EB88A8388FFE}"/>
    <cellStyle name="20% - Accent1 2 13 13" xfId="10950" xr:uid="{8EDB4ED9-387C-4EAD-8ECF-775308B129E2}"/>
    <cellStyle name="20% - Accent1 2 13 14" xfId="10951" xr:uid="{51084386-387A-4B47-B5FA-FC4AA0DEC155}"/>
    <cellStyle name="20% - Accent1 2 13 15" xfId="10952" xr:uid="{3E05B040-0DF9-4D9C-B445-A0B27ECDF4A7}"/>
    <cellStyle name="20% - Accent1 2 13 16" xfId="10953" xr:uid="{4FD51E39-B8B6-43B0-BB66-B3CD29C2E0A8}"/>
    <cellStyle name="20% - Accent1 2 13 17" xfId="10954" xr:uid="{E0FB4D1A-F54B-4791-A59A-9B8E6BF784D6}"/>
    <cellStyle name="20% - Accent1 2 13 18" xfId="10955" xr:uid="{519E4701-2A84-4F76-B5B1-B056A27BA12D}"/>
    <cellStyle name="20% - Accent1 2 13 2" xfId="10956" xr:uid="{A8D56B5D-98D9-4DB6-A671-5CDA86C44EBC}"/>
    <cellStyle name="20% - Accent1 2 13 2 2" xfId="10957" xr:uid="{D2E06F3C-501D-4C3D-8E72-1E3DB08327D3}"/>
    <cellStyle name="20% - Accent1 2 13 2 3" xfId="10958" xr:uid="{AAB009E2-1568-438F-B935-DAC42A66474B}"/>
    <cellStyle name="20% - Accent1 2 13 2 4" xfId="10959" xr:uid="{EC1103D9-12D9-453F-8711-2CAD4E4F91FC}"/>
    <cellStyle name="20% - Accent1 2 13 2 5" xfId="10960" xr:uid="{E45F037C-943E-4238-BB3E-5F11D1E583D6}"/>
    <cellStyle name="20% - Accent1 2 13 2 6" xfId="10961" xr:uid="{6013B300-04BC-47B0-82E0-21AF15C824E7}"/>
    <cellStyle name="20% - Accent1 2 13 2 7" xfId="10962" xr:uid="{FBCFB598-4A1E-4BDA-AB64-1541AA567714}"/>
    <cellStyle name="20% - Accent1 2 13 2 8" xfId="10963" xr:uid="{F69F3830-74F9-43B7-A5A7-2C42B93D48D1}"/>
    <cellStyle name="20% - Accent1 2 13 3" xfId="10964" xr:uid="{861CB5E7-E7D5-44CC-A011-17076268ABCF}"/>
    <cellStyle name="20% - Accent1 2 13 3 2" xfId="10965" xr:uid="{731D54D2-E114-4D0E-9E0B-B2FB5B45B4D3}"/>
    <cellStyle name="20% - Accent1 2 13 3 3" xfId="10966" xr:uid="{440238DC-4195-4400-9C54-14EF2696D92B}"/>
    <cellStyle name="20% - Accent1 2 13 3 4" xfId="10967" xr:uid="{65D2F351-8A87-4A15-A0DB-6F63504C90C0}"/>
    <cellStyle name="20% - Accent1 2 13 3 5" xfId="10968" xr:uid="{AB66590D-BE1C-4EE0-B936-8FCD7606B6E6}"/>
    <cellStyle name="20% - Accent1 2 13 3 6" xfId="10969" xr:uid="{369AA616-78F2-45A8-A229-CF92582E125A}"/>
    <cellStyle name="20% - Accent1 2 13 3 7" xfId="10970" xr:uid="{C6E39290-FD71-4AC2-B4EC-426EB4A05E3B}"/>
    <cellStyle name="20% - Accent1 2 13 3 8" xfId="10971" xr:uid="{FAE29751-4B21-4B6E-B675-314CF41AFAC6}"/>
    <cellStyle name="20% - Accent1 2 13 4" xfId="10972" xr:uid="{F605485B-FA34-4D5A-9A97-709AE979EF1B}"/>
    <cellStyle name="20% - Accent1 2 13 4 2" xfId="10973" xr:uid="{E6007A10-6B5F-478A-A07C-DB91D059AB07}"/>
    <cellStyle name="20% - Accent1 2 13 5" xfId="10974" xr:uid="{BBD2B8C4-5998-42B2-80D5-FC223E973BF2}"/>
    <cellStyle name="20% - Accent1 2 13 5 2" xfId="10975" xr:uid="{F6C63073-7DEE-4CCB-8DC6-AA0C2B6F7D38}"/>
    <cellStyle name="20% - Accent1 2 13 6" xfId="10976" xr:uid="{5C43FCB4-B376-45CF-A301-DC4455286A7A}"/>
    <cellStyle name="20% - Accent1 2 13 6 2" xfId="10977" xr:uid="{53242307-8B1E-47BC-97E9-307549FB7464}"/>
    <cellStyle name="20% - Accent1 2 13 7" xfId="10978" xr:uid="{AC9D46F9-A690-4D92-9BED-8FCD79E16982}"/>
    <cellStyle name="20% - Accent1 2 13 7 2" xfId="10979" xr:uid="{1F415F89-93BF-4867-A225-2055DDDD1DFA}"/>
    <cellStyle name="20% - Accent1 2 13 8" xfId="10980" xr:uid="{181B1BEB-A8AE-46D7-AAFD-733D6D0FD503}"/>
    <cellStyle name="20% - Accent1 2 13 8 2" xfId="10981" xr:uid="{56374988-08DB-47DB-A685-759E24640098}"/>
    <cellStyle name="20% - Accent1 2 13 9" xfId="10982" xr:uid="{7D939DB3-8DB1-49EB-B43B-A3D8E1516241}"/>
    <cellStyle name="20% - Accent1 2 13 9 2" xfId="10983" xr:uid="{D1F69E3D-894D-489E-A442-559B2528EC76}"/>
    <cellStyle name="20% - Accent1 2 14" xfId="10984" xr:uid="{510C4C28-EDDB-46FE-B00D-3C4F5B43B790}"/>
    <cellStyle name="20% - Accent1 2 14 10" xfId="10985" xr:uid="{F619C301-4A8D-47AD-A412-368AB4AF6006}"/>
    <cellStyle name="20% - Accent1 2 14 10 2" xfId="10986" xr:uid="{775CD74C-C7EE-4EEA-AB06-BC58839C4C4A}"/>
    <cellStyle name="20% - Accent1 2 14 11" xfId="10987" xr:uid="{E60654E3-1E7A-43BE-A84C-4CE9A51555F8}"/>
    <cellStyle name="20% - Accent1 2 14 11 2" xfId="10988" xr:uid="{58A0CE39-FEFE-4A2E-A1B8-92A299BAADD4}"/>
    <cellStyle name="20% - Accent1 2 14 12" xfId="10989" xr:uid="{8BD510B5-585E-4985-84C1-52DFC87EC2D9}"/>
    <cellStyle name="20% - Accent1 2 14 13" xfId="10990" xr:uid="{F23A9727-D704-47C4-941C-A513D18B7C8F}"/>
    <cellStyle name="20% - Accent1 2 14 14" xfId="10991" xr:uid="{18BDAE80-0AF0-4A25-9D2E-19B97B0BACF7}"/>
    <cellStyle name="20% - Accent1 2 14 15" xfId="10992" xr:uid="{ADC051B3-2E28-42EB-A562-1361020D026C}"/>
    <cellStyle name="20% - Accent1 2 14 16" xfId="10993" xr:uid="{9A44760C-DE7E-4115-A5DB-CF2AF0B176BE}"/>
    <cellStyle name="20% - Accent1 2 14 17" xfId="10994" xr:uid="{36A4DEBC-05BE-4499-9BFD-22A8E68C6930}"/>
    <cellStyle name="20% - Accent1 2 14 18" xfId="10995" xr:uid="{CFE77F07-0F82-44CB-8438-0F1A5D1FB31B}"/>
    <cellStyle name="20% - Accent1 2 14 2" xfId="10996" xr:uid="{0D79BADF-6DC9-411B-8AF1-0996990BCC84}"/>
    <cellStyle name="20% - Accent1 2 14 2 2" xfId="10997" xr:uid="{F081A162-D5EF-4865-B660-BB3F16B06DBC}"/>
    <cellStyle name="20% - Accent1 2 14 2 3" xfId="10998" xr:uid="{53D2A590-6BDC-4600-92E8-53D5BA7F334B}"/>
    <cellStyle name="20% - Accent1 2 14 2 4" xfId="10999" xr:uid="{DE3D1893-D250-452E-9E36-0A7AC8A0E770}"/>
    <cellStyle name="20% - Accent1 2 14 2 5" xfId="11000" xr:uid="{C4F04702-67F0-4969-97EA-7F42F626EB89}"/>
    <cellStyle name="20% - Accent1 2 14 2 6" xfId="11001" xr:uid="{D5F29D91-3703-479E-838F-CFAC7E974911}"/>
    <cellStyle name="20% - Accent1 2 14 2 7" xfId="11002" xr:uid="{110B9FE1-ED80-477C-AD7B-639CF34C3461}"/>
    <cellStyle name="20% - Accent1 2 14 2 8" xfId="11003" xr:uid="{9C59909A-0C8F-4E75-8B09-B7F176DD8234}"/>
    <cellStyle name="20% - Accent1 2 14 3" xfId="11004" xr:uid="{AEEE5715-203A-4311-B506-381DEED162AA}"/>
    <cellStyle name="20% - Accent1 2 14 3 2" xfId="11005" xr:uid="{BC97D969-ACE4-4C3C-AC49-42B29F69A282}"/>
    <cellStyle name="20% - Accent1 2 14 3 3" xfId="11006" xr:uid="{02909ED3-724E-4C99-91EF-EBCE928AB7F6}"/>
    <cellStyle name="20% - Accent1 2 14 3 4" xfId="11007" xr:uid="{ACD59E6C-DDED-4E03-A351-912A0BFBA57D}"/>
    <cellStyle name="20% - Accent1 2 14 3 5" xfId="11008" xr:uid="{EB5519CA-1834-48DB-AF12-5B08630174BD}"/>
    <cellStyle name="20% - Accent1 2 14 3 6" xfId="11009" xr:uid="{E3D95190-2791-423A-A725-398E7CE74D5C}"/>
    <cellStyle name="20% - Accent1 2 14 3 7" xfId="11010" xr:uid="{0E12080A-E3EE-4A66-8860-2AB846367538}"/>
    <cellStyle name="20% - Accent1 2 14 3 8" xfId="11011" xr:uid="{EE371B92-303A-4EBE-A15A-217C52157A19}"/>
    <cellStyle name="20% - Accent1 2 14 4" xfId="11012" xr:uid="{90237FCB-BC8C-40D0-9306-D2C04DC62D02}"/>
    <cellStyle name="20% - Accent1 2 14 4 2" xfId="11013" xr:uid="{06267A34-59D9-4003-B887-D16D79CD99D1}"/>
    <cellStyle name="20% - Accent1 2 14 5" xfId="11014" xr:uid="{964815FC-3898-4536-95F5-F2B897FF335B}"/>
    <cellStyle name="20% - Accent1 2 14 5 2" xfId="11015" xr:uid="{2AEE6F6D-D386-421D-AA90-3D4265F42F2E}"/>
    <cellStyle name="20% - Accent1 2 14 6" xfId="11016" xr:uid="{DF1A233E-D229-420B-B9BE-06EA654AD68D}"/>
    <cellStyle name="20% - Accent1 2 14 6 2" xfId="11017" xr:uid="{AE711B28-5981-4A2C-86B6-5D1BF9050190}"/>
    <cellStyle name="20% - Accent1 2 14 7" xfId="11018" xr:uid="{FC13663D-EECB-4DC9-B132-7E52DF12458C}"/>
    <cellStyle name="20% - Accent1 2 14 7 2" xfId="11019" xr:uid="{A0A4E507-7447-487C-BEA0-E04F9C37C95F}"/>
    <cellStyle name="20% - Accent1 2 14 8" xfId="11020" xr:uid="{801A6E1B-EB18-42F2-8E84-FD7DDE6DE3F1}"/>
    <cellStyle name="20% - Accent1 2 14 8 2" xfId="11021" xr:uid="{9F614FE1-335D-4307-9030-AA26E2B30B1B}"/>
    <cellStyle name="20% - Accent1 2 14 9" xfId="11022" xr:uid="{18C9E355-1617-4EAB-AD25-274AEDE20FFF}"/>
    <cellStyle name="20% - Accent1 2 14 9 2" xfId="11023" xr:uid="{8F41960B-1BDE-4C60-858C-C75B2C973A3A}"/>
    <cellStyle name="20% - Accent1 2 15" xfId="11024" xr:uid="{EAC4A6D4-B336-46EC-8FAE-59E3C986966E}"/>
    <cellStyle name="20% - Accent1 2 15 10" xfId="11025" xr:uid="{88E93FF6-26D0-41C8-A28D-1E16DCFA506F}"/>
    <cellStyle name="20% - Accent1 2 15 10 2" xfId="11026" xr:uid="{1FD4FF1F-0C9D-4270-984F-2734FA86F92B}"/>
    <cellStyle name="20% - Accent1 2 15 11" xfId="11027" xr:uid="{73D123B2-8DA2-4C4C-A15F-8A5CF67AEA20}"/>
    <cellStyle name="20% - Accent1 2 15 11 2" xfId="11028" xr:uid="{90694DCE-971B-4D5D-80E0-3BB3AAB89CF7}"/>
    <cellStyle name="20% - Accent1 2 15 12" xfId="11029" xr:uid="{8150C083-9ACF-466D-865B-6E4EC3637195}"/>
    <cellStyle name="20% - Accent1 2 15 13" xfId="11030" xr:uid="{66860ED6-8CDA-4CBC-A33C-1E2043071CDE}"/>
    <cellStyle name="20% - Accent1 2 15 14" xfId="11031" xr:uid="{8EA21ADB-BE02-48BE-BD8C-288C337E1B74}"/>
    <cellStyle name="20% - Accent1 2 15 15" xfId="11032" xr:uid="{D77C1B82-F38C-4786-92CD-F09B274F60F7}"/>
    <cellStyle name="20% - Accent1 2 15 16" xfId="11033" xr:uid="{75AB0AB0-AB53-4215-A7EF-AB946EA030EB}"/>
    <cellStyle name="20% - Accent1 2 15 17" xfId="11034" xr:uid="{FB2F5671-5DB3-4B79-8BD7-E7709EAE6C67}"/>
    <cellStyle name="20% - Accent1 2 15 18" xfId="11035" xr:uid="{9DB1184B-3CB3-433D-83AF-A63D6C90FEDA}"/>
    <cellStyle name="20% - Accent1 2 15 2" xfId="11036" xr:uid="{C47141B6-8A4D-41F4-94BC-362AFDDE9E66}"/>
    <cellStyle name="20% - Accent1 2 15 2 2" xfId="11037" xr:uid="{EFC5C2AB-FFD3-41EC-9F09-4BA42FB1AA3F}"/>
    <cellStyle name="20% - Accent1 2 15 2 3" xfId="11038" xr:uid="{ABCC76F1-47FD-4921-A30D-B21E9CD8D4B2}"/>
    <cellStyle name="20% - Accent1 2 15 2 4" xfId="11039" xr:uid="{6FFB1A81-792C-49CE-86CA-6FD90D1A566B}"/>
    <cellStyle name="20% - Accent1 2 15 2 5" xfId="11040" xr:uid="{A7FCB561-8993-4648-8022-53BBA1B9046E}"/>
    <cellStyle name="20% - Accent1 2 15 2 6" xfId="11041" xr:uid="{D14803A8-B63F-46F2-BA50-FCD0BF2194C8}"/>
    <cellStyle name="20% - Accent1 2 15 2 7" xfId="11042" xr:uid="{0B91B081-3BF1-4C76-BDCA-3199EAD6C4AF}"/>
    <cellStyle name="20% - Accent1 2 15 2 8" xfId="11043" xr:uid="{ABA079EE-1F01-4635-BFC6-FD7483D0B50F}"/>
    <cellStyle name="20% - Accent1 2 15 3" xfId="11044" xr:uid="{E2954AD7-EEAC-44DE-B03F-524AE951ECD4}"/>
    <cellStyle name="20% - Accent1 2 15 3 2" xfId="11045" xr:uid="{D40E85BC-7A90-4BDE-A8E1-8A9B2B1B8574}"/>
    <cellStyle name="20% - Accent1 2 15 3 3" xfId="11046" xr:uid="{71A04DB2-9EB2-4668-B6A1-0C5592C8E99F}"/>
    <cellStyle name="20% - Accent1 2 15 3 4" xfId="11047" xr:uid="{EDD718BB-AB93-4D57-81F8-FF63E0A00480}"/>
    <cellStyle name="20% - Accent1 2 15 3 5" xfId="11048" xr:uid="{5A9854D4-C7EA-48C9-A753-D550B4834E34}"/>
    <cellStyle name="20% - Accent1 2 15 3 6" xfId="11049" xr:uid="{168D1638-5FA5-4D38-A57C-AE311F191FD6}"/>
    <cellStyle name="20% - Accent1 2 15 3 7" xfId="11050" xr:uid="{DBA253F4-E8F0-4A3F-87B7-60CB76FCDC02}"/>
    <cellStyle name="20% - Accent1 2 15 3 8" xfId="11051" xr:uid="{30C48D6E-839A-4C4F-AAC1-E032294E6E69}"/>
    <cellStyle name="20% - Accent1 2 15 4" xfId="11052" xr:uid="{5A4F32C4-69D8-4378-B539-C06708B332DF}"/>
    <cellStyle name="20% - Accent1 2 15 4 2" xfId="11053" xr:uid="{AE49EBE5-36BE-4356-A281-A6199DE6F4A9}"/>
    <cellStyle name="20% - Accent1 2 15 5" xfId="11054" xr:uid="{04E7D9E8-70FF-4339-9793-558460664475}"/>
    <cellStyle name="20% - Accent1 2 15 5 2" xfId="11055" xr:uid="{9F7E1E1B-A647-42A8-8D57-70EF646DB8AF}"/>
    <cellStyle name="20% - Accent1 2 15 6" xfId="11056" xr:uid="{939DBDFE-4E36-41A0-B940-C845F82CAC7B}"/>
    <cellStyle name="20% - Accent1 2 15 6 2" xfId="11057" xr:uid="{20D60642-8B37-4668-8251-5263E5E0CC30}"/>
    <cellStyle name="20% - Accent1 2 15 7" xfId="11058" xr:uid="{0378CB59-0941-4A9B-90B8-B96451BED302}"/>
    <cellStyle name="20% - Accent1 2 15 7 2" xfId="11059" xr:uid="{DC14232B-A2BF-4C82-883B-748C4530EB5F}"/>
    <cellStyle name="20% - Accent1 2 15 8" xfId="11060" xr:uid="{A6215F9C-1E94-4DF7-80E4-4174AE82FBBF}"/>
    <cellStyle name="20% - Accent1 2 15 8 2" xfId="11061" xr:uid="{63D006CA-5EC5-4554-BCB1-EDB63CF1E6BE}"/>
    <cellStyle name="20% - Accent1 2 15 9" xfId="11062" xr:uid="{9A932C75-E43D-4708-91FA-BDB2F3606509}"/>
    <cellStyle name="20% - Accent1 2 15 9 2" xfId="11063" xr:uid="{FAD452F0-AC8A-4781-B432-2C79E23EB4A1}"/>
    <cellStyle name="20% - Accent1 2 16" xfId="11064" xr:uid="{4629BDFD-D933-4634-8386-5DA8B0F2C84A}"/>
    <cellStyle name="20% - Accent1 2 16 10" xfId="11065" xr:uid="{EA0DE2AB-EAB5-443E-9B5D-3D9039850EE8}"/>
    <cellStyle name="20% - Accent1 2 16 10 2" xfId="11066" xr:uid="{01F5CD70-9824-40E8-9090-52A0146CF0E0}"/>
    <cellStyle name="20% - Accent1 2 16 11" xfId="11067" xr:uid="{410E1C59-F928-456C-9C8D-FB5388B3841E}"/>
    <cellStyle name="20% - Accent1 2 16 11 2" xfId="11068" xr:uid="{CC924DFC-6422-4DFA-93D2-C1C60408E4F1}"/>
    <cellStyle name="20% - Accent1 2 16 12" xfId="11069" xr:uid="{D30C7A21-173B-4D5C-B4B3-06391289483D}"/>
    <cellStyle name="20% - Accent1 2 16 13" xfId="11070" xr:uid="{34C3DA18-BC72-4DA0-BA1E-F35929B8CF96}"/>
    <cellStyle name="20% - Accent1 2 16 14" xfId="11071" xr:uid="{F6CBF7A5-1A17-4878-8E18-3430EB29F794}"/>
    <cellStyle name="20% - Accent1 2 16 15" xfId="11072" xr:uid="{32499E51-CB76-4DD3-A0EE-D535873C9FDE}"/>
    <cellStyle name="20% - Accent1 2 16 16" xfId="11073" xr:uid="{1C7D767D-A164-4BD9-8158-69D632A9D7EB}"/>
    <cellStyle name="20% - Accent1 2 16 17" xfId="11074" xr:uid="{2C487F36-7748-41BB-8552-6A2C11D25D8C}"/>
    <cellStyle name="20% - Accent1 2 16 18" xfId="11075" xr:uid="{C5CE033E-904A-4E00-A94C-225B31EEC2CD}"/>
    <cellStyle name="20% - Accent1 2 16 2" xfId="11076" xr:uid="{EEB07CB8-FB9B-406D-B996-0E9064E5F326}"/>
    <cellStyle name="20% - Accent1 2 16 2 2" xfId="11077" xr:uid="{2AAD181B-235F-455B-9FAD-484B9B01678F}"/>
    <cellStyle name="20% - Accent1 2 16 2 3" xfId="11078" xr:uid="{D5E7B23C-A394-46E2-9EE0-297B12602884}"/>
    <cellStyle name="20% - Accent1 2 16 2 4" xfId="11079" xr:uid="{80430B3C-B5F6-46CE-B295-0F85EDF7B2CA}"/>
    <cellStyle name="20% - Accent1 2 16 2 5" xfId="11080" xr:uid="{5CEEC57A-EFF6-4BF3-8617-6DBCC3E8B60A}"/>
    <cellStyle name="20% - Accent1 2 16 2 6" xfId="11081" xr:uid="{BD72E35B-ED9D-4DA2-AAFD-5DDC7561E8F6}"/>
    <cellStyle name="20% - Accent1 2 16 2 7" xfId="11082" xr:uid="{30AB28CF-5520-41F9-82FC-CA5981AC780A}"/>
    <cellStyle name="20% - Accent1 2 16 2 8" xfId="11083" xr:uid="{83D81C50-25CB-4BF9-8148-91FB6D9A398C}"/>
    <cellStyle name="20% - Accent1 2 16 3" xfId="11084" xr:uid="{3481E922-9840-42F9-919D-281587431156}"/>
    <cellStyle name="20% - Accent1 2 16 3 2" xfId="11085" xr:uid="{3430D4F6-8944-4583-96DF-777B443C1100}"/>
    <cellStyle name="20% - Accent1 2 16 3 3" xfId="11086" xr:uid="{C6098E6E-C033-4C33-8067-781438EC2F28}"/>
    <cellStyle name="20% - Accent1 2 16 3 4" xfId="11087" xr:uid="{FC23C740-D830-49D6-ADC3-F3E7DFAECC6F}"/>
    <cellStyle name="20% - Accent1 2 16 3 5" xfId="11088" xr:uid="{D48A8EA2-7C59-4345-93DF-8EDC5162FBD3}"/>
    <cellStyle name="20% - Accent1 2 16 3 6" xfId="11089" xr:uid="{69914FAF-47A3-4ED3-8E99-F3EB8B1F4E3E}"/>
    <cellStyle name="20% - Accent1 2 16 3 7" xfId="11090" xr:uid="{2816EE12-0C9E-412F-BC6A-957EF404341F}"/>
    <cellStyle name="20% - Accent1 2 16 3 8" xfId="11091" xr:uid="{443D50DC-E389-42A0-9E53-10D98BE4EAA4}"/>
    <cellStyle name="20% - Accent1 2 16 4" xfId="11092" xr:uid="{E6D6158F-0B45-4B78-A495-9A180D09619A}"/>
    <cellStyle name="20% - Accent1 2 16 4 2" xfId="11093" xr:uid="{15DC7DDE-8F3B-4F83-A11A-F15F2AC5850E}"/>
    <cellStyle name="20% - Accent1 2 16 5" xfId="11094" xr:uid="{9E546870-26B7-4E21-8B69-6A16D08E1D8C}"/>
    <cellStyle name="20% - Accent1 2 16 5 2" xfId="11095" xr:uid="{47449A90-F44B-49D3-9D03-806D9A7CD275}"/>
    <cellStyle name="20% - Accent1 2 16 6" xfId="11096" xr:uid="{064F460C-F30A-44E2-8364-C43EDEA7F78E}"/>
    <cellStyle name="20% - Accent1 2 16 6 2" xfId="11097" xr:uid="{4CA949A6-F647-4F07-B820-08E765055632}"/>
    <cellStyle name="20% - Accent1 2 16 7" xfId="11098" xr:uid="{F2BEAAA1-D1FC-4B8A-AD94-B9D8E72FF5A8}"/>
    <cellStyle name="20% - Accent1 2 16 7 2" xfId="11099" xr:uid="{053A480E-A722-428C-A93E-CCE08BBB9310}"/>
    <cellStyle name="20% - Accent1 2 16 8" xfId="11100" xr:uid="{1B8DF657-AE5D-4548-ABDC-747A7F4971A2}"/>
    <cellStyle name="20% - Accent1 2 16 8 2" xfId="11101" xr:uid="{1F40F009-97E0-4525-8039-C919A1F4703B}"/>
    <cellStyle name="20% - Accent1 2 16 9" xfId="11102" xr:uid="{35D70E3F-881A-4992-9FE6-6C57157FAAA2}"/>
    <cellStyle name="20% - Accent1 2 16 9 2" xfId="11103" xr:uid="{D22CFA6D-55CA-4328-A918-73B5A61495D7}"/>
    <cellStyle name="20% - Accent1 2 17" xfId="11104" xr:uid="{B2B288B9-2864-47C8-B832-C5AAFCC2C634}"/>
    <cellStyle name="20% - Accent1 2 17 10" xfId="11105" xr:uid="{99CBE60C-2E58-42E5-A91C-B32D154173F9}"/>
    <cellStyle name="20% - Accent1 2 17 10 2" xfId="11106" xr:uid="{36ACC0BC-0A10-4F2D-9FF4-83127B8F2CFB}"/>
    <cellStyle name="20% - Accent1 2 17 11" xfId="11107" xr:uid="{8BECD093-23E1-4599-89B7-3AC805B61FD1}"/>
    <cellStyle name="20% - Accent1 2 17 11 2" xfId="11108" xr:uid="{69B92045-6110-440E-943E-8EB747A2B2E9}"/>
    <cellStyle name="20% - Accent1 2 17 12" xfId="11109" xr:uid="{5CD2B6E4-D63C-407B-B2D7-A95C7AE72045}"/>
    <cellStyle name="20% - Accent1 2 17 13" xfId="11110" xr:uid="{63856FE8-58F0-4613-B545-5E056F50F914}"/>
    <cellStyle name="20% - Accent1 2 17 14" xfId="11111" xr:uid="{43609058-29CC-47CB-AC61-85538D734722}"/>
    <cellStyle name="20% - Accent1 2 17 15" xfId="11112" xr:uid="{5A3DDA67-B958-4E46-9B67-6D6E7D4D50C6}"/>
    <cellStyle name="20% - Accent1 2 17 16" xfId="11113" xr:uid="{E62CEB92-BC02-41A1-9E90-72561AD99376}"/>
    <cellStyle name="20% - Accent1 2 17 17" xfId="11114" xr:uid="{09687D13-0481-42DC-8474-73370159AB91}"/>
    <cellStyle name="20% - Accent1 2 17 18" xfId="11115" xr:uid="{FF44B3C8-0AA5-4BE2-A7B3-51C0A61DC030}"/>
    <cellStyle name="20% - Accent1 2 17 2" xfId="11116" xr:uid="{C276A493-82F3-4ABD-AF39-60648132E867}"/>
    <cellStyle name="20% - Accent1 2 17 2 2" xfId="11117" xr:uid="{D37DA2CA-CF0E-461D-9343-796FCFF5A65A}"/>
    <cellStyle name="20% - Accent1 2 17 2 3" xfId="11118" xr:uid="{12F79022-322A-401D-B658-44E50A26A100}"/>
    <cellStyle name="20% - Accent1 2 17 2 4" xfId="11119" xr:uid="{BFCFE8E5-4F47-4530-B48B-0DA4C4CCB3D1}"/>
    <cellStyle name="20% - Accent1 2 17 2 5" xfId="11120" xr:uid="{3AF85522-F9A5-4E9D-B184-2E71D2B00447}"/>
    <cellStyle name="20% - Accent1 2 17 2 6" xfId="11121" xr:uid="{33A4CB31-558D-441D-94A5-45A6D3CE4C32}"/>
    <cellStyle name="20% - Accent1 2 17 2 7" xfId="11122" xr:uid="{9EA1B347-09BF-4226-BC3A-F51928231AFC}"/>
    <cellStyle name="20% - Accent1 2 17 2 8" xfId="11123" xr:uid="{4B9AADB9-8D93-4F16-AB2E-B55626E09A2F}"/>
    <cellStyle name="20% - Accent1 2 17 3" xfId="11124" xr:uid="{CA625281-A815-49CA-AB60-5A9FEF759C87}"/>
    <cellStyle name="20% - Accent1 2 17 3 2" xfId="11125" xr:uid="{4D945D0F-F9AA-4E91-85EA-09D745229AEB}"/>
    <cellStyle name="20% - Accent1 2 17 3 3" xfId="11126" xr:uid="{F7081946-404F-47D8-8105-9FEF103545C6}"/>
    <cellStyle name="20% - Accent1 2 17 3 4" xfId="11127" xr:uid="{3E6B61C0-7097-48D8-88B5-D1271CD80560}"/>
    <cellStyle name="20% - Accent1 2 17 3 5" xfId="11128" xr:uid="{A7CE4B88-5B58-4918-8BF8-9732CB90C968}"/>
    <cellStyle name="20% - Accent1 2 17 3 6" xfId="11129" xr:uid="{2DCC75D9-2620-43E3-975F-BC40F5BFC872}"/>
    <cellStyle name="20% - Accent1 2 17 3 7" xfId="11130" xr:uid="{1CD5D652-4896-408F-A49D-F430FED9D81E}"/>
    <cellStyle name="20% - Accent1 2 17 3 8" xfId="11131" xr:uid="{BEF78DC7-0291-4B3B-B4FF-C29BE1AD0D39}"/>
    <cellStyle name="20% - Accent1 2 17 4" xfId="11132" xr:uid="{86258963-2DA4-41F3-A2D7-8FB8FD47042A}"/>
    <cellStyle name="20% - Accent1 2 17 4 2" xfId="11133" xr:uid="{6B4AD545-0861-4C7A-818F-4EAE5C21158E}"/>
    <cellStyle name="20% - Accent1 2 17 5" xfId="11134" xr:uid="{0726C6A0-5AAD-4A5F-B99B-020C95DB116E}"/>
    <cellStyle name="20% - Accent1 2 17 5 2" xfId="11135" xr:uid="{5A8B2CC5-7982-416E-89E1-7CD316F25C4D}"/>
    <cellStyle name="20% - Accent1 2 17 6" xfId="11136" xr:uid="{10D80BBD-03B7-4895-9C5B-F63BFCB45355}"/>
    <cellStyle name="20% - Accent1 2 17 6 2" xfId="11137" xr:uid="{9C1CB1AE-3ACA-47E3-BD61-A7122BBE5346}"/>
    <cellStyle name="20% - Accent1 2 17 7" xfId="11138" xr:uid="{034FC661-5181-4523-9ADA-30744E120FC8}"/>
    <cellStyle name="20% - Accent1 2 17 7 2" xfId="11139" xr:uid="{36826EA9-004F-4D2D-9AB4-B9010BDD36D5}"/>
    <cellStyle name="20% - Accent1 2 17 8" xfId="11140" xr:uid="{AB5A3E84-C927-4FDC-BE5D-28307D796488}"/>
    <cellStyle name="20% - Accent1 2 17 8 2" xfId="11141" xr:uid="{59FA5AD4-E0DC-417F-8FB7-B7259767D4AF}"/>
    <cellStyle name="20% - Accent1 2 17 9" xfId="11142" xr:uid="{2346378F-4E37-4D6D-9CB1-EB4E7883D0FE}"/>
    <cellStyle name="20% - Accent1 2 17 9 2" xfId="11143" xr:uid="{ECD79852-7F19-4EB8-9A22-6D2EDB48D74E}"/>
    <cellStyle name="20% - Accent1 2 18" xfId="11144" xr:uid="{78AA3A1A-3D55-4B42-9416-D414384E18E1}"/>
    <cellStyle name="20% - Accent1 2 18 10" xfId="11145" xr:uid="{DBD97069-BC45-4F6F-A0F1-C99F6AA8E033}"/>
    <cellStyle name="20% - Accent1 2 18 10 2" xfId="11146" xr:uid="{4293EC5C-0003-4573-9F93-61A3FCB9FB6A}"/>
    <cellStyle name="20% - Accent1 2 18 11" xfId="11147" xr:uid="{2AF729A6-99EB-4FA0-86B5-CD06AE31B1ED}"/>
    <cellStyle name="20% - Accent1 2 18 11 2" xfId="11148" xr:uid="{903347E1-6CAE-4DD7-A1C9-4FD5E3AC0C53}"/>
    <cellStyle name="20% - Accent1 2 18 12" xfId="11149" xr:uid="{26C923E9-A36D-4485-A694-19F533F053EE}"/>
    <cellStyle name="20% - Accent1 2 18 13" xfId="11150" xr:uid="{B76CD667-DCC1-40FF-BDA0-2F046D2891EB}"/>
    <cellStyle name="20% - Accent1 2 18 14" xfId="11151" xr:uid="{4C78E4B7-CBE1-41BE-8A63-94A0C03BDC96}"/>
    <cellStyle name="20% - Accent1 2 18 15" xfId="11152" xr:uid="{DF8E4F00-5598-41F0-86ED-C65D3B023F4D}"/>
    <cellStyle name="20% - Accent1 2 18 16" xfId="11153" xr:uid="{3B2E3E82-4C57-4928-ADC4-6DFF749C6C82}"/>
    <cellStyle name="20% - Accent1 2 18 17" xfId="11154" xr:uid="{6E17FB90-37FE-4A41-932F-35D5B651A389}"/>
    <cellStyle name="20% - Accent1 2 18 18" xfId="11155" xr:uid="{C9A4D735-2488-4967-932A-1CE6AF10D6DB}"/>
    <cellStyle name="20% - Accent1 2 18 2" xfId="11156" xr:uid="{5DB19B9D-B5C7-4C5A-B3E3-4BAFA0CF0699}"/>
    <cellStyle name="20% - Accent1 2 18 2 2" xfId="11157" xr:uid="{F8D03A0D-A09E-4C32-BB9A-AB014DA72682}"/>
    <cellStyle name="20% - Accent1 2 18 2 3" xfId="11158" xr:uid="{E414F5F5-B3E2-469B-BC81-2224D0AFB907}"/>
    <cellStyle name="20% - Accent1 2 18 2 4" xfId="11159" xr:uid="{D05D1EBA-FE53-43C0-8560-36CF2D043345}"/>
    <cellStyle name="20% - Accent1 2 18 2 5" xfId="11160" xr:uid="{835FE558-4B07-4C0B-B1AA-B707E4805AC9}"/>
    <cellStyle name="20% - Accent1 2 18 2 6" xfId="11161" xr:uid="{0BBB3975-8177-45D4-ABC6-4B821ABD82A2}"/>
    <cellStyle name="20% - Accent1 2 18 2 7" xfId="11162" xr:uid="{EE0DD7D6-867E-498E-B83B-4A0BD4E0857F}"/>
    <cellStyle name="20% - Accent1 2 18 2 8" xfId="11163" xr:uid="{AD93A315-608E-4FCB-A028-37C835DBFDB9}"/>
    <cellStyle name="20% - Accent1 2 18 3" xfId="11164" xr:uid="{E352B8F6-619A-473F-8805-C6A370AE70C2}"/>
    <cellStyle name="20% - Accent1 2 18 3 2" xfId="11165" xr:uid="{037DFD91-D21A-4F33-9A34-D7B5FCDDC23D}"/>
    <cellStyle name="20% - Accent1 2 18 3 3" xfId="11166" xr:uid="{4495CCC3-4E17-4AB3-AC84-EB996B7576DF}"/>
    <cellStyle name="20% - Accent1 2 18 3 4" xfId="11167" xr:uid="{9BB2A8D7-4C70-4EA4-A4C1-0D204A5021FF}"/>
    <cellStyle name="20% - Accent1 2 18 3 5" xfId="11168" xr:uid="{892D4BBF-4FFB-41B9-89B9-6411C6F51312}"/>
    <cellStyle name="20% - Accent1 2 18 3 6" xfId="11169" xr:uid="{7BD06593-80C9-4408-8801-30B73729614F}"/>
    <cellStyle name="20% - Accent1 2 18 3 7" xfId="11170" xr:uid="{F2535F5F-5FBB-4970-8329-6A7E5BD438C6}"/>
    <cellStyle name="20% - Accent1 2 18 3 8" xfId="11171" xr:uid="{9F886D9F-7DED-40F4-B279-ECF764BBB105}"/>
    <cellStyle name="20% - Accent1 2 18 4" xfId="11172" xr:uid="{68117069-EAE2-49DC-A1D6-4581C519F350}"/>
    <cellStyle name="20% - Accent1 2 18 4 2" xfId="11173" xr:uid="{22BCDE44-2E38-4F9A-8587-A83279575AE5}"/>
    <cellStyle name="20% - Accent1 2 18 5" xfId="11174" xr:uid="{247844EC-4F07-4C53-8570-964149B55AC7}"/>
    <cellStyle name="20% - Accent1 2 18 5 2" xfId="11175" xr:uid="{3D4C8970-7A88-4DE6-86D5-5D1FE62285E4}"/>
    <cellStyle name="20% - Accent1 2 18 6" xfId="11176" xr:uid="{E537CA99-FD8C-4D4F-8C68-CE75C1F10AAE}"/>
    <cellStyle name="20% - Accent1 2 18 6 2" xfId="11177" xr:uid="{AC2C0140-6AF1-4DC7-A218-3316FD4E1430}"/>
    <cellStyle name="20% - Accent1 2 18 7" xfId="11178" xr:uid="{6FCCB3C7-1ACF-4F2C-BD49-7030A7487A30}"/>
    <cellStyle name="20% - Accent1 2 18 7 2" xfId="11179" xr:uid="{690FF5D4-F42E-4CD8-AC88-2C0F1CE14E97}"/>
    <cellStyle name="20% - Accent1 2 18 8" xfId="11180" xr:uid="{542416C2-DA93-4358-85B1-B4F535FF6D46}"/>
    <cellStyle name="20% - Accent1 2 18 8 2" xfId="11181" xr:uid="{659C0EF3-BB69-40E9-AC2C-C7C70BF15C01}"/>
    <cellStyle name="20% - Accent1 2 18 9" xfId="11182" xr:uid="{12FB3B50-F5B3-4C00-9F0A-9DB87204ECF1}"/>
    <cellStyle name="20% - Accent1 2 18 9 2" xfId="11183" xr:uid="{F876E4C6-102F-4F19-8F39-2BC3CD886BD6}"/>
    <cellStyle name="20% - Accent1 2 19" xfId="11184" xr:uid="{B8B6C3A1-2276-4914-A593-8A033116868B}"/>
    <cellStyle name="20% - Accent1 2 19 10" xfId="11185" xr:uid="{77CEDB0A-D87F-496F-B0AD-210F9607F3E4}"/>
    <cellStyle name="20% - Accent1 2 19 10 2" xfId="11186" xr:uid="{DD7BA08E-7023-4195-8253-4AE8C8A454CE}"/>
    <cellStyle name="20% - Accent1 2 19 11" xfId="11187" xr:uid="{8DD833F2-36BC-4F8C-8D30-CBFD19FB285C}"/>
    <cellStyle name="20% - Accent1 2 19 11 2" xfId="11188" xr:uid="{0BF2F8E7-1572-44E7-9BDD-C29B33D32A35}"/>
    <cellStyle name="20% - Accent1 2 19 12" xfId="11189" xr:uid="{07FBF8D3-E800-425C-BFC7-E2B3330C37AD}"/>
    <cellStyle name="20% - Accent1 2 19 13" xfId="11190" xr:uid="{BC3C17D7-9FA3-4D45-9039-7823B2294E57}"/>
    <cellStyle name="20% - Accent1 2 19 14" xfId="11191" xr:uid="{B37C91CA-5DD1-400D-9CDE-61CC92C518AA}"/>
    <cellStyle name="20% - Accent1 2 19 15" xfId="11192" xr:uid="{B3F29888-8600-4D43-9F81-33ACB16D3BCE}"/>
    <cellStyle name="20% - Accent1 2 19 16" xfId="11193" xr:uid="{6C0DC70F-3EEA-4E27-B050-55C9CE464FB5}"/>
    <cellStyle name="20% - Accent1 2 19 17" xfId="11194" xr:uid="{4C2E054E-0E43-497C-9E55-ED00F6BBD9BF}"/>
    <cellStyle name="20% - Accent1 2 19 18" xfId="11195" xr:uid="{FB0E2438-290A-45E8-923A-F627E06533D8}"/>
    <cellStyle name="20% - Accent1 2 19 2" xfId="11196" xr:uid="{DFB6164E-684A-4416-AE7E-7D8F33BFD979}"/>
    <cellStyle name="20% - Accent1 2 19 2 2" xfId="11197" xr:uid="{57031AF4-6F59-41F2-A132-AB095006D34F}"/>
    <cellStyle name="20% - Accent1 2 19 2 3" xfId="11198" xr:uid="{5DAA637B-547E-43D3-A1B1-449637813A28}"/>
    <cellStyle name="20% - Accent1 2 19 2 4" xfId="11199" xr:uid="{3FBA31B2-1373-43D7-9E2A-7DE69B4A0FDF}"/>
    <cellStyle name="20% - Accent1 2 19 2 5" xfId="11200" xr:uid="{D778F781-91E0-4C6B-B6C0-55D64C91B7E7}"/>
    <cellStyle name="20% - Accent1 2 19 2 6" xfId="11201" xr:uid="{E0BC1889-29FF-43A2-9219-9FCD09947BF2}"/>
    <cellStyle name="20% - Accent1 2 19 2 7" xfId="11202" xr:uid="{054DF386-520E-4428-A9E1-C75865F19A93}"/>
    <cellStyle name="20% - Accent1 2 19 2 8" xfId="11203" xr:uid="{E570DFF6-5CBE-40AD-9E61-81D5F7B6857B}"/>
    <cellStyle name="20% - Accent1 2 19 3" xfId="11204" xr:uid="{9D466578-A31E-42A6-AFBB-E1F85DA36026}"/>
    <cellStyle name="20% - Accent1 2 19 3 2" xfId="11205" xr:uid="{055E1560-C8B4-4B9F-AF87-01F7D91F527B}"/>
    <cellStyle name="20% - Accent1 2 19 3 3" xfId="11206" xr:uid="{15849BD0-9FBC-4D08-A0AB-5E40DBE40F72}"/>
    <cellStyle name="20% - Accent1 2 19 3 4" xfId="11207" xr:uid="{5344B6D5-6703-462D-AF37-FBBFD54D2BC1}"/>
    <cellStyle name="20% - Accent1 2 19 3 5" xfId="11208" xr:uid="{1A849DA2-4DCE-44E2-ABC2-7198913A6A4A}"/>
    <cellStyle name="20% - Accent1 2 19 3 6" xfId="11209" xr:uid="{F20AE44E-8CAF-426F-B173-0E96F985B9E3}"/>
    <cellStyle name="20% - Accent1 2 19 3 7" xfId="11210" xr:uid="{5B0ED988-6C99-4201-827B-34ED6E638217}"/>
    <cellStyle name="20% - Accent1 2 19 3 8" xfId="11211" xr:uid="{96FBB11C-5A5B-46D1-8936-AC5C2DC43DC6}"/>
    <cellStyle name="20% - Accent1 2 19 4" xfId="11212" xr:uid="{F745408F-5D5C-47A9-8ACD-AD4338531FCB}"/>
    <cellStyle name="20% - Accent1 2 19 4 2" xfId="11213" xr:uid="{EEC838BE-086D-424A-B2CB-D739B9CA1351}"/>
    <cellStyle name="20% - Accent1 2 19 5" xfId="11214" xr:uid="{10EFBFE5-861B-4702-A9E5-99275F7FF0A6}"/>
    <cellStyle name="20% - Accent1 2 19 5 2" xfId="11215" xr:uid="{30D6B7E2-09DF-4E82-9DFD-A46931B1EF95}"/>
    <cellStyle name="20% - Accent1 2 19 6" xfId="11216" xr:uid="{96C5764B-9876-474F-B43C-E16832B202AB}"/>
    <cellStyle name="20% - Accent1 2 19 6 2" xfId="11217" xr:uid="{1984808B-D6B8-44AD-B1E2-2688C912EFAE}"/>
    <cellStyle name="20% - Accent1 2 19 7" xfId="11218" xr:uid="{FC368072-A8DA-46C2-9E6C-D1F5A88AC311}"/>
    <cellStyle name="20% - Accent1 2 19 7 2" xfId="11219" xr:uid="{085A8492-88E7-4953-B1BE-8CE399D2B2ED}"/>
    <cellStyle name="20% - Accent1 2 19 8" xfId="11220" xr:uid="{C5847CB7-CE95-4C59-BCE4-0924AFBBE89F}"/>
    <cellStyle name="20% - Accent1 2 19 8 2" xfId="11221" xr:uid="{F81F68EC-FC0C-4A74-8246-04E80887E1CC}"/>
    <cellStyle name="20% - Accent1 2 19 9" xfId="11222" xr:uid="{4526BD2F-E224-447C-B147-E816E95B335B}"/>
    <cellStyle name="20% - Accent1 2 19 9 2" xfId="11223" xr:uid="{C3CBDAE4-7E02-4E6D-94C2-3B93E7E2E9DC}"/>
    <cellStyle name="20% - Accent1 2 2" xfId="3385" xr:uid="{0BA2DCA7-B930-498D-B140-6A19E52FED61}"/>
    <cellStyle name="20% - Accent1 2 2 10" xfId="11224" xr:uid="{CF889074-5F78-42C5-A02F-93338F3B7DD9}"/>
    <cellStyle name="20% - Accent1 2 2 11" xfId="11225" xr:uid="{54D6D3DD-6EFD-4B97-891E-1D20DB69D571}"/>
    <cellStyle name="20% - Accent1 2 2 11 2" xfId="11226" xr:uid="{A2B2E098-41DC-41CA-BAFF-ED19FC88A325}"/>
    <cellStyle name="20% - Accent1 2 2 11 3" xfId="11227" xr:uid="{88B57B6D-BA3B-4C85-9C3E-733F99A5CBA2}"/>
    <cellStyle name="20% - Accent1 2 2 11 4" xfId="11228" xr:uid="{FE3E01CB-2ED4-443C-89D5-98BC94F42242}"/>
    <cellStyle name="20% - Accent1 2 2 11 5" xfId="11229" xr:uid="{50A9320B-FE72-457E-B4B9-7A2021723E0B}"/>
    <cellStyle name="20% - Accent1 2 2 11 6" xfId="11230" xr:uid="{517B9736-7746-42A1-8CD3-7EEA2A7338B3}"/>
    <cellStyle name="20% - Accent1 2 2 11 7" xfId="11231" xr:uid="{26D31486-7441-408F-8168-F43B0273D843}"/>
    <cellStyle name="20% - Accent1 2 2 11 8" xfId="11232" xr:uid="{F5B3C3E9-227D-4245-A574-58901A35F308}"/>
    <cellStyle name="20% - Accent1 2 2 11 9" xfId="11233" xr:uid="{FC601D1F-72D7-41DB-894B-FD6BA2CA3643}"/>
    <cellStyle name="20% - Accent1 2 2 12" xfId="11234" xr:uid="{9F2FA634-EF46-4DDD-86A8-6FB57F843A95}"/>
    <cellStyle name="20% - Accent1 2 2 12 2" xfId="11235" xr:uid="{2116FCA3-4439-449E-91E5-8AC29716C030}"/>
    <cellStyle name="20% - Accent1 2 2 12 3" xfId="11236" xr:uid="{23AA5AE0-6329-423B-91ED-217C9847A481}"/>
    <cellStyle name="20% - Accent1 2 2 12 4" xfId="11237" xr:uid="{FE02CEA3-174A-487C-A36B-6E9D1EC775E3}"/>
    <cellStyle name="20% - Accent1 2 2 12 5" xfId="11238" xr:uid="{E3CE3477-18F8-41DF-96F0-597105B1F06B}"/>
    <cellStyle name="20% - Accent1 2 2 12 6" xfId="11239" xr:uid="{74894C5E-017B-4471-A5F8-A27BB56B3A89}"/>
    <cellStyle name="20% - Accent1 2 2 12 7" xfId="11240" xr:uid="{DB74CF83-31CA-4A92-A0B2-65104F60A31D}"/>
    <cellStyle name="20% - Accent1 2 2 13" xfId="11241" xr:uid="{7C4DC9BC-F84D-45BC-AFE2-32FE90418C11}"/>
    <cellStyle name="20% - Accent1 2 2 14" xfId="11242" xr:uid="{305BBD99-9A79-48E8-B699-640329A5D756}"/>
    <cellStyle name="20% - Accent1 2 2 15" xfId="11243" xr:uid="{EB6CE80D-1773-45DF-9793-FE73E9709C68}"/>
    <cellStyle name="20% - Accent1 2 2 16" xfId="11244" xr:uid="{3B163D8A-D094-40D6-BC13-FBDAB388582C}"/>
    <cellStyle name="20% - Accent1 2 2 17" xfId="11245" xr:uid="{775D18C6-5162-499D-BB92-9950A7A54A51}"/>
    <cellStyle name="20% - Accent1 2 2 18" xfId="11246" xr:uid="{E1AF3303-9D50-47BE-91B2-61DB943017E8}"/>
    <cellStyle name="20% - Accent1 2 2 19" xfId="11247" xr:uid="{4C5AD644-F0C8-4F5C-ACF2-07360BBD77DA}"/>
    <cellStyle name="20% - Accent1 2 2 2" xfId="11248" xr:uid="{61171CCC-7C48-4817-B2B3-431B16D9AC38}"/>
    <cellStyle name="20% - Accent1 2 2 2 10" xfId="11249" xr:uid="{0FCD2353-F674-409F-9641-6362DDB2B617}"/>
    <cellStyle name="20% - Accent1 2 2 2 10 2" xfId="11250" xr:uid="{13F68493-C09E-4D5D-AAF7-5EA0DF8EFBAB}"/>
    <cellStyle name="20% - Accent1 2 2 2 11" xfId="11251" xr:uid="{3E9F4714-D3A0-487D-B2DE-DB9A68B139C8}"/>
    <cellStyle name="20% - Accent1 2 2 2 11 2" xfId="11252" xr:uid="{4808BAC8-2027-45BF-84F1-781379BCEB6D}"/>
    <cellStyle name="20% - Accent1 2 2 2 12" xfId="11253" xr:uid="{66780660-A495-4AF5-B67A-BDAA34F6479B}"/>
    <cellStyle name="20% - Accent1 2 2 2 12 2" xfId="11254" xr:uid="{0E13271A-0B7B-4CB7-941C-317B8682BFF4}"/>
    <cellStyle name="20% - Accent1 2 2 2 13" xfId="11255" xr:uid="{1C6DD171-D406-4EF5-B27E-14D894AB525A}"/>
    <cellStyle name="20% - Accent1 2 2 2 13 2" xfId="11256" xr:uid="{46973996-A034-4060-9353-ED77FC5A1CAB}"/>
    <cellStyle name="20% - Accent1 2 2 2 14" xfId="11257" xr:uid="{2E01B8FF-1A9F-442B-9AE9-CB97C2DFA26B}"/>
    <cellStyle name="20% - Accent1 2 2 2 14 2" xfId="11258" xr:uid="{96CDF743-BD01-472E-B997-59B97F563220}"/>
    <cellStyle name="20% - Accent1 2 2 2 15" xfId="11259" xr:uid="{0AE87015-F75D-4141-B93A-067D03DF5A20}"/>
    <cellStyle name="20% - Accent1 2 2 2 15 2" xfId="11260" xr:uid="{6E435AE8-CDB6-46DF-8BB0-B3CBD57D09C9}"/>
    <cellStyle name="20% - Accent1 2 2 2 16" xfId="11261" xr:uid="{0C155BE4-3F3B-41D2-B21E-16BEE6060065}"/>
    <cellStyle name="20% - Accent1 2 2 2 16 2" xfId="11262" xr:uid="{545BE368-33C6-4CB1-8CDF-725B75824601}"/>
    <cellStyle name="20% - Accent1 2 2 2 17" xfId="11263" xr:uid="{4BDF67FD-DADB-4045-ACF2-3815E2B9171A}"/>
    <cellStyle name="20% - Accent1 2 2 2 17 2" xfId="11264" xr:uid="{036C8744-0BEA-406E-ABBE-92CC68F9AC22}"/>
    <cellStyle name="20% - Accent1 2 2 2 18" xfId="11265" xr:uid="{ABDBB502-0D5B-4D43-B4EE-6B60D3042647}"/>
    <cellStyle name="20% - Accent1 2 2 2 18 2" xfId="11266" xr:uid="{8BA7CD38-428C-48C8-999D-E296D4239B64}"/>
    <cellStyle name="20% - Accent1 2 2 2 19" xfId="11267" xr:uid="{DA43AD1D-3239-4EA8-8F6F-B90D5E3B600A}"/>
    <cellStyle name="20% - Accent1 2 2 2 19 2" xfId="11268" xr:uid="{B53F0123-DC52-42FD-AA21-BE5D465D70BA}"/>
    <cellStyle name="20% - Accent1 2 2 2 2" xfId="11269" xr:uid="{02DC8FC8-58A3-40ED-8AB9-D5F1657EF731}"/>
    <cellStyle name="20% - Accent1 2 2 2 2 10" xfId="11270" xr:uid="{B1A85464-3A82-446F-8772-D074F7D14DD9}"/>
    <cellStyle name="20% - Accent1 2 2 2 2 11" xfId="11271" xr:uid="{C469ED7B-6790-4F2A-AD4D-5E0B58E47F8A}"/>
    <cellStyle name="20% - Accent1 2 2 2 2 12" xfId="11272" xr:uid="{6BCBD367-08E6-4985-A382-3C726728A0BD}"/>
    <cellStyle name="20% - Accent1 2 2 2 2 12 2" xfId="11273" xr:uid="{9104F9D8-D7A7-4449-B561-B67ECB6A9826}"/>
    <cellStyle name="20% - Accent1 2 2 2 2 13" xfId="11274" xr:uid="{4B647722-EF09-40D8-95E4-78487FD00DB8}"/>
    <cellStyle name="20% - Accent1 2 2 2 2 14" xfId="11275" xr:uid="{533163BE-C08B-4C78-939D-4B8C0B3EA75D}"/>
    <cellStyle name="20% - Accent1 2 2 2 2 15" xfId="11276" xr:uid="{A75B7311-E3E7-4B8A-9191-FCF7B7D21FAF}"/>
    <cellStyle name="20% - Accent1 2 2 2 2 16" xfId="11277" xr:uid="{FDAB0B69-8EF3-4627-98A2-CA33AC3E327A}"/>
    <cellStyle name="20% - Accent1 2 2 2 2 17" xfId="11278" xr:uid="{4DA0329C-20AA-4302-B43E-822B55A2F652}"/>
    <cellStyle name="20% - Accent1 2 2 2 2 18" xfId="11279" xr:uid="{B01D240D-936B-4B46-A1E5-A7E4C86120D5}"/>
    <cellStyle name="20% - Accent1 2 2 2 2 2" xfId="11280" xr:uid="{16DDF059-AB9E-43D8-8479-EBD7F2A86280}"/>
    <cellStyle name="20% - Accent1 2 2 2 2 2 10" xfId="11281" xr:uid="{0D463525-B780-4C76-8ED5-D45B094C51A6}"/>
    <cellStyle name="20% - Accent1 2 2 2 2 2 10 2" xfId="11282" xr:uid="{95BB39A0-0747-4399-859C-BF0E91CD2D59}"/>
    <cellStyle name="20% - Accent1 2 2 2 2 2 11" xfId="11283" xr:uid="{E7CFE7C1-BCC0-439F-A03A-1206524B636B}"/>
    <cellStyle name="20% - Accent1 2 2 2 2 2 11 2" xfId="11284" xr:uid="{158EFB54-217F-4EB8-9CDC-9B824CC0E652}"/>
    <cellStyle name="20% - Accent1 2 2 2 2 2 12" xfId="11285" xr:uid="{417B22D0-974A-40A1-A0B5-6F8636F2245D}"/>
    <cellStyle name="20% - Accent1 2 2 2 2 2 13" xfId="11286" xr:uid="{38BB95E2-27A4-4E7A-AE1A-9FC23E42FD8A}"/>
    <cellStyle name="20% - Accent1 2 2 2 2 2 14" xfId="11287" xr:uid="{9BFFD5E4-27C1-4DDC-93F7-D15C9726E922}"/>
    <cellStyle name="20% - Accent1 2 2 2 2 2 15" xfId="11288" xr:uid="{82BBEA93-9220-4170-95BD-371E35715E62}"/>
    <cellStyle name="20% - Accent1 2 2 2 2 2 16" xfId="11289" xr:uid="{9950A88A-A605-43F4-8E56-B6A4E51382AA}"/>
    <cellStyle name="20% - Accent1 2 2 2 2 2 17" xfId="11290" xr:uid="{72BCB4C9-349A-4575-A370-8308D18F4882}"/>
    <cellStyle name="20% - Accent1 2 2 2 2 2 18" xfId="11291" xr:uid="{1D9B1EF0-F4DD-4E3E-8F55-70A63A798ED2}"/>
    <cellStyle name="20% - Accent1 2 2 2 2 2 2" xfId="11292" xr:uid="{E0027023-6E9D-4FE4-B329-4A3A70A9D6E4}"/>
    <cellStyle name="20% - Accent1 2 2 2 2 2 2 2" xfId="11293" xr:uid="{9F12F4CB-4DAB-4F1D-9165-07AD0357D6F6}"/>
    <cellStyle name="20% - Accent1 2 2 2 2 2 2 2 2" xfId="11294" xr:uid="{A4B80B85-A5AC-4F1E-B839-D30539E0EC5D}"/>
    <cellStyle name="20% - Accent1 2 2 2 2 2 3" xfId="11295" xr:uid="{D1071DCE-2AA4-4B33-B911-7008286B86D8}"/>
    <cellStyle name="20% - Accent1 2 2 2 2 2 3 2" xfId="11296" xr:uid="{07500E0C-D291-4D13-979B-5A0AE613E857}"/>
    <cellStyle name="20% - Accent1 2 2 2 2 2 4" xfId="11297" xr:uid="{D6F590F4-BAFA-41A1-9892-2FCA03D130C3}"/>
    <cellStyle name="20% - Accent1 2 2 2 2 2 4 2" xfId="11298" xr:uid="{29CB0243-D99F-4697-82CF-38B5710A7D63}"/>
    <cellStyle name="20% - Accent1 2 2 2 2 2 5" xfId="11299" xr:uid="{7BC5FDE3-DADA-4EAA-8E87-E09048F4B74A}"/>
    <cellStyle name="20% - Accent1 2 2 2 2 2 5 2" xfId="11300" xr:uid="{1F68E155-31FD-45DB-8F1D-85EFAEF34086}"/>
    <cellStyle name="20% - Accent1 2 2 2 2 2 6" xfId="11301" xr:uid="{EB817F5C-C751-4006-BB3F-2DDB616478F3}"/>
    <cellStyle name="20% - Accent1 2 2 2 2 2 6 2" xfId="11302" xr:uid="{3BE07736-8517-48C4-973B-AFEBC0AF7149}"/>
    <cellStyle name="20% - Accent1 2 2 2 2 2 7" xfId="11303" xr:uid="{CC679CE9-349E-4550-8AF9-9C39BC41F388}"/>
    <cellStyle name="20% - Accent1 2 2 2 2 2 7 2" xfId="11304" xr:uid="{AF9E6310-1892-4F9E-BA76-6A56C30604A8}"/>
    <cellStyle name="20% - Accent1 2 2 2 2 2 8" xfId="11305" xr:uid="{4FEEEC4D-2B7A-4543-8C3A-1C4DA9C83E71}"/>
    <cellStyle name="20% - Accent1 2 2 2 2 2 8 2" xfId="11306" xr:uid="{8D8F0409-3CFD-4E13-A17C-981A3BAEED9A}"/>
    <cellStyle name="20% - Accent1 2 2 2 2 2 9" xfId="11307" xr:uid="{BC286678-2E82-4D48-9FB0-0C2E7CD5BB3E}"/>
    <cellStyle name="20% - Accent1 2 2 2 2 2 9 2" xfId="11308" xr:uid="{42744742-BA35-40D6-B958-D1433771FBD5}"/>
    <cellStyle name="20% - Accent1 2 2 2 2 2_Non-NII" xfId="43275" xr:uid="{B8C8EAFF-B851-480C-ABAD-9C9F0CE27F3B}"/>
    <cellStyle name="20% - Accent1 2 2 2 2 3" xfId="11309" xr:uid="{1F152D12-C3A7-4267-86B4-6A2B336694B7}"/>
    <cellStyle name="20% - Accent1 2 2 2 2 3 2" xfId="11310" xr:uid="{E528977E-9A9F-4EE1-AA19-C91E65950C02}"/>
    <cellStyle name="20% - Accent1 2 2 2 2 3 3" xfId="11311" xr:uid="{1997E510-D205-4961-AAF4-4EAF64E331D9}"/>
    <cellStyle name="20% - Accent1 2 2 2 2 3 4" xfId="11312" xr:uid="{1EC67860-D86F-4F48-AAE5-26AAE2EFBFF9}"/>
    <cellStyle name="20% - Accent1 2 2 2 2 3 5" xfId="11313" xr:uid="{1FB5536B-0513-4BA5-9854-792A01CF9727}"/>
    <cellStyle name="20% - Accent1 2 2 2 2 3 6" xfId="11314" xr:uid="{8B610905-232F-4167-9687-3F9266CEA267}"/>
    <cellStyle name="20% - Accent1 2 2 2 2 3 7" xfId="11315" xr:uid="{2E30A2F0-14AE-4766-97E7-CDF55197D3F2}"/>
    <cellStyle name="20% - Accent1 2 2 2 2 4" xfId="11316" xr:uid="{BFC7AA33-791A-4CFF-BC99-51FAD617123B}"/>
    <cellStyle name="20% - Accent1 2 2 2 2 5" xfId="11317" xr:uid="{7BD3BAD0-09FE-4A55-97FA-390A468B2F3C}"/>
    <cellStyle name="20% - Accent1 2 2 2 2 6" xfId="11318" xr:uid="{0C3F122A-ADAD-4982-90EF-E76FCF84904E}"/>
    <cellStyle name="20% - Accent1 2 2 2 2 7" xfId="11319" xr:uid="{59F1725B-1AF6-427C-8D95-2EC688300A50}"/>
    <cellStyle name="20% - Accent1 2 2 2 2 8" xfId="11320" xr:uid="{91FD765B-2690-46AF-899A-7D4A1C30B1E7}"/>
    <cellStyle name="20% - Accent1 2 2 2 2 9" xfId="11321" xr:uid="{A57DDFA5-D7EA-49B6-8C53-63F925D8A9C5}"/>
    <cellStyle name="20% - Accent1 2 2 2 2_Non-NII" xfId="43274" xr:uid="{9B534C55-1109-4436-B93C-21D7F672385D}"/>
    <cellStyle name="20% - Accent1 2 2 2 20" xfId="11322" xr:uid="{7A66917A-2DCE-4E51-BF21-E2FBACC6D1F3}"/>
    <cellStyle name="20% - Accent1 2 2 2 20 2" xfId="11323" xr:uid="{7492F385-B72C-44E5-A792-4A4786FB05A7}"/>
    <cellStyle name="20% - Accent1 2 2 2 3" xfId="11324" xr:uid="{116623A0-C674-4B75-987B-DC54E2ACF48D}"/>
    <cellStyle name="20% - Accent1 2 2 2 3 10" xfId="11325" xr:uid="{BB0657E1-2548-4B94-8537-AAC5BC08F0D6}"/>
    <cellStyle name="20% - Accent1 2 2 2 3 10 2" xfId="11326" xr:uid="{E426FF49-CD87-45E5-8FF4-AA5476018F16}"/>
    <cellStyle name="20% - Accent1 2 2 2 3 11" xfId="11327" xr:uid="{E51F7C66-FAFD-49AF-B727-D3D85DA7E9F9}"/>
    <cellStyle name="20% - Accent1 2 2 2 3 11 2" xfId="11328" xr:uid="{77DE3569-DB8C-49AC-8FA7-CDD07AF48E87}"/>
    <cellStyle name="20% - Accent1 2 2 2 3 12" xfId="11329" xr:uid="{FF4B13FD-BEDD-43C8-A8BE-E11E2B0CA229}"/>
    <cellStyle name="20% - Accent1 2 2 2 3 13" xfId="11330" xr:uid="{69285A9D-FEB3-4EA3-B526-0B022EF55775}"/>
    <cellStyle name="20% - Accent1 2 2 2 3 14" xfId="11331" xr:uid="{9D299E2D-64C7-405E-A27F-7EAF35956743}"/>
    <cellStyle name="20% - Accent1 2 2 2 3 15" xfId="11332" xr:uid="{917D111A-A531-4A1D-B2FA-B594C153A151}"/>
    <cellStyle name="20% - Accent1 2 2 2 3 16" xfId="11333" xr:uid="{C4E7FB0D-97FD-4197-8379-B12D0BCD7B54}"/>
    <cellStyle name="20% - Accent1 2 2 2 3 17" xfId="11334" xr:uid="{F7963C24-86DC-4AF5-88F9-70D6F8D86CD8}"/>
    <cellStyle name="20% - Accent1 2 2 2 3 18" xfId="11335" xr:uid="{7D987C87-2A60-476A-BB10-5BD5A73F9BB3}"/>
    <cellStyle name="20% - Accent1 2 2 2 3 2" xfId="11336" xr:uid="{B14428A0-F157-4E1E-A819-CAFA8F49E671}"/>
    <cellStyle name="20% - Accent1 2 2 2 3 2 2" xfId="11337" xr:uid="{36A59638-36EB-47E1-89BF-CC9DBB627DE9}"/>
    <cellStyle name="20% - Accent1 2 2 2 3 2 3" xfId="11338" xr:uid="{812C1165-6CE8-49C6-90B1-A001F8DF5B0C}"/>
    <cellStyle name="20% - Accent1 2 2 2 3 2 4" xfId="11339" xr:uid="{FABC4A23-6B07-4207-96C1-6A078984D870}"/>
    <cellStyle name="20% - Accent1 2 2 2 3 2 5" xfId="11340" xr:uid="{82F47207-463D-47BC-841B-1FDDC43A2624}"/>
    <cellStyle name="20% - Accent1 2 2 2 3 2 6" xfId="11341" xr:uid="{B36BA744-AAE0-40C9-8606-D108168A9C87}"/>
    <cellStyle name="20% - Accent1 2 2 2 3 2 7" xfId="11342" xr:uid="{F00ECBA0-7BCC-4E0F-9C10-7F5B660A8CE5}"/>
    <cellStyle name="20% - Accent1 2 2 2 3 2 8" xfId="11343" xr:uid="{EF517D52-56BC-4B32-A624-A028D693F23B}"/>
    <cellStyle name="20% - Accent1 2 2 2 3 3" xfId="11344" xr:uid="{C8916597-1F5D-4454-B161-79553782F5CA}"/>
    <cellStyle name="20% - Accent1 2 2 2 3 3 2" xfId="11345" xr:uid="{4AF69DF8-F639-4417-AF46-B03ADA9E98BB}"/>
    <cellStyle name="20% - Accent1 2 2 2 3 3 3" xfId="11346" xr:uid="{D786B35D-CE89-45AE-9CE1-1E9421DD08EA}"/>
    <cellStyle name="20% - Accent1 2 2 2 3 3 4" xfId="11347" xr:uid="{005DA022-584D-4A9D-A3B0-241959EEDA7E}"/>
    <cellStyle name="20% - Accent1 2 2 2 3 3 5" xfId="11348" xr:uid="{4103060A-8B28-46C3-814F-A1D532EF05D2}"/>
    <cellStyle name="20% - Accent1 2 2 2 3 3 6" xfId="11349" xr:uid="{6F54DA1F-7E8A-43A9-97CF-50F4F9A708FD}"/>
    <cellStyle name="20% - Accent1 2 2 2 3 3 7" xfId="11350" xr:uid="{4643FE16-6F72-4011-AEF1-61EA94D0A3F2}"/>
    <cellStyle name="20% - Accent1 2 2 2 3 3 8" xfId="11351" xr:uid="{F3A5666E-96E5-4D8B-8BB3-77104C787DF5}"/>
    <cellStyle name="20% - Accent1 2 2 2 3 4" xfId="11352" xr:uid="{7916849B-54AA-455C-8759-76A62866C61D}"/>
    <cellStyle name="20% - Accent1 2 2 2 3 4 2" xfId="11353" xr:uid="{C4E77FFD-FB97-41DB-951E-1AC93684B59D}"/>
    <cellStyle name="20% - Accent1 2 2 2 3 5" xfId="11354" xr:uid="{3517608D-9F76-4A8E-A124-894E126E10F8}"/>
    <cellStyle name="20% - Accent1 2 2 2 3 5 2" xfId="11355" xr:uid="{B051E481-F22F-4914-A1A8-0E2EA2A3885A}"/>
    <cellStyle name="20% - Accent1 2 2 2 3 6" xfId="11356" xr:uid="{4F396C21-C86D-46C7-AB63-3F6F14921949}"/>
    <cellStyle name="20% - Accent1 2 2 2 3 6 2" xfId="11357" xr:uid="{5FF9BB82-3B75-4835-A51C-0BC810963802}"/>
    <cellStyle name="20% - Accent1 2 2 2 3 7" xfId="11358" xr:uid="{8A65D5FE-A1BA-43F4-A573-CCB5E41661F3}"/>
    <cellStyle name="20% - Accent1 2 2 2 3 7 2" xfId="11359" xr:uid="{ED544D2A-05E4-458D-95E1-F0D52CB467EE}"/>
    <cellStyle name="20% - Accent1 2 2 2 3 8" xfId="11360" xr:uid="{E1D2AEB0-51C8-47C6-BD5F-6A932679D905}"/>
    <cellStyle name="20% - Accent1 2 2 2 3 8 2" xfId="11361" xr:uid="{158BD67F-6CD4-4569-BD63-CEED3080E689}"/>
    <cellStyle name="20% - Accent1 2 2 2 3 9" xfId="11362" xr:uid="{1F3597C9-8B33-41FA-A7CE-C7E5DA19045F}"/>
    <cellStyle name="20% - Accent1 2 2 2 3 9 2" xfId="11363" xr:uid="{1D30A5A4-8EFD-4B43-936D-C2FDFCC7367C}"/>
    <cellStyle name="20% - Accent1 2 2 2 3_Non-NII" xfId="43276" xr:uid="{DD625A51-9195-489B-BC63-0193090CF213}"/>
    <cellStyle name="20% - Accent1 2 2 2 4" xfId="11364" xr:uid="{5D874BEA-B137-453C-9A6B-78559CDF4FE5}"/>
    <cellStyle name="20% - Accent1 2 2 2 4 10" xfId="11365" xr:uid="{2D6C4D28-AE66-4187-AD9F-6104C12FFEA6}"/>
    <cellStyle name="20% - Accent1 2 2 2 4 10 2" xfId="11366" xr:uid="{9C488FDB-1854-4FD8-91A9-6B33DC5C4DB8}"/>
    <cellStyle name="20% - Accent1 2 2 2 4 11" xfId="11367" xr:uid="{36807570-6E99-4E5F-9BA0-779BB6AB0748}"/>
    <cellStyle name="20% - Accent1 2 2 2 4 11 2" xfId="11368" xr:uid="{67C0B751-C7CE-40AF-9B20-97370966F47E}"/>
    <cellStyle name="20% - Accent1 2 2 2 4 12" xfId="11369" xr:uid="{C2C3ADB8-7CD5-446D-AF67-CF48C1C42FAA}"/>
    <cellStyle name="20% - Accent1 2 2 2 4 13" xfId="11370" xr:uid="{C8F29C0A-319F-461E-A7AD-13C50AE5F12B}"/>
    <cellStyle name="20% - Accent1 2 2 2 4 14" xfId="11371" xr:uid="{68C025A4-7699-4769-A534-E03C6D555953}"/>
    <cellStyle name="20% - Accent1 2 2 2 4 15" xfId="11372" xr:uid="{D6651005-399A-417F-993B-65A1E5287722}"/>
    <cellStyle name="20% - Accent1 2 2 2 4 16" xfId="11373" xr:uid="{94BFA577-F163-4462-957F-31AC6ECCC164}"/>
    <cellStyle name="20% - Accent1 2 2 2 4 17" xfId="11374" xr:uid="{6DBE25B7-59A6-47C2-954F-B7250AEC62A6}"/>
    <cellStyle name="20% - Accent1 2 2 2 4 18" xfId="11375" xr:uid="{ECB56CAB-62DC-44B3-A6F0-7B25FCBCAC63}"/>
    <cellStyle name="20% - Accent1 2 2 2 4 2" xfId="11376" xr:uid="{0F022230-3C56-4F08-9C92-8D45F8AB036D}"/>
    <cellStyle name="20% - Accent1 2 2 2 4 2 2" xfId="11377" xr:uid="{132F57D7-D029-49B3-95BD-07E5B513F2D4}"/>
    <cellStyle name="20% - Accent1 2 2 2 4 2 3" xfId="11378" xr:uid="{BD57C1B2-0B43-4A7D-8FA2-BB5124AA3D01}"/>
    <cellStyle name="20% - Accent1 2 2 2 4 2 4" xfId="11379" xr:uid="{51DD76FE-9C60-4314-BD7F-D20698FB4EB4}"/>
    <cellStyle name="20% - Accent1 2 2 2 4 2 5" xfId="11380" xr:uid="{7935C614-8FFA-45E3-85D2-38AD2C5ED3CF}"/>
    <cellStyle name="20% - Accent1 2 2 2 4 2 6" xfId="11381" xr:uid="{E7C17296-2E43-4610-9671-085A75088E02}"/>
    <cellStyle name="20% - Accent1 2 2 2 4 2 7" xfId="11382" xr:uid="{8F6AEB9C-F8B3-4291-B0A9-25FEEE75E263}"/>
    <cellStyle name="20% - Accent1 2 2 2 4 2 8" xfId="11383" xr:uid="{E842E39A-AF0C-4127-ABBE-2DDE0E974846}"/>
    <cellStyle name="20% - Accent1 2 2 2 4 3" xfId="11384" xr:uid="{FF1B7F3F-0A5F-4E77-9E53-06B692418BC5}"/>
    <cellStyle name="20% - Accent1 2 2 2 4 3 2" xfId="11385" xr:uid="{4D7F05FF-5262-4D70-915C-85FFDCA8FBD8}"/>
    <cellStyle name="20% - Accent1 2 2 2 4 3 3" xfId="11386" xr:uid="{E43B16AB-FFD7-40B1-8EE9-C254286C0410}"/>
    <cellStyle name="20% - Accent1 2 2 2 4 3 4" xfId="11387" xr:uid="{201A4FA2-EA97-436E-8710-8B5B3374EF1E}"/>
    <cellStyle name="20% - Accent1 2 2 2 4 3 5" xfId="11388" xr:uid="{A75B742F-2019-4D0B-A144-E6BAEB8AB274}"/>
    <cellStyle name="20% - Accent1 2 2 2 4 3 6" xfId="11389" xr:uid="{E8E02EF3-BCDA-49EF-9F49-A85B633FA06F}"/>
    <cellStyle name="20% - Accent1 2 2 2 4 3 7" xfId="11390" xr:uid="{599BD5B4-0BBC-45D6-A917-7D6AF3D1AE89}"/>
    <cellStyle name="20% - Accent1 2 2 2 4 3 8" xfId="11391" xr:uid="{AA2EBD5F-BA72-4353-85A9-D4E0ED6DC04E}"/>
    <cellStyle name="20% - Accent1 2 2 2 4 4" xfId="11392" xr:uid="{D851094F-2222-4553-862A-896886A177F1}"/>
    <cellStyle name="20% - Accent1 2 2 2 4 4 2" xfId="11393" xr:uid="{E97B04A4-4E76-45CA-8ADC-8544432C57D2}"/>
    <cellStyle name="20% - Accent1 2 2 2 4 5" xfId="11394" xr:uid="{736D9074-9A27-4CE7-A25B-17294A3CAB2C}"/>
    <cellStyle name="20% - Accent1 2 2 2 4 5 2" xfId="11395" xr:uid="{E3141703-F34D-4D0B-978F-A4838CFF06F1}"/>
    <cellStyle name="20% - Accent1 2 2 2 4 6" xfId="11396" xr:uid="{D9425B96-A072-45EA-9A0A-A8D2C3AD5131}"/>
    <cellStyle name="20% - Accent1 2 2 2 4 6 2" xfId="11397" xr:uid="{DF0303C5-DD13-47A3-91EB-7373E01F3857}"/>
    <cellStyle name="20% - Accent1 2 2 2 4 7" xfId="11398" xr:uid="{79FF8E99-EA0F-44F2-B613-A62BA3B4D235}"/>
    <cellStyle name="20% - Accent1 2 2 2 4 7 2" xfId="11399" xr:uid="{9F17D781-BC13-44B2-8317-058105EAF9E2}"/>
    <cellStyle name="20% - Accent1 2 2 2 4 8" xfId="11400" xr:uid="{76D52CCC-BFE9-4C1D-8CCA-6D9D6BBDE64F}"/>
    <cellStyle name="20% - Accent1 2 2 2 4 8 2" xfId="11401" xr:uid="{C9E7B71A-D0B2-4668-B23B-0A433B1C620B}"/>
    <cellStyle name="20% - Accent1 2 2 2 4 9" xfId="11402" xr:uid="{986D4223-4504-4249-8511-3F40ED23C795}"/>
    <cellStyle name="20% - Accent1 2 2 2 4 9 2" xfId="11403" xr:uid="{6414D6E5-53C5-4E88-9D38-2D8AF6CD3B40}"/>
    <cellStyle name="20% - Accent1 2 2 2 4_Non-NII" xfId="43277" xr:uid="{E95AFE20-8FC8-49A8-A5CA-6ABA82FB96D9}"/>
    <cellStyle name="20% - Accent1 2 2 2 5" xfId="11404" xr:uid="{3C08A7C1-D7DD-47A1-BC8A-E6D28ECF8810}"/>
    <cellStyle name="20% - Accent1 2 2 2 5 10" xfId="11405" xr:uid="{724FAEA5-8541-4E3A-B5A5-D4743EC76821}"/>
    <cellStyle name="20% - Accent1 2 2 2 5 10 2" xfId="11406" xr:uid="{7944264E-27D7-41F3-9889-792327708174}"/>
    <cellStyle name="20% - Accent1 2 2 2 5 11" xfId="11407" xr:uid="{38E51332-5E62-459F-B359-A73DB0E1CE42}"/>
    <cellStyle name="20% - Accent1 2 2 2 5 11 2" xfId="11408" xr:uid="{5940494A-0F8B-4CFB-BF58-C84C26621AF7}"/>
    <cellStyle name="20% - Accent1 2 2 2 5 12" xfId="11409" xr:uid="{2AEB62FD-1F26-4018-AC50-33E9A846BDF3}"/>
    <cellStyle name="20% - Accent1 2 2 2 5 13" xfId="11410" xr:uid="{731E9FA8-1958-4666-BF85-719DCAD3B313}"/>
    <cellStyle name="20% - Accent1 2 2 2 5 14" xfId="11411" xr:uid="{A01B86FE-06C1-48DD-8D76-B624B4606734}"/>
    <cellStyle name="20% - Accent1 2 2 2 5 15" xfId="11412" xr:uid="{BE21395B-8D29-40AE-95CC-152FFC2A7993}"/>
    <cellStyle name="20% - Accent1 2 2 2 5 16" xfId="11413" xr:uid="{A810B781-AAAA-4AF1-B7C0-2102EBBBC54A}"/>
    <cellStyle name="20% - Accent1 2 2 2 5 17" xfId="11414" xr:uid="{59065EEA-1BD5-46C2-97F0-F4011F7BC140}"/>
    <cellStyle name="20% - Accent1 2 2 2 5 18" xfId="11415" xr:uid="{2A8B8F59-A03F-4752-9EA0-1CB30BF2E778}"/>
    <cellStyle name="20% - Accent1 2 2 2 5 2" xfId="11416" xr:uid="{E1CB7DAB-2DA5-4F6B-B971-65E694EB9487}"/>
    <cellStyle name="20% - Accent1 2 2 2 5 2 2" xfId="11417" xr:uid="{961C6B90-FF77-435A-9802-B83BD5A6B8EE}"/>
    <cellStyle name="20% - Accent1 2 2 2 5 2 3" xfId="11418" xr:uid="{1AC50BD2-7325-4C4F-AE1B-0B78CEA6B6CF}"/>
    <cellStyle name="20% - Accent1 2 2 2 5 2 4" xfId="11419" xr:uid="{283C772D-D87C-4496-A0A0-2CF52F69CDC9}"/>
    <cellStyle name="20% - Accent1 2 2 2 5 2 5" xfId="11420" xr:uid="{722DDEBD-6FC9-4E36-B418-B15ABA8A7BD5}"/>
    <cellStyle name="20% - Accent1 2 2 2 5 2 6" xfId="11421" xr:uid="{2CD57637-3A50-4527-9205-06B3198CC79F}"/>
    <cellStyle name="20% - Accent1 2 2 2 5 2 7" xfId="11422" xr:uid="{D4F68728-B6E8-4823-81E3-1C0E2A670F2C}"/>
    <cellStyle name="20% - Accent1 2 2 2 5 2 8" xfId="11423" xr:uid="{020BB8C2-CCA0-4C68-B085-39F6CFDB0327}"/>
    <cellStyle name="20% - Accent1 2 2 2 5 3" xfId="11424" xr:uid="{9F9B5D5F-279B-4EA3-A935-83FC1DAEBFCF}"/>
    <cellStyle name="20% - Accent1 2 2 2 5 3 2" xfId="11425" xr:uid="{188B27EC-8E12-4ABC-BBC7-2C14567D719D}"/>
    <cellStyle name="20% - Accent1 2 2 2 5 3 3" xfId="11426" xr:uid="{1945B46E-038D-4886-BD5D-7FF398CAD1D1}"/>
    <cellStyle name="20% - Accent1 2 2 2 5 3 4" xfId="11427" xr:uid="{D0D173C1-B6F5-450D-A0CF-C8EFC5760F43}"/>
    <cellStyle name="20% - Accent1 2 2 2 5 3 5" xfId="11428" xr:uid="{F958B045-601E-44E6-9C60-2891846D0B75}"/>
    <cellStyle name="20% - Accent1 2 2 2 5 3 6" xfId="11429" xr:uid="{CE98ABB7-6AC4-4DAB-A8B6-A1FCC098F091}"/>
    <cellStyle name="20% - Accent1 2 2 2 5 3 7" xfId="11430" xr:uid="{D23C9AAF-77F9-4800-BE3C-0DEB61D03F40}"/>
    <cellStyle name="20% - Accent1 2 2 2 5 3 8" xfId="11431" xr:uid="{D5284A8D-FB77-42F0-A9F7-B1E32AF925D3}"/>
    <cellStyle name="20% - Accent1 2 2 2 5 4" xfId="11432" xr:uid="{5A2AA5C8-C684-4001-AA87-4BB284481756}"/>
    <cellStyle name="20% - Accent1 2 2 2 5 4 2" xfId="11433" xr:uid="{1381DA2C-ACA3-459C-8BFC-DB218DB8A7CF}"/>
    <cellStyle name="20% - Accent1 2 2 2 5 5" xfId="11434" xr:uid="{6DF40C0F-4C48-44AB-8F99-D9C119A4801D}"/>
    <cellStyle name="20% - Accent1 2 2 2 5 5 2" xfId="11435" xr:uid="{A624E695-F7C1-4F6B-B052-D6BDABA512EA}"/>
    <cellStyle name="20% - Accent1 2 2 2 5 6" xfId="11436" xr:uid="{EB186345-A245-4847-BEC5-E27E994C2C9A}"/>
    <cellStyle name="20% - Accent1 2 2 2 5 6 2" xfId="11437" xr:uid="{64525412-AA02-4674-BE4C-C6DDE16001C7}"/>
    <cellStyle name="20% - Accent1 2 2 2 5 7" xfId="11438" xr:uid="{59C826C1-FDCE-49A7-8267-9EF124308E11}"/>
    <cellStyle name="20% - Accent1 2 2 2 5 7 2" xfId="11439" xr:uid="{D99BD5C8-E149-476A-B96D-F92410CF7C3D}"/>
    <cellStyle name="20% - Accent1 2 2 2 5 8" xfId="11440" xr:uid="{90471559-2F9E-41E4-91BD-B95B2B5A43E8}"/>
    <cellStyle name="20% - Accent1 2 2 2 5 8 2" xfId="11441" xr:uid="{983700AA-EE4A-454B-A42B-F29B568B207C}"/>
    <cellStyle name="20% - Accent1 2 2 2 5 9" xfId="11442" xr:uid="{E50C0A4D-AA65-4326-AC89-75A2EE4FA340}"/>
    <cellStyle name="20% - Accent1 2 2 2 5 9 2" xfId="11443" xr:uid="{4C9C1FF7-3383-4BBE-8D96-29DFA077E379}"/>
    <cellStyle name="20% - Accent1 2 2 2 6" xfId="11444" xr:uid="{FB6C3396-8256-427C-BF77-F69AE1F079AF}"/>
    <cellStyle name="20% - Accent1 2 2 2 6 10" xfId="11445" xr:uid="{9AE07102-4677-4200-B2C3-E46022F98663}"/>
    <cellStyle name="20% - Accent1 2 2 2 6 10 2" xfId="11446" xr:uid="{32FF43A7-FAB7-40AE-80FD-F24C2EC82006}"/>
    <cellStyle name="20% - Accent1 2 2 2 6 11" xfId="11447" xr:uid="{4894ADDA-EBDB-4AF0-81C7-1D0F637BC8F5}"/>
    <cellStyle name="20% - Accent1 2 2 2 6 11 2" xfId="11448" xr:uid="{3287073B-B081-4B5A-B0F9-A4ADFAD43F17}"/>
    <cellStyle name="20% - Accent1 2 2 2 6 12" xfId="11449" xr:uid="{E5DE0121-CB9C-4B96-AA6A-C15371D72AF8}"/>
    <cellStyle name="20% - Accent1 2 2 2 6 13" xfId="11450" xr:uid="{7CB8C689-23C0-4614-BA3E-50F7BD1BC25A}"/>
    <cellStyle name="20% - Accent1 2 2 2 6 14" xfId="11451" xr:uid="{CB10915A-7168-4EAF-9DE4-C84B4B26587A}"/>
    <cellStyle name="20% - Accent1 2 2 2 6 15" xfId="11452" xr:uid="{3F98EEE4-361B-46E4-975B-9C6387EA6D3D}"/>
    <cellStyle name="20% - Accent1 2 2 2 6 16" xfId="11453" xr:uid="{E6B85DA9-DC0C-441E-BB6B-CD6F50D07C36}"/>
    <cellStyle name="20% - Accent1 2 2 2 6 17" xfId="11454" xr:uid="{242F43FE-9C71-48C8-8ACE-1A2E01C0D47D}"/>
    <cellStyle name="20% - Accent1 2 2 2 6 18" xfId="11455" xr:uid="{515F1C91-7575-4A9F-90EB-E8F6CBDFB410}"/>
    <cellStyle name="20% - Accent1 2 2 2 6 2" xfId="11456" xr:uid="{F564FC37-9152-41B9-AADE-05252D4F7BCF}"/>
    <cellStyle name="20% - Accent1 2 2 2 6 2 2" xfId="11457" xr:uid="{DB60E62E-5EF8-4A94-9435-0931F71F846B}"/>
    <cellStyle name="20% - Accent1 2 2 2 6 2 3" xfId="11458" xr:uid="{DCEBE7F6-0286-435D-B629-74A0F90376E3}"/>
    <cellStyle name="20% - Accent1 2 2 2 6 2 4" xfId="11459" xr:uid="{1F56C62B-8403-4AE6-B51B-1ED1E22E2901}"/>
    <cellStyle name="20% - Accent1 2 2 2 6 2 5" xfId="11460" xr:uid="{A6F412B6-07B9-4C77-A443-CC4D65D1789A}"/>
    <cellStyle name="20% - Accent1 2 2 2 6 2 6" xfId="11461" xr:uid="{DB5E3DC3-4840-47D8-87B7-5D4101671CE5}"/>
    <cellStyle name="20% - Accent1 2 2 2 6 2 7" xfId="11462" xr:uid="{A5056C8B-A8ED-4EB3-9798-C9E6AF275280}"/>
    <cellStyle name="20% - Accent1 2 2 2 6 2 8" xfId="11463" xr:uid="{EC1E3262-FA30-4946-9F33-4881806C1885}"/>
    <cellStyle name="20% - Accent1 2 2 2 6 3" xfId="11464" xr:uid="{67758BE3-CD86-49AC-AA86-B25A594A6C2C}"/>
    <cellStyle name="20% - Accent1 2 2 2 6 3 2" xfId="11465" xr:uid="{5DA76E0A-1299-43EA-958B-B6B084D68A4B}"/>
    <cellStyle name="20% - Accent1 2 2 2 6 3 3" xfId="11466" xr:uid="{2AF5392E-F431-4AA2-98A1-38E2944527BA}"/>
    <cellStyle name="20% - Accent1 2 2 2 6 3 4" xfId="11467" xr:uid="{55A8AE80-C8DA-479F-8163-C25CDE4E8A2D}"/>
    <cellStyle name="20% - Accent1 2 2 2 6 3 5" xfId="11468" xr:uid="{63A1A3F9-96EA-4D0F-B127-F0ABAF6C862D}"/>
    <cellStyle name="20% - Accent1 2 2 2 6 3 6" xfId="11469" xr:uid="{17BFC425-2D6D-4DEC-B67E-8377EEF60D2B}"/>
    <cellStyle name="20% - Accent1 2 2 2 6 3 7" xfId="11470" xr:uid="{57D6F5BB-7234-4125-AEFB-2D8039FA5A92}"/>
    <cellStyle name="20% - Accent1 2 2 2 6 3 8" xfId="11471" xr:uid="{4643A02A-6878-4E37-AAF6-BA3BD259F497}"/>
    <cellStyle name="20% - Accent1 2 2 2 6 4" xfId="11472" xr:uid="{6730FA2D-5A7D-43C3-A9C7-EF2CBB868DAB}"/>
    <cellStyle name="20% - Accent1 2 2 2 6 4 2" xfId="11473" xr:uid="{350C142D-F348-48FF-9646-C515CB9B0114}"/>
    <cellStyle name="20% - Accent1 2 2 2 6 5" xfId="11474" xr:uid="{A0B400DB-DB49-4D3F-8643-B98FF17DFEDD}"/>
    <cellStyle name="20% - Accent1 2 2 2 6 5 2" xfId="11475" xr:uid="{96D03FC0-4901-4811-B4BA-BB649BAB1B20}"/>
    <cellStyle name="20% - Accent1 2 2 2 6 6" xfId="11476" xr:uid="{77D91F84-AE8F-41E9-A07C-C3C6CF05E76D}"/>
    <cellStyle name="20% - Accent1 2 2 2 6 6 2" xfId="11477" xr:uid="{E8351CE9-A37C-4E97-B989-59A9D302F90D}"/>
    <cellStyle name="20% - Accent1 2 2 2 6 7" xfId="11478" xr:uid="{5128D55F-1957-4CAC-B289-A01940D965B0}"/>
    <cellStyle name="20% - Accent1 2 2 2 6 7 2" xfId="11479" xr:uid="{603F0C21-9D6F-4DFE-806F-5A55EE1ECD54}"/>
    <cellStyle name="20% - Accent1 2 2 2 6 8" xfId="11480" xr:uid="{CC17DC8E-1BA6-4EB3-B332-CD021DED0A17}"/>
    <cellStyle name="20% - Accent1 2 2 2 6 8 2" xfId="11481" xr:uid="{36088C22-2F46-4972-967E-85066C60C4E6}"/>
    <cellStyle name="20% - Accent1 2 2 2 6 9" xfId="11482" xr:uid="{2864B3B1-D3AE-45BA-A3F7-518203883FC1}"/>
    <cellStyle name="20% - Accent1 2 2 2 6 9 2" xfId="11483" xr:uid="{0B83B358-695F-4DD7-9B9D-0269DB995734}"/>
    <cellStyle name="20% - Accent1 2 2 2 7" xfId="11484" xr:uid="{2868C7C8-97E7-499C-A317-C8CC5E024729}"/>
    <cellStyle name="20% - Accent1 2 2 2 7 10" xfId="11485" xr:uid="{A63D79CF-C843-4D76-89DD-334F49FFF77A}"/>
    <cellStyle name="20% - Accent1 2 2 2 7 10 2" xfId="11486" xr:uid="{74635105-2206-481D-8376-4A4760339EF3}"/>
    <cellStyle name="20% - Accent1 2 2 2 7 11" xfId="11487" xr:uid="{F8D3C410-D855-4353-8F1F-1836A30011A5}"/>
    <cellStyle name="20% - Accent1 2 2 2 7 11 2" xfId="11488" xr:uid="{D8120B54-64A9-4D76-AB47-45D6A9D779CF}"/>
    <cellStyle name="20% - Accent1 2 2 2 7 12" xfId="11489" xr:uid="{8AE561AC-E478-45D2-A372-88550FAB11E7}"/>
    <cellStyle name="20% - Accent1 2 2 2 7 13" xfId="11490" xr:uid="{7C0CE52E-8E03-4C70-A2BC-64932A7744C6}"/>
    <cellStyle name="20% - Accent1 2 2 2 7 14" xfId="11491" xr:uid="{FA3242F5-15A2-4989-9CE3-635F0FE9A772}"/>
    <cellStyle name="20% - Accent1 2 2 2 7 15" xfId="11492" xr:uid="{5C8DA886-6150-47FF-AC39-D973B2D07900}"/>
    <cellStyle name="20% - Accent1 2 2 2 7 16" xfId="11493" xr:uid="{2647C159-2D81-4901-B99A-81595A6E3025}"/>
    <cellStyle name="20% - Accent1 2 2 2 7 17" xfId="11494" xr:uid="{255BF524-DDC1-4FE2-9AD2-597FECF91C93}"/>
    <cellStyle name="20% - Accent1 2 2 2 7 18" xfId="11495" xr:uid="{42A6C163-7DF9-4727-8B9E-1DC3671D21AC}"/>
    <cellStyle name="20% - Accent1 2 2 2 7 2" xfId="11496" xr:uid="{1C610A8E-7B02-4A6D-8BDC-0C301010EA3F}"/>
    <cellStyle name="20% - Accent1 2 2 2 7 2 2" xfId="11497" xr:uid="{CC2CDF4B-74C7-4921-911B-518899500611}"/>
    <cellStyle name="20% - Accent1 2 2 2 7 2 3" xfId="11498" xr:uid="{F0C1A9F4-F3DF-497E-BC51-51E8DFBEE504}"/>
    <cellStyle name="20% - Accent1 2 2 2 7 2 4" xfId="11499" xr:uid="{01B931A0-F15A-4D94-BC79-119AB326253C}"/>
    <cellStyle name="20% - Accent1 2 2 2 7 2 5" xfId="11500" xr:uid="{91427561-5ABF-4CFC-A729-1121208D3544}"/>
    <cellStyle name="20% - Accent1 2 2 2 7 2 6" xfId="11501" xr:uid="{2B5F6BFC-B39D-4F4C-9794-66126774764E}"/>
    <cellStyle name="20% - Accent1 2 2 2 7 2 7" xfId="11502" xr:uid="{23AF3F78-FB28-430D-8A23-022C0A670407}"/>
    <cellStyle name="20% - Accent1 2 2 2 7 2 8" xfId="11503" xr:uid="{3AAAE2D0-7909-4C5B-B2C9-8585BA053796}"/>
    <cellStyle name="20% - Accent1 2 2 2 7 3" xfId="11504" xr:uid="{8466F404-F472-46B7-93B7-55FB6A805F4D}"/>
    <cellStyle name="20% - Accent1 2 2 2 7 3 2" xfId="11505" xr:uid="{0AD1D1A3-F3CB-4BF7-B20A-2887FC13ACEF}"/>
    <cellStyle name="20% - Accent1 2 2 2 7 3 3" xfId="11506" xr:uid="{C46A6F61-670F-4CF9-88DB-C26ADCB01CCC}"/>
    <cellStyle name="20% - Accent1 2 2 2 7 3 4" xfId="11507" xr:uid="{7EF9D1D6-0E91-4794-B19C-085604A2E0E5}"/>
    <cellStyle name="20% - Accent1 2 2 2 7 3 5" xfId="11508" xr:uid="{84BFB06F-6980-428B-BF05-3B5855160F0F}"/>
    <cellStyle name="20% - Accent1 2 2 2 7 3 6" xfId="11509" xr:uid="{FF956C99-CF0F-4405-BDF2-14681B4A1E03}"/>
    <cellStyle name="20% - Accent1 2 2 2 7 3 7" xfId="11510" xr:uid="{01F8EB0F-5FE0-45C5-877A-085C05BCB349}"/>
    <cellStyle name="20% - Accent1 2 2 2 7 3 8" xfId="11511" xr:uid="{1A87A7C1-2530-4A94-A6DB-A5F957756E63}"/>
    <cellStyle name="20% - Accent1 2 2 2 7 4" xfId="11512" xr:uid="{14D9705A-F35E-4583-B49C-CD3317F04C59}"/>
    <cellStyle name="20% - Accent1 2 2 2 7 4 2" xfId="11513" xr:uid="{BA3DD858-5981-497B-BD76-A8E09421C6B7}"/>
    <cellStyle name="20% - Accent1 2 2 2 7 5" xfId="11514" xr:uid="{1E02280D-BE03-4392-BAC0-1AE7FFF7F389}"/>
    <cellStyle name="20% - Accent1 2 2 2 7 5 2" xfId="11515" xr:uid="{3C175D08-8B05-46CF-8300-AADB5DBAD269}"/>
    <cellStyle name="20% - Accent1 2 2 2 7 6" xfId="11516" xr:uid="{443015AA-71EF-4004-8605-1B0F9D85B878}"/>
    <cellStyle name="20% - Accent1 2 2 2 7 6 2" xfId="11517" xr:uid="{85F742E7-FBB4-4C8E-920E-A0DBB064D159}"/>
    <cellStyle name="20% - Accent1 2 2 2 7 7" xfId="11518" xr:uid="{E6E91E3A-BFB0-4124-B615-BAF11F0E504D}"/>
    <cellStyle name="20% - Accent1 2 2 2 7 7 2" xfId="11519" xr:uid="{8860367E-48F3-48ED-841F-E40CCBB813E5}"/>
    <cellStyle name="20% - Accent1 2 2 2 7 8" xfId="11520" xr:uid="{A6F2ACD7-1102-45F8-9152-535A1703A3E8}"/>
    <cellStyle name="20% - Accent1 2 2 2 7 8 2" xfId="11521" xr:uid="{1AF0CC63-5269-422C-BDAF-E912310DBD25}"/>
    <cellStyle name="20% - Accent1 2 2 2 7 9" xfId="11522" xr:uid="{C2A8F9D8-B4B8-408C-8ED5-7477D20CF916}"/>
    <cellStyle name="20% - Accent1 2 2 2 7 9 2" xfId="11523" xr:uid="{81F74860-B809-49DA-87EE-0B6F6043045D}"/>
    <cellStyle name="20% - Accent1 2 2 2 8" xfId="11524" xr:uid="{600C9389-FD0D-4639-8CE9-B3BCB8C79B61}"/>
    <cellStyle name="20% - Accent1 2 2 2 8 10" xfId="11525" xr:uid="{FC2A4679-D9CE-4CB8-977D-B470183F3CC7}"/>
    <cellStyle name="20% - Accent1 2 2 2 8 10 2" xfId="11526" xr:uid="{4E08E24A-CEF2-4A1E-966A-0FA7E50AB08D}"/>
    <cellStyle name="20% - Accent1 2 2 2 8 11" xfId="11527" xr:uid="{41F8E37D-F0EA-4475-BBF9-B0789EAF6F2C}"/>
    <cellStyle name="20% - Accent1 2 2 2 8 11 2" xfId="11528" xr:uid="{8DD016CC-11F9-41AB-B766-9BD5B42BF2E2}"/>
    <cellStyle name="20% - Accent1 2 2 2 8 12" xfId="11529" xr:uid="{E1FE4727-F88E-4948-9E94-8B457282BD4C}"/>
    <cellStyle name="20% - Accent1 2 2 2 8 13" xfId="11530" xr:uid="{B1E7862D-5CAA-4613-B9C2-9098CD3C23AB}"/>
    <cellStyle name="20% - Accent1 2 2 2 8 14" xfId="11531" xr:uid="{5BE0CCBB-C8BF-4FD9-9CB3-C43D77DAACB8}"/>
    <cellStyle name="20% - Accent1 2 2 2 8 15" xfId="11532" xr:uid="{48794782-4082-432D-973C-2F7B1E2D19BC}"/>
    <cellStyle name="20% - Accent1 2 2 2 8 16" xfId="11533" xr:uid="{88BBB2F9-5717-421C-86AD-14607E6F2862}"/>
    <cellStyle name="20% - Accent1 2 2 2 8 17" xfId="11534" xr:uid="{9DDB6D48-D102-4C89-8E9B-95971120FB59}"/>
    <cellStyle name="20% - Accent1 2 2 2 8 18" xfId="11535" xr:uid="{B7A9DB25-88E9-4DAE-A774-B0443FBBA438}"/>
    <cellStyle name="20% - Accent1 2 2 2 8 2" xfId="11536" xr:uid="{6DD95293-9A2B-4566-8947-5EF0737CECAC}"/>
    <cellStyle name="20% - Accent1 2 2 2 8 2 2" xfId="11537" xr:uid="{E057ABFF-67B7-4457-AA2F-3F536F83DFF3}"/>
    <cellStyle name="20% - Accent1 2 2 2 8 2 3" xfId="11538" xr:uid="{6E371214-B486-4C81-8C25-74FEBA6B9CC0}"/>
    <cellStyle name="20% - Accent1 2 2 2 8 2 4" xfId="11539" xr:uid="{1C64133E-06F1-4D3C-A4A0-B6AAFD2B2D39}"/>
    <cellStyle name="20% - Accent1 2 2 2 8 2 5" xfId="11540" xr:uid="{94258AA3-08A7-4D73-B170-DACF83EC0E5F}"/>
    <cellStyle name="20% - Accent1 2 2 2 8 2 6" xfId="11541" xr:uid="{02623170-6D79-4A68-9AC3-02CE63EABC35}"/>
    <cellStyle name="20% - Accent1 2 2 2 8 2 7" xfId="11542" xr:uid="{E3A58DA8-9F68-47F0-A09C-B910116BC456}"/>
    <cellStyle name="20% - Accent1 2 2 2 8 2 8" xfId="11543" xr:uid="{7182816C-409E-4E3D-8456-3DDE76D6D177}"/>
    <cellStyle name="20% - Accent1 2 2 2 8 3" xfId="11544" xr:uid="{B1C42CFA-59C2-4318-87EE-E83B1172DDDB}"/>
    <cellStyle name="20% - Accent1 2 2 2 8 3 2" xfId="11545" xr:uid="{06067A95-B519-4427-BA45-67DC1EAA9B1E}"/>
    <cellStyle name="20% - Accent1 2 2 2 8 3 3" xfId="11546" xr:uid="{54769333-0155-4F12-84CB-6B4E31A9377E}"/>
    <cellStyle name="20% - Accent1 2 2 2 8 3 4" xfId="11547" xr:uid="{39ACD9D4-8A05-431C-B310-9B4AD71696E2}"/>
    <cellStyle name="20% - Accent1 2 2 2 8 3 5" xfId="11548" xr:uid="{D741D1A4-AAF0-4AEF-844E-E4FEE493094F}"/>
    <cellStyle name="20% - Accent1 2 2 2 8 3 6" xfId="11549" xr:uid="{05F60E29-B4A5-4348-B6E7-9C5A95A97B57}"/>
    <cellStyle name="20% - Accent1 2 2 2 8 3 7" xfId="11550" xr:uid="{38AAEABA-30B0-4ADF-9252-86C973E27AE5}"/>
    <cellStyle name="20% - Accent1 2 2 2 8 3 8" xfId="11551" xr:uid="{6E8A05A9-CABB-467F-9A9D-3B51D13AECC6}"/>
    <cellStyle name="20% - Accent1 2 2 2 8 4" xfId="11552" xr:uid="{DC3A40C4-548B-4FAD-A3F3-8BE87D8505B3}"/>
    <cellStyle name="20% - Accent1 2 2 2 8 4 2" xfId="11553" xr:uid="{1AA555B5-E9B0-45FC-9BC0-04D7433D678C}"/>
    <cellStyle name="20% - Accent1 2 2 2 8 5" xfId="11554" xr:uid="{B58B9009-5DBD-41D9-95DE-60434FC1AE38}"/>
    <cellStyle name="20% - Accent1 2 2 2 8 5 2" xfId="11555" xr:uid="{C5D928F6-A6F2-46CE-86FC-8A7C19B472C9}"/>
    <cellStyle name="20% - Accent1 2 2 2 8 6" xfId="11556" xr:uid="{366596AD-33B9-4CF0-92B5-110CB648018B}"/>
    <cellStyle name="20% - Accent1 2 2 2 8 6 2" xfId="11557" xr:uid="{45E09092-EABB-4D10-8709-CD954C4BDDCE}"/>
    <cellStyle name="20% - Accent1 2 2 2 8 7" xfId="11558" xr:uid="{FBD2A133-16EB-4829-AC1E-EEE92CABE9B3}"/>
    <cellStyle name="20% - Accent1 2 2 2 8 7 2" xfId="11559" xr:uid="{7ED2686A-21EB-4CF7-A4E7-48DDF5F32F4F}"/>
    <cellStyle name="20% - Accent1 2 2 2 8 8" xfId="11560" xr:uid="{7B07B5DE-0E34-4577-912B-80E3FFAD16CB}"/>
    <cellStyle name="20% - Accent1 2 2 2 8 8 2" xfId="11561" xr:uid="{122104DC-F5AC-41DA-97F2-5B62F8BABA71}"/>
    <cellStyle name="20% - Accent1 2 2 2 8 9" xfId="11562" xr:uid="{03CA80D2-2E30-4D72-8BA0-7B566E686CDE}"/>
    <cellStyle name="20% - Accent1 2 2 2 8 9 2" xfId="11563" xr:uid="{27163BB4-5778-4AAA-B8B5-28C84C1301BC}"/>
    <cellStyle name="20% - Accent1 2 2 2 9" xfId="11564" xr:uid="{655C5DE8-BB00-44C6-ADCB-D8599D871C22}"/>
    <cellStyle name="20% - Accent1 2 2 2 9 10" xfId="11565" xr:uid="{145A034A-3C8F-4006-B041-0D883238B198}"/>
    <cellStyle name="20% - Accent1 2 2 2 9 10 2" xfId="11566" xr:uid="{3CF7BCE6-61ED-455C-8E83-B13A0C3A3FE5}"/>
    <cellStyle name="20% - Accent1 2 2 2 9 11" xfId="11567" xr:uid="{6B7FD086-DAAF-4DA1-988F-B8504D8B94F6}"/>
    <cellStyle name="20% - Accent1 2 2 2 9 11 2" xfId="11568" xr:uid="{3DF8BCAF-089C-4E64-B813-39AF524C1C23}"/>
    <cellStyle name="20% - Accent1 2 2 2 9 12" xfId="11569" xr:uid="{BAB4FDE8-D806-403F-AD36-CFD18623A6F7}"/>
    <cellStyle name="20% - Accent1 2 2 2 9 13" xfId="11570" xr:uid="{96764E2E-28AC-47C4-A460-0E2660CDBADA}"/>
    <cellStyle name="20% - Accent1 2 2 2 9 14" xfId="11571" xr:uid="{5E6F262D-A69F-4051-BDEC-AFA70232971C}"/>
    <cellStyle name="20% - Accent1 2 2 2 9 15" xfId="11572" xr:uid="{B7B8BD82-ECAB-4705-B904-03C9E65C1F92}"/>
    <cellStyle name="20% - Accent1 2 2 2 9 16" xfId="11573" xr:uid="{138986A6-E282-4340-8E27-702558957CBB}"/>
    <cellStyle name="20% - Accent1 2 2 2 9 17" xfId="11574" xr:uid="{D5B3CC93-57CD-4EEB-8A95-8C7EE8D0B16A}"/>
    <cellStyle name="20% - Accent1 2 2 2 9 18" xfId="11575" xr:uid="{32E605B4-1BD3-41CC-AD30-9B63060916C9}"/>
    <cellStyle name="20% - Accent1 2 2 2 9 2" xfId="11576" xr:uid="{D15C3052-6417-4C20-A715-CEC0C0FC7FBA}"/>
    <cellStyle name="20% - Accent1 2 2 2 9 2 2" xfId="11577" xr:uid="{436E0907-610C-436E-9984-F082656F3997}"/>
    <cellStyle name="20% - Accent1 2 2 2 9 2 3" xfId="11578" xr:uid="{B67010C3-DECB-41D0-83DC-3B5845FD8E85}"/>
    <cellStyle name="20% - Accent1 2 2 2 9 2 4" xfId="11579" xr:uid="{95DB185E-95D6-41C9-B644-581937230654}"/>
    <cellStyle name="20% - Accent1 2 2 2 9 2 5" xfId="11580" xr:uid="{FC8E20B5-253F-45FC-AA2D-33D6E42E6F3D}"/>
    <cellStyle name="20% - Accent1 2 2 2 9 2 6" xfId="11581" xr:uid="{6B34CC52-0FE3-4817-B022-6C3F50090056}"/>
    <cellStyle name="20% - Accent1 2 2 2 9 2 7" xfId="11582" xr:uid="{76393BA2-0D17-498F-B802-4658708868A7}"/>
    <cellStyle name="20% - Accent1 2 2 2 9 2 8" xfId="11583" xr:uid="{AA7B9E1F-450F-4E31-A5A5-075AB07A45DC}"/>
    <cellStyle name="20% - Accent1 2 2 2 9 3" xfId="11584" xr:uid="{3768892B-3549-4DD5-9CC2-C7DAC9EC9BF8}"/>
    <cellStyle name="20% - Accent1 2 2 2 9 3 2" xfId="11585" xr:uid="{47922F70-F941-41E2-A657-E4C58CF6E943}"/>
    <cellStyle name="20% - Accent1 2 2 2 9 3 3" xfId="11586" xr:uid="{E0FF50B9-38FC-4BFE-AD27-AA4855454029}"/>
    <cellStyle name="20% - Accent1 2 2 2 9 3 4" xfId="11587" xr:uid="{2ABE8CD6-7C1F-4947-B64E-F89FC9CBC45C}"/>
    <cellStyle name="20% - Accent1 2 2 2 9 3 5" xfId="11588" xr:uid="{CB0E21F8-29B1-4A09-AD0A-B6AD679CF364}"/>
    <cellStyle name="20% - Accent1 2 2 2 9 3 6" xfId="11589" xr:uid="{C76F6014-26A6-4F56-BF56-20D6D39C40AF}"/>
    <cellStyle name="20% - Accent1 2 2 2 9 3 7" xfId="11590" xr:uid="{64E4171D-3144-4608-ABF8-66A2ADB3E1D8}"/>
    <cellStyle name="20% - Accent1 2 2 2 9 3 8" xfId="11591" xr:uid="{6F98FE0A-7D50-44D7-9CE8-FD215F489448}"/>
    <cellStyle name="20% - Accent1 2 2 2 9 4" xfId="11592" xr:uid="{A8261345-F65D-462D-8525-3D15C994798D}"/>
    <cellStyle name="20% - Accent1 2 2 2 9 4 2" xfId="11593" xr:uid="{70A7F6E7-974F-4D49-BADA-F4D69E63CEDD}"/>
    <cellStyle name="20% - Accent1 2 2 2 9 5" xfId="11594" xr:uid="{97E8B02D-DAF0-4B90-AAA4-AAAFA88B03EC}"/>
    <cellStyle name="20% - Accent1 2 2 2 9 5 2" xfId="11595" xr:uid="{43C329B2-49F4-464B-B473-A917C6CD7248}"/>
    <cellStyle name="20% - Accent1 2 2 2 9 6" xfId="11596" xr:uid="{D9B5DB9B-5AB9-430E-83C5-2551407FD0E7}"/>
    <cellStyle name="20% - Accent1 2 2 2 9 6 2" xfId="11597" xr:uid="{3C976B65-B955-4F3C-BE16-5CC0AEDBCA00}"/>
    <cellStyle name="20% - Accent1 2 2 2 9 7" xfId="11598" xr:uid="{AA5F535F-C82B-4BF4-A2EB-995C0EE70C43}"/>
    <cellStyle name="20% - Accent1 2 2 2 9 7 2" xfId="11599" xr:uid="{04D8051A-1E12-483F-80B0-495020703C40}"/>
    <cellStyle name="20% - Accent1 2 2 2 9 8" xfId="11600" xr:uid="{AE93410A-5F31-4B8B-B90C-37EE31CCD1ED}"/>
    <cellStyle name="20% - Accent1 2 2 2 9 8 2" xfId="11601" xr:uid="{18DE8C85-5F34-432F-A30A-4FC182D0CE77}"/>
    <cellStyle name="20% - Accent1 2 2 2 9 9" xfId="11602" xr:uid="{B9D95D26-08A9-4E7D-91B3-55FACA2D4C8B}"/>
    <cellStyle name="20% - Accent1 2 2 2 9 9 2" xfId="11603" xr:uid="{2AEA308E-2261-472C-A9B2-84601DA5B0A3}"/>
    <cellStyle name="20% - Accent1 2 2 2_Non-NII" xfId="43273" xr:uid="{4DA9BE23-917D-4F06-9518-81E7935E8C86}"/>
    <cellStyle name="20% - Accent1 2 2 20" xfId="11604" xr:uid="{07AFA3D2-3835-4F89-9CDD-BC90401DF92E}"/>
    <cellStyle name="20% - Accent1 2 2 21" xfId="11605" xr:uid="{1BF70FC1-2DDC-4E14-95E9-48D153A2BCAD}"/>
    <cellStyle name="20% - Accent1 2 2 21 2" xfId="11606" xr:uid="{AFC730D9-712D-4E46-B496-2757FE035CDF}"/>
    <cellStyle name="20% - Accent1 2 2 22" xfId="11607" xr:uid="{E5CE9A87-96CB-452D-929F-1A348D283E55}"/>
    <cellStyle name="20% - Accent1 2 2 23" xfId="11608" xr:uid="{61B7A52D-D37E-4D20-8E9D-8A5BE357C997}"/>
    <cellStyle name="20% - Accent1 2 2 24" xfId="11609" xr:uid="{6DE849E8-6E3D-4486-BE38-CD275E8BDDB1}"/>
    <cellStyle name="20% - Accent1 2 2 25" xfId="11610" xr:uid="{9BF5CB75-F833-4934-B925-9A444B0F1B91}"/>
    <cellStyle name="20% - Accent1 2 2 26" xfId="11611" xr:uid="{E175D299-74E5-4653-9888-51DBBCF623B0}"/>
    <cellStyle name="20% - Accent1 2 2 27" xfId="11612" xr:uid="{DEA8065A-C5FD-4810-86EB-C1DA734CAC9F}"/>
    <cellStyle name="20% - Accent1 2 2 28" xfId="11613" xr:uid="{EAF012AA-B664-48F2-9D96-87449306752C}"/>
    <cellStyle name="20% - Accent1 2 2 28 2" xfId="11614" xr:uid="{EF6415AB-4004-4A75-A8B7-50F8A3E4366D}"/>
    <cellStyle name="20% - Accent1 2 2 28 2 2" xfId="11615" xr:uid="{C931E86B-7F58-404C-98F0-C22172F663F9}"/>
    <cellStyle name="20% - Accent1 2 2 28 2 3" xfId="11616" xr:uid="{20E51686-38C5-4359-B507-C3909CB316C0}"/>
    <cellStyle name="20% - Accent1 2 2 28 3" xfId="11617" xr:uid="{760DCFE6-D275-4F6C-98CA-276906176C74}"/>
    <cellStyle name="20% - Accent1 2 2 28 4" xfId="11618" xr:uid="{B2299EBB-93AE-429D-A0DE-79633BCD94C9}"/>
    <cellStyle name="20% - Accent1 2 2 28 5" xfId="11619" xr:uid="{F866EB6E-8EEA-4ADA-8C28-804D3392023E}"/>
    <cellStyle name="20% - Accent1 2 2 28 6" xfId="11620" xr:uid="{935730ED-FF1B-4D1F-B5DF-73546C370237}"/>
    <cellStyle name="20% - Accent1 2 2 28 7" xfId="11621" xr:uid="{FA5A46C4-B144-4808-80BB-92D131654B69}"/>
    <cellStyle name="20% - Accent1 2 2 28 8" xfId="11622" xr:uid="{2D909D0E-67D7-43D0-9A4B-13FC2A51EC41}"/>
    <cellStyle name="20% - Accent1 2 2 28 9" xfId="11623" xr:uid="{C871464D-3822-498C-994A-6379E32BF2EB}"/>
    <cellStyle name="20% - Accent1 2 2 29" xfId="11624" xr:uid="{F87BAF51-0733-49E2-AC5F-68C443564735}"/>
    <cellStyle name="20% - Accent1 2 2 29 2" xfId="11625" xr:uid="{8EFC9FA8-B79C-4D7C-8D9D-8D1568183A3D}"/>
    <cellStyle name="20% - Accent1 2 2 29 3" xfId="11626" xr:uid="{F0D7CDE1-7B27-4128-B824-E6DD96ABDD99}"/>
    <cellStyle name="20% - Accent1 2 2 3" xfId="11627" xr:uid="{D51CEFB9-D254-4598-9642-16CD53E6006F}"/>
    <cellStyle name="20% - Accent1 2 2 3 10" xfId="11628" xr:uid="{47CACC9C-A236-4774-B341-D7C7DA068008}"/>
    <cellStyle name="20% - Accent1 2 2 3 10 2" xfId="11629" xr:uid="{90A00C6E-769D-48BB-9D12-C59C7824CDB4}"/>
    <cellStyle name="20% - Accent1 2 2 3 11" xfId="11630" xr:uid="{7A7744D8-9DB5-4BB2-92A0-A65A20CB15AF}"/>
    <cellStyle name="20% - Accent1 2 2 3 11 2" xfId="11631" xr:uid="{C3607AAE-17AC-45A9-BB13-39B40182E60C}"/>
    <cellStyle name="20% - Accent1 2 2 3 12" xfId="11632" xr:uid="{5C8B1D77-AFC3-40F7-8D94-5662386CAD5B}"/>
    <cellStyle name="20% - Accent1 2 2 3 12 2" xfId="11633" xr:uid="{00E411E2-AA38-4B64-818C-52D3D8DEED1E}"/>
    <cellStyle name="20% - Accent1 2 2 3 13" xfId="11634" xr:uid="{BBC3CB77-03F9-483C-A32A-EA21B53C6E09}"/>
    <cellStyle name="20% - Accent1 2 2 3 13 2" xfId="11635" xr:uid="{5AFD8FCA-13CA-4DF3-B069-E8A367893FDE}"/>
    <cellStyle name="20% - Accent1 2 2 3 14" xfId="11636" xr:uid="{5A2074A4-100E-4ED8-B347-208FC1FE7A94}"/>
    <cellStyle name="20% - Accent1 2 2 3 14 2" xfId="11637" xr:uid="{F3E0F2B5-ECF8-45B9-B587-43A20FC63307}"/>
    <cellStyle name="20% - Accent1 2 2 3 15" xfId="11638" xr:uid="{5E092993-26F8-4861-8C53-81E2FAB4BFD7}"/>
    <cellStyle name="20% - Accent1 2 2 3 15 2" xfId="11639" xr:uid="{9682A7BF-2760-44C3-A34D-7ECA1A99B69F}"/>
    <cellStyle name="20% - Accent1 2 2 3 16" xfId="11640" xr:uid="{94A3B114-1D7E-4339-8F70-711D40A5413C}"/>
    <cellStyle name="20% - Accent1 2 2 3 16 2" xfId="11641" xr:uid="{2FB801AC-F4BF-40C5-9413-3F86818489DE}"/>
    <cellStyle name="20% - Accent1 2 2 3 17" xfId="11642" xr:uid="{D7DC943E-2361-4768-89CB-6D553C2882F3}"/>
    <cellStyle name="20% - Accent1 2 2 3 18" xfId="11643" xr:uid="{AD124085-BDE1-4737-B0F1-566390269F90}"/>
    <cellStyle name="20% - Accent1 2 2 3 19" xfId="11644" xr:uid="{1E883351-AC7C-47CA-A05E-34678469931A}"/>
    <cellStyle name="20% - Accent1 2 2 3 2" xfId="11645" xr:uid="{537CBC03-346C-4782-A8B1-F183FB95983F}"/>
    <cellStyle name="20% - Accent1 2 2 3 2 10" xfId="11646" xr:uid="{B3633BB7-037C-48CC-9A98-93E30408B6E4}"/>
    <cellStyle name="20% - Accent1 2 2 3 2 10 2" xfId="11647" xr:uid="{33FEF796-0079-41D3-AB12-E1869C365D4B}"/>
    <cellStyle name="20% - Accent1 2 2 3 2 11" xfId="11648" xr:uid="{694757FA-F918-468A-91C7-86D26D0454A0}"/>
    <cellStyle name="20% - Accent1 2 2 3 2 11 2" xfId="11649" xr:uid="{7A51FD59-BDD7-41EA-8EF6-09F4BF66DC05}"/>
    <cellStyle name="20% - Accent1 2 2 3 2 12" xfId="11650" xr:uid="{3EF87F47-7087-4D0D-8DD2-53CBEC94139F}"/>
    <cellStyle name="20% - Accent1 2 2 3 2 13" xfId="11651" xr:uid="{F7D21610-6CB9-4077-8691-30C458DD1615}"/>
    <cellStyle name="20% - Accent1 2 2 3 2 14" xfId="11652" xr:uid="{C10091B6-EC4E-462A-AB47-D43A7FA07B71}"/>
    <cellStyle name="20% - Accent1 2 2 3 2 15" xfId="11653" xr:uid="{B783B3AB-0B0B-4BD2-81B0-03BA8791DC68}"/>
    <cellStyle name="20% - Accent1 2 2 3 2 16" xfId="11654" xr:uid="{B5D2ED0B-4F90-44CD-9722-27055C121DBA}"/>
    <cellStyle name="20% - Accent1 2 2 3 2 17" xfId="11655" xr:uid="{95C20CBA-FE05-4566-A213-3F8E8C6DB056}"/>
    <cellStyle name="20% - Accent1 2 2 3 2 18" xfId="11656" xr:uid="{7CFEFB5F-90D4-4EF0-8C8C-BCA2FE81BD82}"/>
    <cellStyle name="20% - Accent1 2 2 3 2 2" xfId="11657" xr:uid="{ED427D47-976F-4489-AB68-DFE2649F1574}"/>
    <cellStyle name="20% - Accent1 2 2 3 2 2 2" xfId="11658" xr:uid="{2C0EC9CA-35CE-4014-8047-A795A3BD9B49}"/>
    <cellStyle name="20% - Accent1 2 2 3 2 2 3" xfId="11659" xr:uid="{A75B0463-D2C7-44CD-A687-E57B7FF672F6}"/>
    <cellStyle name="20% - Accent1 2 2 3 2 2 4" xfId="11660" xr:uid="{841D539E-DD78-427E-9DD7-A8B8C3876FC1}"/>
    <cellStyle name="20% - Accent1 2 2 3 2 2 5" xfId="11661" xr:uid="{D10B15B0-E822-4CA9-8652-F09DC7453D5A}"/>
    <cellStyle name="20% - Accent1 2 2 3 2 2 6" xfId="11662" xr:uid="{AD225477-B818-45F0-BE2B-002BE43D6A6F}"/>
    <cellStyle name="20% - Accent1 2 2 3 2 2 7" xfId="11663" xr:uid="{FE2913AD-9831-4412-B8C3-0852E9ADD3F4}"/>
    <cellStyle name="20% - Accent1 2 2 3 2 2 8" xfId="11664" xr:uid="{CCEB40BE-7298-42E2-8239-F761D92CC9D5}"/>
    <cellStyle name="20% - Accent1 2 2 3 2 3" xfId="11665" xr:uid="{9577A5E5-8740-4197-8C11-8204FEFAC599}"/>
    <cellStyle name="20% - Accent1 2 2 3 2 3 2" xfId="11666" xr:uid="{6D9C8162-7946-4D7B-B9E8-1DB7256EFE05}"/>
    <cellStyle name="20% - Accent1 2 2 3 2 3 3" xfId="11667" xr:uid="{625F10FF-8FA7-4BB3-9378-AA606E3B74E9}"/>
    <cellStyle name="20% - Accent1 2 2 3 2 3 4" xfId="11668" xr:uid="{984B75BE-DF93-4216-AD7F-95458F1CB4EE}"/>
    <cellStyle name="20% - Accent1 2 2 3 2 3 5" xfId="11669" xr:uid="{F09D3EC6-A2BE-4F9F-98B2-63AA1E40C662}"/>
    <cellStyle name="20% - Accent1 2 2 3 2 3 6" xfId="11670" xr:uid="{D2C3B6A8-BBC4-4D60-8F28-60AB5A5B3F86}"/>
    <cellStyle name="20% - Accent1 2 2 3 2 3 7" xfId="11671" xr:uid="{AD0EE7E9-DAD8-403F-BE15-56C8A44335E6}"/>
    <cellStyle name="20% - Accent1 2 2 3 2 3 8" xfId="11672" xr:uid="{65EE14E8-CEB4-48F4-B526-4823E4E14E7E}"/>
    <cellStyle name="20% - Accent1 2 2 3 2 4" xfId="11673" xr:uid="{6DD00DDE-7E2D-457B-8A0F-DAF87D8BDE5A}"/>
    <cellStyle name="20% - Accent1 2 2 3 2 4 2" xfId="11674" xr:uid="{F0A2ED0F-2244-4704-9308-5F52A3FC78D0}"/>
    <cellStyle name="20% - Accent1 2 2 3 2 5" xfId="11675" xr:uid="{1AE709D2-1EFE-4F17-BEDA-4A30BC5A0D03}"/>
    <cellStyle name="20% - Accent1 2 2 3 2 5 2" xfId="11676" xr:uid="{2907934D-6B9F-4685-B9AD-1C2B1A7BDDB9}"/>
    <cellStyle name="20% - Accent1 2 2 3 2 6" xfId="11677" xr:uid="{1B3ADB60-5FCF-43D8-9ABA-5680FB47EFFF}"/>
    <cellStyle name="20% - Accent1 2 2 3 2 6 2" xfId="11678" xr:uid="{019D56C0-C9B4-4A31-B732-06D026134236}"/>
    <cellStyle name="20% - Accent1 2 2 3 2 7" xfId="11679" xr:uid="{B7E7E467-618C-48FD-A186-880080AC226C}"/>
    <cellStyle name="20% - Accent1 2 2 3 2 7 2" xfId="11680" xr:uid="{5A68EC3F-2DF2-4432-9958-F2E45EE4CB11}"/>
    <cellStyle name="20% - Accent1 2 2 3 2 8" xfId="11681" xr:uid="{4B667285-3857-454F-9AB1-82FB4AD8A7A6}"/>
    <cellStyle name="20% - Accent1 2 2 3 2 8 2" xfId="11682" xr:uid="{3116DCDA-6B3F-45BD-9B28-5B52A0AC5CAA}"/>
    <cellStyle name="20% - Accent1 2 2 3 2 9" xfId="11683" xr:uid="{D76AA7D5-2456-40E8-BB78-078DA5EEB193}"/>
    <cellStyle name="20% - Accent1 2 2 3 2 9 2" xfId="11684" xr:uid="{7C10EEEB-F39A-4B06-A6FF-AD41A5CCFE11}"/>
    <cellStyle name="20% - Accent1 2 2 3 2_Non-NII" xfId="43279" xr:uid="{E3938DDD-C756-4E81-B7BD-980A1D541ED8}"/>
    <cellStyle name="20% - Accent1 2 2 3 20" xfId="11685" xr:uid="{EEF9863D-8A6F-4AC2-8544-108AB2C3C5EB}"/>
    <cellStyle name="20% - Accent1 2 2 3 21" xfId="11686" xr:uid="{5E3E3E25-E439-49CA-A951-C2C3DF319309}"/>
    <cellStyle name="20% - Accent1 2 2 3 22" xfId="11687" xr:uid="{25011825-1990-4D4C-9348-0F5635AAA23A}"/>
    <cellStyle name="20% - Accent1 2 2 3 23" xfId="11688" xr:uid="{18137560-190D-4496-9111-71091675DDC2}"/>
    <cellStyle name="20% - Accent1 2 2 3 3" xfId="11689" xr:uid="{6E8766EF-5FBF-40F9-B8E1-1844CC607F9D}"/>
    <cellStyle name="20% - Accent1 2 2 3 3 10" xfId="11690" xr:uid="{BB83B831-C88E-4A14-864E-E33B58DEAADC}"/>
    <cellStyle name="20% - Accent1 2 2 3 3 10 2" xfId="11691" xr:uid="{77DD9B09-897F-480E-ABBF-A9C5A5CE5935}"/>
    <cellStyle name="20% - Accent1 2 2 3 3 11" xfId="11692" xr:uid="{FA79271A-FFDC-4E8B-97DA-6AC7125D7C5B}"/>
    <cellStyle name="20% - Accent1 2 2 3 3 11 2" xfId="11693" xr:uid="{66F47FDB-6250-4EA0-88AA-D1E1E5F14256}"/>
    <cellStyle name="20% - Accent1 2 2 3 3 12" xfId="11694" xr:uid="{8ADCC17F-C2D1-4E9B-A377-81901C645E86}"/>
    <cellStyle name="20% - Accent1 2 2 3 3 13" xfId="11695" xr:uid="{47368E35-0CF4-4F9A-BFE4-290B92245E83}"/>
    <cellStyle name="20% - Accent1 2 2 3 3 14" xfId="11696" xr:uid="{A2C2E6E4-4575-4459-9584-A9B5C2707A5A}"/>
    <cellStyle name="20% - Accent1 2 2 3 3 15" xfId="11697" xr:uid="{630AE29B-C19F-431D-B6F7-5C0C2CA6559C}"/>
    <cellStyle name="20% - Accent1 2 2 3 3 16" xfId="11698" xr:uid="{A02987ED-EC64-430D-B08A-1347FD4C1E20}"/>
    <cellStyle name="20% - Accent1 2 2 3 3 17" xfId="11699" xr:uid="{C54252BB-60F0-403D-934A-47B09B1EDF81}"/>
    <cellStyle name="20% - Accent1 2 2 3 3 18" xfId="11700" xr:uid="{3A8D6C49-2B2E-4784-BA1A-451C035E7BD9}"/>
    <cellStyle name="20% - Accent1 2 2 3 3 2" xfId="11701" xr:uid="{ED069AB4-FE7A-4671-BD6F-8AD0EA578176}"/>
    <cellStyle name="20% - Accent1 2 2 3 3 2 2" xfId="11702" xr:uid="{5FE5B376-38FD-4ADE-93F8-FA5EF67F5A0C}"/>
    <cellStyle name="20% - Accent1 2 2 3 3 2 3" xfId="11703" xr:uid="{0F7898F8-FD5E-4DA1-9B86-384922195AA0}"/>
    <cellStyle name="20% - Accent1 2 2 3 3 2 4" xfId="11704" xr:uid="{C8A6263D-0A9F-4374-BB80-9910155AAC76}"/>
    <cellStyle name="20% - Accent1 2 2 3 3 2 5" xfId="11705" xr:uid="{F97124E4-A277-416D-8522-F618C25D4B7F}"/>
    <cellStyle name="20% - Accent1 2 2 3 3 2 6" xfId="11706" xr:uid="{E80334FF-60CD-4045-85CD-25281B6D4B35}"/>
    <cellStyle name="20% - Accent1 2 2 3 3 2 7" xfId="11707" xr:uid="{F1F58518-93F3-4E10-8BC1-E3215FF63000}"/>
    <cellStyle name="20% - Accent1 2 2 3 3 2 8" xfId="11708" xr:uid="{CE971624-12D0-4315-8ACF-7575F2CE5785}"/>
    <cellStyle name="20% - Accent1 2 2 3 3 3" xfId="11709" xr:uid="{9CB885D2-8676-4AB3-9279-678C238FF80E}"/>
    <cellStyle name="20% - Accent1 2 2 3 3 3 2" xfId="11710" xr:uid="{FC47DAC8-33E4-4D1A-8507-5A0DE818CDA9}"/>
    <cellStyle name="20% - Accent1 2 2 3 3 3 3" xfId="11711" xr:uid="{CED43169-B893-4592-AC1C-0F49BCA9BAAE}"/>
    <cellStyle name="20% - Accent1 2 2 3 3 3 4" xfId="11712" xr:uid="{2E7A126F-D811-4565-A3E0-1B1BD54A900C}"/>
    <cellStyle name="20% - Accent1 2 2 3 3 3 5" xfId="11713" xr:uid="{856C5134-6E11-43D9-8D18-8E72B79D056F}"/>
    <cellStyle name="20% - Accent1 2 2 3 3 3 6" xfId="11714" xr:uid="{00AE72FE-1013-41FC-A4D5-E6225E0F0230}"/>
    <cellStyle name="20% - Accent1 2 2 3 3 3 7" xfId="11715" xr:uid="{1A85F467-07E3-47D2-86B4-C8DAF13402C6}"/>
    <cellStyle name="20% - Accent1 2 2 3 3 3 8" xfId="11716" xr:uid="{2892152F-9360-4105-84BA-BFD2300B3437}"/>
    <cellStyle name="20% - Accent1 2 2 3 3 4" xfId="11717" xr:uid="{180A23FF-B901-4B4F-8D26-BF650961470F}"/>
    <cellStyle name="20% - Accent1 2 2 3 3 4 2" xfId="11718" xr:uid="{FF155F60-1C60-4069-A70B-B8CF561386C6}"/>
    <cellStyle name="20% - Accent1 2 2 3 3 5" xfId="11719" xr:uid="{B46DE889-F981-415A-A6E4-CF29D0B1B698}"/>
    <cellStyle name="20% - Accent1 2 2 3 3 5 2" xfId="11720" xr:uid="{46AD7D27-C51A-48EA-82F0-6A4A7F7C8A02}"/>
    <cellStyle name="20% - Accent1 2 2 3 3 6" xfId="11721" xr:uid="{979032E6-B660-445E-AAAC-4178574A6906}"/>
    <cellStyle name="20% - Accent1 2 2 3 3 6 2" xfId="11722" xr:uid="{B737AE23-584C-46E0-A4F0-30BB16870585}"/>
    <cellStyle name="20% - Accent1 2 2 3 3 7" xfId="11723" xr:uid="{EE54C34B-BACA-4393-B079-B55D6BF0D830}"/>
    <cellStyle name="20% - Accent1 2 2 3 3 7 2" xfId="11724" xr:uid="{41551ABA-13C3-4E95-9C13-2CB0DAFFADC1}"/>
    <cellStyle name="20% - Accent1 2 2 3 3 8" xfId="11725" xr:uid="{81B59C0C-2985-4E27-91FF-807C879C3C99}"/>
    <cellStyle name="20% - Accent1 2 2 3 3 8 2" xfId="11726" xr:uid="{049A62A4-0114-4335-9F7C-180E0EB18AD8}"/>
    <cellStyle name="20% - Accent1 2 2 3 3 9" xfId="11727" xr:uid="{E51E6949-1A44-4364-8295-B5AA74CFC878}"/>
    <cellStyle name="20% - Accent1 2 2 3 3 9 2" xfId="11728" xr:uid="{490E566A-3329-4E1F-A303-DB496229B647}"/>
    <cellStyle name="20% - Accent1 2 2 3 4" xfId="11729" xr:uid="{A497EC13-DDA3-4E9C-97FC-63928A793CD7}"/>
    <cellStyle name="20% - Accent1 2 2 3 4 10" xfId="11730" xr:uid="{AC784CFA-0FB5-4FF9-B011-80C282EEDD47}"/>
    <cellStyle name="20% - Accent1 2 2 3 4 10 2" xfId="11731" xr:uid="{5D2D3E92-AD22-4CA7-835A-EF7AE3F4D008}"/>
    <cellStyle name="20% - Accent1 2 2 3 4 11" xfId="11732" xr:uid="{B9B861E8-7F2B-486E-810D-77568B75DCB8}"/>
    <cellStyle name="20% - Accent1 2 2 3 4 11 2" xfId="11733" xr:uid="{D3936A7D-482C-41CE-8D98-7F70EC12BEC3}"/>
    <cellStyle name="20% - Accent1 2 2 3 4 12" xfId="11734" xr:uid="{A77A87F8-2C56-46B7-8FBE-6EC18E799B9E}"/>
    <cellStyle name="20% - Accent1 2 2 3 4 13" xfId="11735" xr:uid="{1D7DFCDB-6908-43C3-9369-057700B56AC8}"/>
    <cellStyle name="20% - Accent1 2 2 3 4 14" xfId="11736" xr:uid="{BDB66FC2-E737-43BA-B4DE-3F7AC49270BE}"/>
    <cellStyle name="20% - Accent1 2 2 3 4 15" xfId="11737" xr:uid="{D6C11D5C-FA31-4B50-B1AC-3EA057B1DE6D}"/>
    <cellStyle name="20% - Accent1 2 2 3 4 16" xfId="11738" xr:uid="{EA235F79-ABE2-42DB-858C-F4A5220719C1}"/>
    <cellStyle name="20% - Accent1 2 2 3 4 17" xfId="11739" xr:uid="{AC59C796-7D5B-47D3-AF1C-26542D95C346}"/>
    <cellStyle name="20% - Accent1 2 2 3 4 18" xfId="11740" xr:uid="{51F6E508-F6D7-4749-B659-35F6143C67E0}"/>
    <cellStyle name="20% - Accent1 2 2 3 4 2" xfId="11741" xr:uid="{374C48CE-6551-4903-9F1A-5B1D38C358D9}"/>
    <cellStyle name="20% - Accent1 2 2 3 4 2 2" xfId="11742" xr:uid="{8925D16A-2D88-4D99-9520-94D35702A78B}"/>
    <cellStyle name="20% - Accent1 2 2 3 4 2 3" xfId="11743" xr:uid="{3F44AA16-0B82-4650-832D-CDF8839166A8}"/>
    <cellStyle name="20% - Accent1 2 2 3 4 2 4" xfId="11744" xr:uid="{AF70EEDC-27E4-4FEE-83B7-CA43E4AF3098}"/>
    <cellStyle name="20% - Accent1 2 2 3 4 2 5" xfId="11745" xr:uid="{7E560989-F7D8-48F2-A902-E7801A1601BA}"/>
    <cellStyle name="20% - Accent1 2 2 3 4 2 6" xfId="11746" xr:uid="{49FC22BD-35DD-42FB-AF96-2A9CCB116589}"/>
    <cellStyle name="20% - Accent1 2 2 3 4 2 7" xfId="11747" xr:uid="{C3D50621-DEBF-42BF-832B-7072A49DD0B8}"/>
    <cellStyle name="20% - Accent1 2 2 3 4 2 8" xfId="11748" xr:uid="{31B8184C-052C-42D6-97B0-54EB487534F9}"/>
    <cellStyle name="20% - Accent1 2 2 3 4 3" xfId="11749" xr:uid="{F559881A-3C5E-4264-959E-4E680105B801}"/>
    <cellStyle name="20% - Accent1 2 2 3 4 3 2" xfId="11750" xr:uid="{2D21994D-F501-4677-8710-82AD967BD8D0}"/>
    <cellStyle name="20% - Accent1 2 2 3 4 3 3" xfId="11751" xr:uid="{42FEA12D-FC0C-427F-BEB3-EBE6C3E1DB75}"/>
    <cellStyle name="20% - Accent1 2 2 3 4 3 4" xfId="11752" xr:uid="{91DBCC57-5583-4716-9BEA-207F8BFB671D}"/>
    <cellStyle name="20% - Accent1 2 2 3 4 3 5" xfId="11753" xr:uid="{E68EFB6A-5E7F-4462-BFDF-4C3A50DF8A7E}"/>
    <cellStyle name="20% - Accent1 2 2 3 4 3 6" xfId="11754" xr:uid="{BD79799C-F1BF-4274-828B-44B0423C8D7F}"/>
    <cellStyle name="20% - Accent1 2 2 3 4 3 7" xfId="11755" xr:uid="{F7987731-1EB7-408B-AEC4-7F7DE64FBF8F}"/>
    <cellStyle name="20% - Accent1 2 2 3 4 3 8" xfId="11756" xr:uid="{A8CCB080-B7F2-4C9F-BC20-5BE6F4A6B370}"/>
    <cellStyle name="20% - Accent1 2 2 3 4 4" xfId="11757" xr:uid="{90DBD0DE-2CD7-49CD-9B2D-998CFF912872}"/>
    <cellStyle name="20% - Accent1 2 2 3 4 4 2" xfId="11758" xr:uid="{D449E2A9-1139-4CA4-BF30-3244163B3A16}"/>
    <cellStyle name="20% - Accent1 2 2 3 4 5" xfId="11759" xr:uid="{E9A1C191-33D1-451C-B7D0-638988343371}"/>
    <cellStyle name="20% - Accent1 2 2 3 4 5 2" xfId="11760" xr:uid="{60F25FC7-14BE-4810-A9B4-031A572B0E88}"/>
    <cellStyle name="20% - Accent1 2 2 3 4 6" xfId="11761" xr:uid="{1B51A03A-B708-481C-8359-97E70C9DBD1E}"/>
    <cellStyle name="20% - Accent1 2 2 3 4 6 2" xfId="11762" xr:uid="{5AF3A13B-0D4F-4931-B90C-C0AEA2CBF202}"/>
    <cellStyle name="20% - Accent1 2 2 3 4 7" xfId="11763" xr:uid="{4D22F911-F451-4702-9B88-688CE69B7FFC}"/>
    <cellStyle name="20% - Accent1 2 2 3 4 7 2" xfId="11764" xr:uid="{BF3BDBC9-258A-45C9-AC7D-19AE928F7989}"/>
    <cellStyle name="20% - Accent1 2 2 3 4 8" xfId="11765" xr:uid="{E8DA582C-2095-4F19-93B1-0197F809DD59}"/>
    <cellStyle name="20% - Accent1 2 2 3 4 8 2" xfId="11766" xr:uid="{BFCAE297-15AF-4B8B-A0AA-0982E68FC12A}"/>
    <cellStyle name="20% - Accent1 2 2 3 4 9" xfId="11767" xr:uid="{9A2216F3-026E-4A5E-A4AF-29611B6BE5EE}"/>
    <cellStyle name="20% - Accent1 2 2 3 4 9 2" xfId="11768" xr:uid="{63CD7028-30FC-4D10-A8F3-7839C6840F2A}"/>
    <cellStyle name="20% - Accent1 2 2 3 5" xfId="11769" xr:uid="{EC3528DB-7632-41A1-B9A9-D4657C8B9651}"/>
    <cellStyle name="20% - Accent1 2 2 3 5 10" xfId="11770" xr:uid="{86739D18-C363-4B4C-B327-7023E4A09B33}"/>
    <cellStyle name="20% - Accent1 2 2 3 5 10 2" xfId="11771" xr:uid="{30B5B868-B127-410D-AABF-CF856304B350}"/>
    <cellStyle name="20% - Accent1 2 2 3 5 11" xfId="11772" xr:uid="{D6E686AA-3862-4E34-A691-1DA0AC878557}"/>
    <cellStyle name="20% - Accent1 2 2 3 5 11 2" xfId="11773" xr:uid="{4EC469B1-9A59-42E6-B1A4-84500715ECF7}"/>
    <cellStyle name="20% - Accent1 2 2 3 5 12" xfId="11774" xr:uid="{3FC3B04C-16E6-443C-B2DB-13782D18FC67}"/>
    <cellStyle name="20% - Accent1 2 2 3 5 13" xfId="11775" xr:uid="{20C1A372-078D-40C9-A35D-38C6B33D9D2F}"/>
    <cellStyle name="20% - Accent1 2 2 3 5 14" xfId="11776" xr:uid="{F766902A-EFFD-4F46-8723-29E12957D901}"/>
    <cellStyle name="20% - Accent1 2 2 3 5 15" xfId="11777" xr:uid="{B2CA6021-6DEB-4119-8E5F-9DA28B3E354E}"/>
    <cellStyle name="20% - Accent1 2 2 3 5 16" xfId="11778" xr:uid="{5AFD7C28-9EBA-4243-BC29-104FD7F4D629}"/>
    <cellStyle name="20% - Accent1 2 2 3 5 17" xfId="11779" xr:uid="{5BFDA8C7-4E57-4D19-A629-3413670EA473}"/>
    <cellStyle name="20% - Accent1 2 2 3 5 18" xfId="11780" xr:uid="{05E9F2F9-02E2-4CC4-B859-B9A0DE95A4C8}"/>
    <cellStyle name="20% - Accent1 2 2 3 5 2" xfId="11781" xr:uid="{A2F9A13B-AE8B-4F84-8226-54BCC0CC32DD}"/>
    <cellStyle name="20% - Accent1 2 2 3 5 2 2" xfId="11782" xr:uid="{8F866DD8-84D8-42CC-967C-C171864AED2C}"/>
    <cellStyle name="20% - Accent1 2 2 3 5 2 3" xfId="11783" xr:uid="{5DDE8725-BACC-4519-9D56-AE482A4633DA}"/>
    <cellStyle name="20% - Accent1 2 2 3 5 2 4" xfId="11784" xr:uid="{899049C4-E670-459C-B034-69AB89FCFC25}"/>
    <cellStyle name="20% - Accent1 2 2 3 5 2 5" xfId="11785" xr:uid="{830EF10E-3208-4FA3-A0F2-05D5A625D17B}"/>
    <cellStyle name="20% - Accent1 2 2 3 5 2 6" xfId="11786" xr:uid="{9B5D0670-684B-48E7-B0B7-C5D92607B0A8}"/>
    <cellStyle name="20% - Accent1 2 2 3 5 2 7" xfId="11787" xr:uid="{FF9CC4C7-E1EA-44DB-8EDE-6178DA8CAA25}"/>
    <cellStyle name="20% - Accent1 2 2 3 5 2 8" xfId="11788" xr:uid="{7E367360-6FC1-43A6-9827-BB0ACC29E026}"/>
    <cellStyle name="20% - Accent1 2 2 3 5 3" xfId="11789" xr:uid="{44E0C7A4-F5C4-48FC-AC41-A50FC9BB0C25}"/>
    <cellStyle name="20% - Accent1 2 2 3 5 3 2" xfId="11790" xr:uid="{A0D8A50F-BFCA-4127-B78D-7F0969843752}"/>
    <cellStyle name="20% - Accent1 2 2 3 5 3 3" xfId="11791" xr:uid="{4C55B059-6181-4E80-998E-D84343DD39ED}"/>
    <cellStyle name="20% - Accent1 2 2 3 5 3 4" xfId="11792" xr:uid="{A7A8116A-D57F-415B-AF8C-B9AA15F055F7}"/>
    <cellStyle name="20% - Accent1 2 2 3 5 3 5" xfId="11793" xr:uid="{85D3CE3A-5E8D-439C-BB59-FC3F3CCF7311}"/>
    <cellStyle name="20% - Accent1 2 2 3 5 3 6" xfId="11794" xr:uid="{A098AEDF-59DD-4251-A763-A8F234C1FE17}"/>
    <cellStyle name="20% - Accent1 2 2 3 5 3 7" xfId="11795" xr:uid="{ED5FD320-331D-4D2A-862E-89F9B4CB8D2B}"/>
    <cellStyle name="20% - Accent1 2 2 3 5 3 8" xfId="11796" xr:uid="{91CDA55F-8EC6-4F18-A615-60B5754D9BBE}"/>
    <cellStyle name="20% - Accent1 2 2 3 5 4" xfId="11797" xr:uid="{C25A8791-2715-42C3-8CCC-028F53B9BBC2}"/>
    <cellStyle name="20% - Accent1 2 2 3 5 4 2" xfId="11798" xr:uid="{A5DF9E8E-F4E8-4C39-86EB-15B56415F639}"/>
    <cellStyle name="20% - Accent1 2 2 3 5 5" xfId="11799" xr:uid="{18DD926F-1A0D-42EF-8BF9-FD7D6C85BBFF}"/>
    <cellStyle name="20% - Accent1 2 2 3 5 5 2" xfId="11800" xr:uid="{32FC9DAB-5371-417A-AE78-A88E82780636}"/>
    <cellStyle name="20% - Accent1 2 2 3 5 6" xfId="11801" xr:uid="{DA2958AC-20FD-41C7-8E3D-984C745DDF9C}"/>
    <cellStyle name="20% - Accent1 2 2 3 5 6 2" xfId="11802" xr:uid="{468E79CA-CB9F-4FC9-A0BB-6D85337BD39D}"/>
    <cellStyle name="20% - Accent1 2 2 3 5 7" xfId="11803" xr:uid="{89F1F46E-2FB2-418E-85AF-EDDB2371DD97}"/>
    <cellStyle name="20% - Accent1 2 2 3 5 7 2" xfId="11804" xr:uid="{2BEBDFC4-D833-4349-BAD7-DB77A7C9704F}"/>
    <cellStyle name="20% - Accent1 2 2 3 5 8" xfId="11805" xr:uid="{8F38B2AD-9271-4199-B9B0-0F0099C6E617}"/>
    <cellStyle name="20% - Accent1 2 2 3 5 8 2" xfId="11806" xr:uid="{31EFD375-C0BD-4D71-A6EE-43E109D4FF21}"/>
    <cellStyle name="20% - Accent1 2 2 3 5 9" xfId="11807" xr:uid="{E9D45340-EA69-4E5E-B5B5-EE8D172B1EDD}"/>
    <cellStyle name="20% - Accent1 2 2 3 5 9 2" xfId="11808" xr:uid="{B4BC17C4-4DD5-482B-9817-D042C31E85C4}"/>
    <cellStyle name="20% - Accent1 2 2 3 6" xfId="11809" xr:uid="{863B4644-78B2-4904-8722-5D167725F23C}"/>
    <cellStyle name="20% - Accent1 2 2 3 6 10" xfId="11810" xr:uid="{613A881C-E383-4BC1-903D-630E94493BE8}"/>
    <cellStyle name="20% - Accent1 2 2 3 6 10 2" xfId="11811" xr:uid="{7DC915B1-1CEE-4451-BC38-941923F22036}"/>
    <cellStyle name="20% - Accent1 2 2 3 6 11" xfId="11812" xr:uid="{55D427D2-D845-473C-BDA9-65B2B9FCCCD1}"/>
    <cellStyle name="20% - Accent1 2 2 3 6 11 2" xfId="11813" xr:uid="{7C96653F-C5AC-4652-9F86-6CC6201EFBDA}"/>
    <cellStyle name="20% - Accent1 2 2 3 6 12" xfId="11814" xr:uid="{FD69149B-DF86-45BC-8957-58188200EA94}"/>
    <cellStyle name="20% - Accent1 2 2 3 6 13" xfId="11815" xr:uid="{2F14CA52-84F9-4569-ADCA-2DB5E02C8801}"/>
    <cellStyle name="20% - Accent1 2 2 3 6 14" xfId="11816" xr:uid="{67E2D547-96DE-4601-A707-A6877A5AF145}"/>
    <cellStyle name="20% - Accent1 2 2 3 6 15" xfId="11817" xr:uid="{E8EFAF96-DD47-4C47-9437-723841AB13C0}"/>
    <cellStyle name="20% - Accent1 2 2 3 6 16" xfId="11818" xr:uid="{00315A60-00D0-4AB5-B9D9-BF7615B6A039}"/>
    <cellStyle name="20% - Accent1 2 2 3 6 17" xfId="11819" xr:uid="{0204AE7D-578B-48F5-9B50-9628DF6D6806}"/>
    <cellStyle name="20% - Accent1 2 2 3 6 18" xfId="11820" xr:uid="{9548AAFD-A791-4DCF-82F5-DB44A32B98DE}"/>
    <cellStyle name="20% - Accent1 2 2 3 6 2" xfId="11821" xr:uid="{EA51162E-27F7-4525-987A-7966BC146383}"/>
    <cellStyle name="20% - Accent1 2 2 3 6 2 2" xfId="11822" xr:uid="{D389652C-B413-46B8-AF95-6C83C7BC973D}"/>
    <cellStyle name="20% - Accent1 2 2 3 6 2 3" xfId="11823" xr:uid="{638F7A95-DA4B-40A9-AACC-A05C49FCD907}"/>
    <cellStyle name="20% - Accent1 2 2 3 6 2 4" xfId="11824" xr:uid="{BDDB1EF1-D1BA-4FF9-9AF3-BAD7DBDD7BB0}"/>
    <cellStyle name="20% - Accent1 2 2 3 6 2 5" xfId="11825" xr:uid="{7C37483B-8105-47D5-BDEC-06F17ED1548D}"/>
    <cellStyle name="20% - Accent1 2 2 3 6 2 6" xfId="11826" xr:uid="{0CFA3EF9-F637-489A-BBB2-5F55BCE5361B}"/>
    <cellStyle name="20% - Accent1 2 2 3 6 2 7" xfId="11827" xr:uid="{CF0681C9-D0C0-4865-9092-F7CB9F8F2B96}"/>
    <cellStyle name="20% - Accent1 2 2 3 6 2 8" xfId="11828" xr:uid="{A6B58276-4FD0-4C40-985F-5D23B1A6E267}"/>
    <cellStyle name="20% - Accent1 2 2 3 6 3" xfId="11829" xr:uid="{7321A842-620A-4BC4-A3EE-A3F8FEEFBB97}"/>
    <cellStyle name="20% - Accent1 2 2 3 6 3 2" xfId="11830" xr:uid="{08644D07-E838-4989-82F4-79FEE3E58289}"/>
    <cellStyle name="20% - Accent1 2 2 3 6 3 3" xfId="11831" xr:uid="{593801C8-766C-40D4-BC15-3F24BB17DC4C}"/>
    <cellStyle name="20% - Accent1 2 2 3 6 3 4" xfId="11832" xr:uid="{9631607A-4AAC-42B9-810D-50FE2DF04D29}"/>
    <cellStyle name="20% - Accent1 2 2 3 6 3 5" xfId="11833" xr:uid="{0CF71BF7-73EA-445F-B642-AF938692DE68}"/>
    <cellStyle name="20% - Accent1 2 2 3 6 3 6" xfId="11834" xr:uid="{5C4C4DCE-8AB7-415F-8883-906EA9181B9E}"/>
    <cellStyle name="20% - Accent1 2 2 3 6 3 7" xfId="11835" xr:uid="{5E9213B3-4E90-4BB9-A9DF-B64FABF9464D}"/>
    <cellStyle name="20% - Accent1 2 2 3 6 3 8" xfId="11836" xr:uid="{BEA9D6D0-0EC7-4F98-BCB7-1BF95CF35E1E}"/>
    <cellStyle name="20% - Accent1 2 2 3 6 4" xfId="11837" xr:uid="{6AEF3F31-D8B8-494E-84BD-5F39ED5F03D4}"/>
    <cellStyle name="20% - Accent1 2 2 3 6 4 2" xfId="11838" xr:uid="{7A591D42-DBBC-4984-A8FC-0ADE9FD15345}"/>
    <cellStyle name="20% - Accent1 2 2 3 6 5" xfId="11839" xr:uid="{91D2E4B9-6A0D-4E7B-8ABB-559BA0CB0F37}"/>
    <cellStyle name="20% - Accent1 2 2 3 6 5 2" xfId="11840" xr:uid="{7DB09B5A-CC7F-4CE4-93D2-6CF5503FD9FD}"/>
    <cellStyle name="20% - Accent1 2 2 3 6 6" xfId="11841" xr:uid="{9258B8F9-1740-4640-8784-818F68F72568}"/>
    <cellStyle name="20% - Accent1 2 2 3 6 6 2" xfId="11842" xr:uid="{8DC7F089-37CA-4C8A-9491-B0164A37A1C8}"/>
    <cellStyle name="20% - Accent1 2 2 3 6 7" xfId="11843" xr:uid="{6E2A041F-0F04-4799-AA8C-BB223AEC9F62}"/>
    <cellStyle name="20% - Accent1 2 2 3 6 7 2" xfId="11844" xr:uid="{5AF1C9EF-A1E8-406E-A2DC-4E7F32E41966}"/>
    <cellStyle name="20% - Accent1 2 2 3 6 8" xfId="11845" xr:uid="{C474260C-2402-4F5C-BA1D-291B1060DF73}"/>
    <cellStyle name="20% - Accent1 2 2 3 6 8 2" xfId="11846" xr:uid="{BEFBF3C3-CF65-440F-8FA6-42BDC94E56A2}"/>
    <cellStyle name="20% - Accent1 2 2 3 6 9" xfId="11847" xr:uid="{F5581032-B602-4A2C-B110-EFD3924E797A}"/>
    <cellStyle name="20% - Accent1 2 2 3 6 9 2" xfId="11848" xr:uid="{C9B3B987-E0DB-4F03-97CB-D6A18169E531}"/>
    <cellStyle name="20% - Accent1 2 2 3 7" xfId="11849" xr:uid="{B4472D2A-F9D6-4888-B973-FF8FD3726EE9}"/>
    <cellStyle name="20% - Accent1 2 2 3 7 2" xfId="11850" xr:uid="{0E1B41B4-BA95-41E0-8FDA-2F0568E786C1}"/>
    <cellStyle name="20% - Accent1 2 2 3 7 3" xfId="11851" xr:uid="{610D7B27-F716-4C5D-B00E-7434503CF596}"/>
    <cellStyle name="20% - Accent1 2 2 3 7 4" xfId="11852" xr:uid="{4D69635C-B7B2-425B-9BC7-3D9DF3150334}"/>
    <cellStyle name="20% - Accent1 2 2 3 7 5" xfId="11853" xr:uid="{DDDD9B2B-8CF0-40DD-A965-D03652F0D375}"/>
    <cellStyle name="20% - Accent1 2 2 3 7 6" xfId="11854" xr:uid="{F486C817-1EC7-4954-9E1E-35642240DF64}"/>
    <cellStyle name="20% - Accent1 2 2 3 7 7" xfId="11855" xr:uid="{B51B8021-2451-4324-9B82-A6CA8DC8997C}"/>
    <cellStyle name="20% - Accent1 2 2 3 7 8" xfId="11856" xr:uid="{C244199E-2BE8-491A-89F7-DC2D9C1B1BA8}"/>
    <cellStyle name="20% - Accent1 2 2 3 8" xfId="11857" xr:uid="{B2D4F210-11CF-41CF-80BD-39911DFCE669}"/>
    <cellStyle name="20% - Accent1 2 2 3 8 2" xfId="11858" xr:uid="{EBFA1D7B-BC3F-468A-A6B4-23F1039B4B7A}"/>
    <cellStyle name="20% - Accent1 2 2 3 8 3" xfId="11859" xr:uid="{3AE93B5F-B142-4C6A-B6D0-9B4E15EA32B0}"/>
    <cellStyle name="20% - Accent1 2 2 3 8 4" xfId="11860" xr:uid="{B835006D-7336-42D2-8F90-D32A724B4FE1}"/>
    <cellStyle name="20% - Accent1 2 2 3 8 5" xfId="11861" xr:uid="{EC3D1E8F-E2CB-4849-AA1A-0093ADE88643}"/>
    <cellStyle name="20% - Accent1 2 2 3 8 6" xfId="11862" xr:uid="{FFBAE33D-AD8F-4942-A2F5-840C9F1DCF20}"/>
    <cellStyle name="20% - Accent1 2 2 3 8 7" xfId="11863" xr:uid="{38AAD549-6A75-4656-A96B-C56468CB4E19}"/>
    <cellStyle name="20% - Accent1 2 2 3 8 8" xfId="11864" xr:uid="{28A24B9E-DAC4-42FC-8391-0C675C836B6F}"/>
    <cellStyle name="20% - Accent1 2 2 3 9" xfId="11865" xr:uid="{E48C09A7-516B-4E56-A65A-B685F6C5D1DB}"/>
    <cellStyle name="20% - Accent1 2 2 3 9 2" xfId="11866" xr:uid="{A693EF59-2381-40CD-8823-CE69A8F18714}"/>
    <cellStyle name="20% - Accent1 2 2 3_Non-NII" xfId="43278" xr:uid="{FBB9BD77-F43E-4D6D-9861-544926D631E4}"/>
    <cellStyle name="20% - Accent1 2 2 30" xfId="11867" xr:uid="{0B1AE699-2EB7-42D1-898A-5324C279827B}"/>
    <cellStyle name="20% - Accent1 2 2 30 2" xfId="11868" xr:uid="{768334B4-7BEF-460F-8A5B-9ECFC0CD6031}"/>
    <cellStyle name="20% - Accent1 2 2 30 3" xfId="11869" xr:uid="{6BB21374-860A-4EA1-9EE1-4FAB809415F6}"/>
    <cellStyle name="20% - Accent1 2 2 31" xfId="11870" xr:uid="{68876ABB-F644-4A8B-8E0D-EADDAE4E2717}"/>
    <cellStyle name="20% - Accent1 2 2 32" xfId="11871" xr:uid="{3967065E-BC8B-42F5-9978-0EF2C7E84D0F}"/>
    <cellStyle name="20% - Accent1 2 2 33" xfId="11872" xr:uid="{25AFB3DD-C804-4DE7-B07C-6E40A178284B}"/>
    <cellStyle name="20% - Accent1 2 2 34" xfId="11873" xr:uid="{1FA85FDC-2343-4EE8-BC12-6BED82A33D2A}"/>
    <cellStyle name="20% - Accent1 2 2 35" xfId="11874" xr:uid="{35B169A5-D1B7-4D16-A0B8-0717D2832004}"/>
    <cellStyle name="20% - Accent1 2 2 36" xfId="11875" xr:uid="{7E54D15D-A499-4970-BAAA-076DFAC05BF4}"/>
    <cellStyle name="20% - Accent1 2 2 37" xfId="11876" xr:uid="{B842579C-9306-4645-9DF7-88624915027B}"/>
    <cellStyle name="20% - Accent1 2 2 4" xfId="11877" xr:uid="{44B5DBC0-FA1D-4810-87C7-304BE19F1416}"/>
    <cellStyle name="20% - Accent1 2 2 5" xfId="11878" xr:uid="{279E3ED4-DBBA-4ED7-B652-1F1CA7FEF9CA}"/>
    <cellStyle name="20% - Accent1 2 2 6" xfId="11879" xr:uid="{C7EB0271-C657-440F-8F49-64B97AE2EF3E}"/>
    <cellStyle name="20% - Accent1 2 2 7" xfId="11880" xr:uid="{6B271B19-64CA-4BB2-BF53-F44C5E7FDCEF}"/>
    <cellStyle name="20% - Accent1 2 2 8" xfId="11881" xr:uid="{508D4056-784A-4994-912D-338B4CAA43F7}"/>
    <cellStyle name="20% - Accent1 2 2 9" xfId="11882" xr:uid="{E4C637D3-4509-4E81-BF41-E555A19FF540}"/>
    <cellStyle name="20% - Accent1 2 2_AVA DVA EL" xfId="11883" xr:uid="{CD76375F-E900-4550-8526-8BDB4175C417}"/>
    <cellStyle name="20% - Accent1 2 20" xfId="11884" xr:uid="{9545946C-4D71-4393-BFF3-ADAAB5B76AE1}"/>
    <cellStyle name="20% - Accent1 2 20 10" xfId="11885" xr:uid="{A1F2DDE3-D78E-444E-8B02-69A5FAA29F01}"/>
    <cellStyle name="20% - Accent1 2 20 10 2" xfId="11886" xr:uid="{97E1AD4B-8525-4049-8543-3C96A5727567}"/>
    <cellStyle name="20% - Accent1 2 20 11" xfId="11887" xr:uid="{E0563241-7554-4D76-88B2-BD931E8DE9AB}"/>
    <cellStyle name="20% - Accent1 2 20 11 2" xfId="11888" xr:uid="{6A363852-DA06-49F7-BF87-71B82B256241}"/>
    <cellStyle name="20% - Accent1 2 20 12" xfId="11889" xr:uid="{488BF085-52F3-4935-80DD-4FF42C10D9E0}"/>
    <cellStyle name="20% - Accent1 2 20 13" xfId="11890" xr:uid="{51992496-DF03-4450-9C9C-8DD64FDABF48}"/>
    <cellStyle name="20% - Accent1 2 20 14" xfId="11891" xr:uid="{ECFE76F0-C60E-4910-97AE-7FE646ACBD80}"/>
    <cellStyle name="20% - Accent1 2 20 15" xfId="11892" xr:uid="{DE7CB467-8C81-4BF9-8EDC-5C25E1D5E7A7}"/>
    <cellStyle name="20% - Accent1 2 20 16" xfId="11893" xr:uid="{3F8E2B29-FEE7-4E83-AB58-650513760039}"/>
    <cellStyle name="20% - Accent1 2 20 17" xfId="11894" xr:uid="{9EBA4816-6343-4343-92FC-E409F9F3B1E7}"/>
    <cellStyle name="20% - Accent1 2 20 18" xfId="11895" xr:uid="{EDD0C929-B611-48E9-990B-5B1138B961C5}"/>
    <cellStyle name="20% - Accent1 2 20 2" xfId="11896" xr:uid="{9D8D7476-80C6-4FCA-B3DD-CB4C53B802A3}"/>
    <cellStyle name="20% - Accent1 2 20 2 2" xfId="11897" xr:uid="{633B30F3-A47B-4FDB-9847-5FCEA90052EE}"/>
    <cellStyle name="20% - Accent1 2 20 2 3" xfId="11898" xr:uid="{47593394-AAE3-4CCF-8A62-914B7045B9C4}"/>
    <cellStyle name="20% - Accent1 2 20 2 4" xfId="11899" xr:uid="{0E6C41AD-D138-469B-A8CB-5E390E4D1A6E}"/>
    <cellStyle name="20% - Accent1 2 20 2 5" xfId="11900" xr:uid="{B39EED2C-AAC5-48C2-9339-BDCB334C797B}"/>
    <cellStyle name="20% - Accent1 2 20 2 6" xfId="11901" xr:uid="{29AA9842-D3FF-4818-BFAF-88493D10A0CC}"/>
    <cellStyle name="20% - Accent1 2 20 2 7" xfId="11902" xr:uid="{C5E09F68-84B2-4D3F-A210-A64692CCF117}"/>
    <cellStyle name="20% - Accent1 2 20 2 8" xfId="11903" xr:uid="{D2326714-8506-432E-B887-93223C4B519C}"/>
    <cellStyle name="20% - Accent1 2 20 3" xfId="11904" xr:uid="{001706BC-035B-46E0-82F6-68FE29373313}"/>
    <cellStyle name="20% - Accent1 2 20 3 2" xfId="11905" xr:uid="{5AF0263B-4F19-4099-A72C-C0DFCE372E98}"/>
    <cellStyle name="20% - Accent1 2 20 3 3" xfId="11906" xr:uid="{82B36E06-1477-414B-831D-C43BDFDE7EF6}"/>
    <cellStyle name="20% - Accent1 2 20 3 4" xfId="11907" xr:uid="{CC7CC61B-4AD4-4C68-9872-9D5EC86E2B87}"/>
    <cellStyle name="20% - Accent1 2 20 3 5" xfId="11908" xr:uid="{C4EF9956-70E6-490B-B42A-55EA8E40B430}"/>
    <cellStyle name="20% - Accent1 2 20 3 6" xfId="11909" xr:uid="{4CC79743-3C99-4B0C-BF2F-4540BB63915C}"/>
    <cellStyle name="20% - Accent1 2 20 3 7" xfId="11910" xr:uid="{E0B93FC2-5E7E-42BB-8B43-AED654E67103}"/>
    <cellStyle name="20% - Accent1 2 20 3 8" xfId="11911" xr:uid="{3B1B3FB0-81FE-4458-9742-FD47A1938075}"/>
    <cellStyle name="20% - Accent1 2 20 4" xfId="11912" xr:uid="{68394A0D-56BF-4466-9A36-C0A0847478A7}"/>
    <cellStyle name="20% - Accent1 2 20 4 2" xfId="11913" xr:uid="{3ED6D1DF-7300-4C8F-BF7E-EC18EAAF2668}"/>
    <cellStyle name="20% - Accent1 2 20 5" xfId="11914" xr:uid="{5ED88BEA-F5C2-46BD-99F9-BD6691974429}"/>
    <cellStyle name="20% - Accent1 2 20 5 2" xfId="11915" xr:uid="{9B3DC66D-92DC-470A-8C6E-55D1CD25BCBA}"/>
    <cellStyle name="20% - Accent1 2 20 6" xfId="11916" xr:uid="{D2FD7134-8D8E-458F-8740-5684ED655E42}"/>
    <cellStyle name="20% - Accent1 2 20 6 2" xfId="11917" xr:uid="{8DCB8868-5F4F-46FA-9D5A-AC81AB51946A}"/>
    <cellStyle name="20% - Accent1 2 20 7" xfId="11918" xr:uid="{C933532E-8262-4B07-9EBF-ECC63BDA3F85}"/>
    <cellStyle name="20% - Accent1 2 20 7 2" xfId="11919" xr:uid="{3F47402A-AED9-44C8-AE28-35F44590B768}"/>
    <cellStyle name="20% - Accent1 2 20 8" xfId="11920" xr:uid="{B2C15EEB-291B-47AE-83FF-D2DAB8EA865E}"/>
    <cellStyle name="20% - Accent1 2 20 8 2" xfId="11921" xr:uid="{E03625EC-7366-4BF4-9D90-9B0FD7AC1643}"/>
    <cellStyle name="20% - Accent1 2 20 9" xfId="11922" xr:uid="{F5E1DB8A-2012-494D-993C-2936D4257104}"/>
    <cellStyle name="20% - Accent1 2 20 9 2" xfId="11923" xr:uid="{6FAEB975-CF31-4628-B9B6-EFF5E14252A7}"/>
    <cellStyle name="20% - Accent1 2 21" xfId="11924" xr:uid="{CC36C76B-7F75-4285-BE24-8E9EB0256845}"/>
    <cellStyle name="20% - Accent1 2 21 10" xfId="11925" xr:uid="{D116EB1B-0885-46F9-8C41-AB11FEA2FEDB}"/>
    <cellStyle name="20% - Accent1 2 21 10 2" xfId="11926" xr:uid="{4A5104C9-AE31-4BB4-A7A3-99CBA2B98280}"/>
    <cellStyle name="20% - Accent1 2 21 11" xfId="11927" xr:uid="{EBFD0F57-48CE-40FE-9C1D-EA4309CBD0A5}"/>
    <cellStyle name="20% - Accent1 2 21 11 2" xfId="11928" xr:uid="{3F50A460-9C74-4912-94A9-899ED199E089}"/>
    <cellStyle name="20% - Accent1 2 21 12" xfId="11929" xr:uid="{344E03A9-92E9-4FCB-B39A-FB1A2F04FFAA}"/>
    <cellStyle name="20% - Accent1 2 21 13" xfId="11930" xr:uid="{72146FDE-0D3D-4E17-9078-C59829A73CE3}"/>
    <cellStyle name="20% - Accent1 2 21 14" xfId="11931" xr:uid="{5E8AB503-55FB-466F-A560-6A5E744921A2}"/>
    <cellStyle name="20% - Accent1 2 21 15" xfId="11932" xr:uid="{2832D154-DC01-4220-9D41-F03CDF2022F6}"/>
    <cellStyle name="20% - Accent1 2 21 16" xfId="11933" xr:uid="{D47DF5BA-2F7E-450A-B8AC-C27744961887}"/>
    <cellStyle name="20% - Accent1 2 21 17" xfId="11934" xr:uid="{60F3E791-501F-4BDB-A6F1-8FCF89E11285}"/>
    <cellStyle name="20% - Accent1 2 21 18" xfId="11935" xr:uid="{9EE753B5-EA44-48A9-A7C9-79BBE9C80636}"/>
    <cellStyle name="20% - Accent1 2 21 2" xfId="11936" xr:uid="{04B06A43-9104-4672-A6A2-6F45B399EC92}"/>
    <cellStyle name="20% - Accent1 2 21 2 2" xfId="11937" xr:uid="{C63176B2-BC2E-4870-BE6B-EDEF72CCBBBC}"/>
    <cellStyle name="20% - Accent1 2 21 2 3" xfId="11938" xr:uid="{58734FEC-3750-4999-B147-180736570795}"/>
    <cellStyle name="20% - Accent1 2 21 2 4" xfId="11939" xr:uid="{0571D56F-FEC1-4646-ADA4-4527ADD4A176}"/>
    <cellStyle name="20% - Accent1 2 21 2 5" xfId="11940" xr:uid="{6F2473EB-88D5-4E2F-94A9-FDB08CA84021}"/>
    <cellStyle name="20% - Accent1 2 21 2 6" xfId="11941" xr:uid="{FB70EC43-AA9C-4E3F-A0DC-468EE84C9C1D}"/>
    <cellStyle name="20% - Accent1 2 21 2 7" xfId="11942" xr:uid="{74B2C9A6-94B9-4C35-8BB4-89EAD6481B04}"/>
    <cellStyle name="20% - Accent1 2 21 2 8" xfId="11943" xr:uid="{232050BA-9BC9-4806-919E-BB72C1D2F31A}"/>
    <cellStyle name="20% - Accent1 2 21 3" xfId="11944" xr:uid="{CD253B3C-5570-431B-B497-75E4E91371CB}"/>
    <cellStyle name="20% - Accent1 2 21 3 2" xfId="11945" xr:uid="{85DF8A54-63F5-439C-A998-1803353809BD}"/>
    <cellStyle name="20% - Accent1 2 21 3 3" xfId="11946" xr:uid="{A0A99CD2-10D9-4860-8AA3-75D8A8A87C31}"/>
    <cellStyle name="20% - Accent1 2 21 3 4" xfId="11947" xr:uid="{6FB3F979-4FA1-4510-9072-93C2AD9E42C5}"/>
    <cellStyle name="20% - Accent1 2 21 3 5" xfId="11948" xr:uid="{EC05C843-55E2-49D1-B6AE-F2BB10CEC6C5}"/>
    <cellStyle name="20% - Accent1 2 21 3 6" xfId="11949" xr:uid="{8038A697-BD2B-48A3-AC23-3F8E1F4128F4}"/>
    <cellStyle name="20% - Accent1 2 21 3 7" xfId="11950" xr:uid="{05FC81B9-2F87-4978-AE09-DA4404F1BED9}"/>
    <cellStyle name="20% - Accent1 2 21 3 8" xfId="11951" xr:uid="{195A56C1-61E3-4412-882B-64B83A3466F3}"/>
    <cellStyle name="20% - Accent1 2 21 4" xfId="11952" xr:uid="{6B18CDC4-0A62-4E7B-A7A4-64E05B9FE25A}"/>
    <cellStyle name="20% - Accent1 2 21 4 2" xfId="11953" xr:uid="{6E23B342-C221-4A87-B06F-76612050EC60}"/>
    <cellStyle name="20% - Accent1 2 21 5" xfId="11954" xr:uid="{04252ED8-C8AF-430A-A4E5-FD8E085AE7E5}"/>
    <cellStyle name="20% - Accent1 2 21 5 2" xfId="11955" xr:uid="{61CFA7AF-DDCE-4971-A33B-8CCD054BB276}"/>
    <cellStyle name="20% - Accent1 2 21 6" xfId="11956" xr:uid="{C8231DAB-7189-4163-87C6-8B04B5B9FD44}"/>
    <cellStyle name="20% - Accent1 2 21 6 2" xfId="11957" xr:uid="{42309F30-3242-430B-BFDA-2273A12FEEED}"/>
    <cellStyle name="20% - Accent1 2 21 7" xfId="11958" xr:uid="{0B5A3E09-4CBA-4FC5-AC82-BD8B686533AE}"/>
    <cellStyle name="20% - Accent1 2 21 7 2" xfId="11959" xr:uid="{E4BB5423-48F3-4BA8-B060-519CC69276FE}"/>
    <cellStyle name="20% - Accent1 2 21 8" xfId="11960" xr:uid="{3ACEF8F6-D9BD-44CB-8584-131DF3E8B4F3}"/>
    <cellStyle name="20% - Accent1 2 21 8 2" xfId="11961" xr:uid="{7BB7D39A-729B-4DAC-8989-490B8500E8A7}"/>
    <cellStyle name="20% - Accent1 2 21 9" xfId="11962" xr:uid="{9FDA3C7B-157F-41F7-A435-5EEE6F8CDBCF}"/>
    <cellStyle name="20% - Accent1 2 21 9 2" xfId="11963" xr:uid="{43E13429-8188-44A9-970D-FF4F18CB4241}"/>
    <cellStyle name="20% - Accent1 2 22" xfId="11964" xr:uid="{63364FE3-9F55-468D-9C56-C3C63F1F73B7}"/>
    <cellStyle name="20% - Accent1 2 22 10" xfId="11965" xr:uid="{FA620887-DA2D-49F2-B6A9-E98A650390DE}"/>
    <cellStyle name="20% - Accent1 2 22 10 2" xfId="11966" xr:uid="{8C08C589-D3EA-445C-90E3-4859D8EBD124}"/>
    <cellStyle name="20% - Accent1 2 22 11" xfId="11967" xr:uid="{273F0BED-687C-4EEF-84E7-998E9AB45CF2}"/>
    <cellStyle name="20% - Accent1 2 22 11 2" xfId="11968" xr:uid="{35B9A57B-EBC1-42EE-B136-CEFA3F907098}"/>
    <cellStyle name="20% - Accent1 2 22 12" xfId="11969" xr:uid="{01D87D24-2D47-41F9-8A01-1C700D719D70}"/>
    <cellStyle name="20% - Accent1 2 22 13" xfId="11970" xr:uid="{CD4641F0-F040-468D-8386-BBB39F9E8C7A}"/>
    <cellStyle name="20% - Accent1 2 22 14" xfId="11971" xr:uid="{C6D071A6-A6FC-43F5-9624-1F7E5EEB7B44}"/>
    <cellStyle name="20% - Accent1 2 22 15" xfId="11972" xr:uid="{043B0D31-C4DD-401E-8B5C-B76795E122FB}"/>
    <cellStyle name="20% - Accent1 2 22 16" xfId="11973" xr:uid="{C59A877D-DEEB-4FC9-BF64-732BD54CD9BE}"/>
    <cellStyle name="20% - Accent1 2 22 17" xfId="11974" xr:uid="{B832E89B-1069-43B1-A01B-1CC4962D23A3}"/>
    <cellStyle name="20% - Accent1 2 22 18" xfId="11975" xr:uid="{0DFF587F-4EFF-45B5-B072-22F95F1BDE76}"/>
    <cellStyle name="20% - Accent1 2 22 2" xfId="11976" xr:uid="{5F20B4BF-6A98-4D41-AC1F-563C18FC6C85}"/>
    <cellStyle name="20% - Accent1 2 22 2 2" xfId="11977" xr:uid="{C9F5C10C-FAE5-4C96-AB38-F839D4C4A149}"/>
    <cellStyle name="20% - Accent1 2 22 2 3" xfId="11978" xr:uid="{E4F16D9D-BF16-4DE5-B062-02983118D55B}"/>
    <cellStyle name="20% - Accent1 2 22 2 4" xfId="11979" xr:uid="{2EE4B683-ABEE-4771-B75F-837F40CE7214}"/>
    <cellStyle name="20% - Accent1 2 22 2 5" xfId="11980" xr:uid="{68BDFF85-CFF2-4CD1-BBFA-85C3D34831C0}"/>
    <cellStyle name="20% - Accent1 2 22 2 6" xfId="11981" xr:uid="{269A9603-6BF3-4F20-AEFF-B3A920BAF0AD}"/>
    <cellStyle name="20% - Accent1 2 22 2 7" xfId="11982" xr:uid="{7BF6D979-B2BA-40EE-9241-864DDA4F91BF}"/>
    <cellStyle name="20% - Accent1 2 22 2 8" xfId="11983" xr:uid="{25C0CFE1-BA43-464F-B1A2-6BA3B00227F7}"/>
    <cellStyle name="20% - Accent1 2 22 3" xfId="11984" xr:uid="{8FC2C6FD-87FE-4C70-AF50-CC495F00DE42}"/>
    <cellStyle name="20% - Accent1 2 22 3 2" xfId="11985" xr:uid="{BCF94D64-74C6-4C80-9959-EFD9B7512427}"/>
    <cellStyle name="20% - Accent1 2 22 3 3" xfId="11986" xr:uid="{3994809E-A0FC-44FE-9787-B92F55A91E9B}"/>
    <cellStyle name="20% - Accent1 2 22 3 4" xfId="11987" xr:uid="{8D9BABEE-67B0-48C5-A837-8C7D74B45CFD}"/>
    <cellStyle name="20% - Accent1 2 22 3 5" xfId="11988" xr:uid="{338D69B1-67B9-4F04-B665-61A9609A330A}"/>
    <cellStyle name="20% - Accent1 2 22 3 6" xfId="11989" xr:uid="{D543667F-A579-45DB-8246-2FAEBCA95E29}"/>
    <cellStyle name="20% - Accent1 2 22 3 7" xfId="11990" xr:uid="{39E0219C-A510-42C9-B54C-8463E4B0DB32}"/>
    <cellStyle name="20% - Accent1 2 22 3 8" xfId="11991" xr:uid="{97AED54E-B267-4C02-81CF-F58A3FEA03C3}"/>
    <cellStyle name="20% - Accent1 2 22 4" xfId="11992" xr:uid="{FB7A487E-3D9A-4A32-9664-D02B4E67DB83}"/>
    <cellStyle name="20% - Accent1 2 22 4 2" xfId="11993" xr:uid="{98CE4BF6-4A36-40CB-83F5-8FCAF75B0C8F}"/>
    <cellStyle name="20% - Accent1 2 22 5" xfId="11994" xr:uid="{C7F85B50-A0C8-4D91-AD08-CD5D33ACBEA0}"/>
    <cellStyle name="20% - Accent1 2 22 5 2" xfId="11995" xr:uid="{6ECF937C-A263-4ED7-9318-1DD8C8D20AD0}"/>
    <cellStyle name="20% - Accent1 2 22 6" xfId="11996" xr:uid="{06E0C6BE-D0A9-4E9D-AC1F-2EB3DD6DA7DA}"/>
    <cellStyle name="20% - Accent1 2 22 6 2" xfId="11997" xr:uid="{453CCE52-F8A7-4CD6-AD1B-3B289AD1B9F7}"/>
    <cellStyle name="20% - Accent1 2 22 7" xfId="11998" xr:uid="{4D858ECE-4901-4AF3-9DB2-1F54A1C680E0}"/>
    <cellStyle name="20% - Accent1 2 22 7 2" xfId="11999" xr:uid="{BEE0CC8F-2C67-4967-809D-A6D4320D8E4B}"/>
    <cellStyle name="20% - Accent1 2 22 8" xfId="12000" xr:uid="{B6339FC7-BF59-4617-9911-50F91463BB00}"/>
    <cellStyle name="20% - Accent1 2 22 8 2" xfId="12001" xr:uid="{4FC79390-0BDD-4A11-9FF9-ABA59FC035FC}"/>
    <cellStyle name="20% - Accent1 2 22 9" xfId="12002" xr:uid="{6DF6E24F-89BB-48F3-AE0F-DF7287F1C009}"/>
    <cellStyle name="20% - Accent1 2 22 9 2" xfId="12003" xr:uid="{D72C8018-71B7-4B2A-957B-05BCC09C4F77}"/>
    <cellStyle name="20% - Accent1 2 23" xfId="12004" xr:uid="{ADDA37BE-5F61-464A-AA0E-5189494B31E5}"/>
    <cellStyle name="20% - Accent1 2 23 10" xfId="12005" xr:uid="{DBDCE188-B5A8-4EAF-8429-67627BD7E253}"/>
    <cellStyle name="20% - Accent1 2 23 10 2" xfId="12006" xr:uid="{DAADDAD3-FD3D-4B97-B3EF-19D51B4C29BC}"/>
    <cellStyle name="20% - Accent1 2 23 11" xfId="12007" xr:uid="{ABEF6EA5-5C37-45E8-A33D-B7159AD1860F}"/>
    <cellStyle name="20% - Accent1 2 23 11 2" xfId="12008" xr:uid="{1F44C5A6-7F89-40A3-8594-BFD75414DD4C}"/>
    <cellStyle name="20% - Accent1 2 23 12" xfId="12009" xr:uid="{EF53031B-6AFE-411D-AA62-5C102AFA10E1}"/>
    <cellStyle name="20% - Accent1 2 23 13" xfId="12010" xr:uid="{D8B7C114-FC13-469F-BA31-3C333C112783}"/>
    <cellStyle name="20% - Accent1 2 23 14" xfId="12011" xr:uid="{AD407F76-FB09-426C-81B5-109629883D27}"/>
    <cellStyle name="20% - Accent1 2 23 15" xfId="12012" xr:uid="{835D6013-2685-4CFD-B9C7-4A6F1982E2CC}"/>
    <cellStyle name="20% - Accent1 2 23 16" xfId="12013" xr:uid="{276B0064-540B-44A3-B6DC-FD79511E869B}"/>
    <cellStyle name="20% - Accent1 2 23 17" xfId="12014" xr:uid="{4FFE71A6-BFF9-48C8-8343-7FC19468C54C}"/>
    <cellStyle name="20% - Accent1 2 23 18" xfId="12015" xr:uid="{9D4EC6F0-031E-4987-AE74-6CE9BADC9F3D}"/>
    <cellStyle name="20% - Accent1 2 23 2" xfId="12016" xr:uid="{7ADF07FE-A4F0-4516-BA59-9F097D6C10CC}"/>
    <cellStyle name="20% - Accent1 2 23 2 2" xfId="12017" xr:uid="{71F3701C-E074-4D53-9506-EDC0753C661D}"/>
    <cellStyle name="20% - Accent1 2 23 2 3" xfId="12018" xr:uid="{FF37FB48-211F-4C48-9EA0-11FFCC02561C}"/>
    <cellStyle name="20% - Accent1 2 23 2 4" xfId="12019" xr:uid="{EB9D29C2-7FA3-4C2A-AA93-44D0FC7641A1}"/>
    <cellStyle name="20% - Accent1 2 23 2 5" xfId="12020" xr:uid="{0EA58DBB-B631-4289-A84E-69217FB52A1E}"/>
    <cellStyle name="20% - Accent1 2 23 2 6" xfId="12021" xr:uid="{44AD77C8-7782-441D-ADD1-E8C9C393D6A4}"/>
    <cellStyle name="20% - Accent1 2 23 2 7" xfId="12022" xr:uid="{5CC18791-9819-4839-BAEB-AF2BCD49457F}"/>
    <cellStyle name="20% - Accent1 2 23 2 8" xfId="12023" xr:uid="{6552BC36-1174-4E3A-9461-78F49BA5349E}"/>
    <cellStyle name="20% - Accent1 2 23 3" xfId="12024" xr:uid="{53FA01B2-3CEA-4052-B1EB-CCE9C11847C6}"/>
    <cellStyle name="20% - Accent1 2 23 3 2" xfId="12025" xr:uid="{CBBB171D-E41F-4694-A771-86C723A9FB0A}"/>
    <cellStyle name="20% - Accent1 2 23 3 3" xfId="12026" xr:uid="{3C1CB1D3-D6AE-4EC9-8EBE-26E062653378}"/>
    <cellStyle name="20% - Accent1 2 23 3 4" xfId="12027" xr:uid="{7CF58194-7843-43E2-B42D-CBBFCE424C73}"/>
    <cellStyle name="20% - Accent1 2 23 3 5" xfId="12028" xr:uid="{D6A804A1-745E-4AF8-B3AE-1957D3D2668C}"/>
    <cellStyle name="20% - Accent1 2 23 3 6" xfId="12029" xr:uid="{3CE9AF0A-1152-46CB-9A07-D4D93E22ED6B}"/>
    <cellStyle name="20% - Accent1 2 23 3 7" xfId="12030" xr:uid="{60F2A9B2-14F2-43C4-8DD1-67A52686AC20}"/>
    <cellStyle name="20% - Accent1 2 23 3 8" xfId="12031" xr:uid="{EE3C6050-ED6D-4CE5-8F6E-26AC7F0BB56E}"/>
    <cellStyle name="20% - Accent1 2 23 4" xfId="12032" xr:uid="{E1926775-866B-47AF-BB3D-34354A3B0009}"/>
    <cellStyle name="20% - Accent1 2 23 4 2" xfId="12033" xr:uid="{A85F89A5-4EC8-4FBE-A71A-00808ED9073D}"/>
    <cellStyle name="20% - Accent1 2 23 5" xfId="12034" xr:uid="{3FA6EF83-085A-47D7-9311-EC1841209D9E}"/>
    <cellStyle name="20% - Accent1 2 23 5 2" xfId="12035" xr:uid="{4925DC94-9913-4B04-B4D4-F877DC9225C3}"/>
    <cellStyle name="20% - Accent1 2 23 6" xfId="12036" xr:uid="{4792D4C3-F48B-4285-8A69-48F3C81AE182}"/>
    <cellStyle name="20% - Accent1 2 23 6 2" xfId="12037" xr:uid="{129066EB-5D29-4525-82FF-DA9E818AA7ED}"/>
    <cellStyle name="20% - Accent1 2 23 7" xfId="12038" xr:uid="{4DBAC333-6D17-47D4-9075-963552A3D33A}"/>
    <cellStyle name="20% - Accent1 2 23 7 2" xfId="12039" xr:uid="{EE3BEF53-2840-4B06-8A6F-E5BD39B9B181}"/>
    <cellStyle name="20% - Accent1 2 23 8" xfId="12040" xr:uid="{F4A1DEA2-6897-426D-B087-968407520CDE}"/>
    <cellStyle name="20% - Accent1 2 23 8 2" xfId="12041" xr:uid="{E93B41DF-4EA6-4E25-9CFA-B068177EC2D6}"/>
    <cellStyle name="20% - Accent1 2 23 9" xfId="12042" xr:uid="{DDC2406B-9F21-440E-A9A5-C75F8F2D708E}"/>
    <cellStyle name="20% - Accent1 2 23 9 2" xfId="12043" xr:uid="{8F6C11E8-4600-463F-ABB7-CC9F39B5E089}"/>
    <cellStyle name="20% - Accent1 2 24" xfId="12044" xr:uid="{33306567-B09C-46F0-B65F-900A7EB3015A}"/>
    <cellStyle name="20% - Accent1 2 24 10" xfId="12045" xr:uid="{700BBAA6-30B9-4C49-804D-020C941D891C}"/>
    <cellStyle name="20% - Accent1 2 24 10 2" xfId="12046" xr:uid="{526C4B24-7334-4206-9569-387DF8B90787}"/>
    <cellStyle name="20% - Accent1 2 24 11" xfId="12047" xr:uid="{EB598D92-F648-4DE2-9E34-49C9EFE4F5A8}"/>
    <cellStyle name="20% - Accent1 2 24 11 2" xfId="12048" xr:uid="{B2CDC619-00C3-48B9-9C2D-6A61CBB778FD}"/>
    <cellStyle name="20% - Accent1 2 24 12" xfId="12049" xr:uid="{B40D8269-59BE-4F89-985C-55903F38BC54}"/>
    <cellStyle name="20% - Accent1 2 24 13" xfId="12050" xr:uid="{5E6A33B3-DAC1-46B3-922A-332E900205AA}"/>
    <cellStyle name="20% - Accent1 2 24 14" xfId="12051" xr:uid="{AB525C2E-867C-4FF7-8B06-4F680171FB31}"/>
    <cellStyle name="20% - Accent1 2 24 15" xfId="12052" xr:uid="{9640355A-011B-47F8-98A8-9405FD89B442}"/>
    <cellStyle name="20% - Accent1 2 24 16" xfId="12053" xr:uid="{82B3599A-28C8-4AD5-BAA1-2A9AE726816C}"/>
    <cellStyle name="20% - Accent1 2 24 17" xfId="12054" xr:uid="{D974124E-87E7-4937-A829-50C465AD35A5}"/>
    <cellStyle name="20% - Accent1 2 24 18" xfId="12055" xr:uid="{0C186C43-9066-4651-9960-EBE403189E3C}"/>
    <cellStyle name="20% - Accent1 2 24 2" xfId="12056" xr:uid="{55B998D1-1B75-4CAA-A090-C35465D29824}"/>
    <cellStyle name="20% - Accent1 2 24 2 2" xfId="12057" xr:uid="{3E995610-72FA-4189-83D8-F2340B050E5A}"/>
    <cellStyle name="20% - Accent1 2 24 2 3" xfId="12058" xr:uid="{70667D91-601C-4DFF-BECE-33FB9026D3B9}"/>
    <cellStyle name="20% - Accent1 2 24 2 4" xfId="12059" xr:uid="{0DA68530-8593-469B-88D2-6F83DF7ABD1C}"/>
    <cellStyle name="20% - Accent1 2 24 2 5" xfId="12060" xr:uid="{538A810D-D207-4B3A-9773-EC3D304CBCBD}"/>
    <cellStyle name="20% - Accent1 2 24 2 6" xfId="12061" xr:uid="{4D9E8662-587C-4079-B00B-ED7ED2DFCF2B}"/>
    <cellStyle name="20% - Accent1 2 24 2 7" xfId="12062" xr:uid="{D5AEE5F1-1C8D-461B-869B-7C963CF6E0F4}"/>
    <cellStyle name="20% - Accent1 2 24 2 8" xfId="12063" xr:uid="{1589FBDA-D36D-48C1-A8B3-8E5E6E08BEAC}"/>
    <cellStyle name="20% - Accent1 2 24 3" xfId="12064" xr:uid="{9D3A107A-CF3D-479E-A98F-AA2BE7E46F9A}"/>
    <cellStyle name="20% - Accent1 2 24 3 2" xfId="12065" xr:uid="{FF64EFA0-6648-4534-84E6-042E045C6A80}"/>
    <cellStyle name="20% - Accent1 2 24 3 3" xfId="12066" xr:uid="{7861FAC2-0138-4FDA-AE36-BAB411E728EE}"/>
    <cellStyle name="20% - Accent1 2 24 3 4" xfId="12067" xr:uid="{4BAD8DC6-619F-41B2-ADA1-33A22987B631}"/>
    <cellStyle name="20% - Accent1 2 24 3 5" xfId="12068" xr:uid="{B1B81C1E-E9FB-4080-B424-402EABF57DFC}"/>
    <cellStyle name="20% - Accent1 2 24 3 6" xfId="12069" xr:uid="{5B6FA925-A1F1-4A7D-B086-B9CA4E067902}"/>
    <cellStyle name="20% - Accent1 2 24 3 7" xfId="12070" xr:uid="{81BD4499-7BF1-4203-B6BF-444034B4A28B}"/>
    <cellStyle name="20% - Accent1 2 24 3 8" xfId="12071" xr:uid="{CB427662-D67C-42DB-8B99-3CA1BFE7F071}"/>
    <cellStyle name="20% - Accent1 2 24 4" xfId="12072" xr:uid="{A38D1248-61A8-42DF-BBB8-A11BF3ACB7EB}"/>
    <cellStyle name="20% - Accent1 2 24 4 2" xfId="12073" xr:uid="{2E2C19E1-6C20-47B2-AE00-8E1A3A34F955}"/>
    <cellStyle name="20% - Accent1 2 24 5" xfId="12074" xr:uid="{3AF502D8-1884-4B65-A92A-ADBDB2FFAFCB}"/>
    <cellStyle name="20% - Accent1 2 24 5 2" xfId="12075" xr:uid="{E53EDB84-9A9A-4014-8B30-F441353BEC5A}"/>
    <cellStyle name="20% - Accent1 2 24 6" xfId="12076" xr:uid="{37A268DD-5606-4992-8EE9-CC41C6D68146}"/>
    <cellStyle name="20% - Accent1 2 24 6 2" xfId="12077" xr:uid="{F7C244B6-E107-4B82-A0DB-FD0A7F8E09E5}"/>
    <cellStyle name="20% - Accent1 2 24 7" xfId="12078" xr:uid="{2F1B1F82-08ED-4EDC-B95D-048AE8BBC3AE}"/>
    <cellStyle name="20% - Accent1 2 24 7 2" xfId="12079" xr:uid="{819EF03B-4C5F-440C-95A1-7AA5A18A12CD}"/>
    <cellStyle name="20% - Accent1 2 24 8" xfId="12080" xr:uid="{D25E84E4-E22C-4960-9E64-0DA390920645}"/>
    <cellStyle name="20% - Accent1 2 24 8 2" xfId="12081" xr:uid="{DDB30D1A-C360-4C00-AF1F-D0A7D57FC5B1}"/>
    <cellStyle name="20% - Accent1 2 24 9" xfId="12082" xr:uid="{4389EA4A-7FF8-455D-9AA9-833BDBD00357}"/>
    <cellStyle name="20% - Accent1 2 24 9 2" xfId="12083" xr:uid="{2672B90B-8A4C-4A3C-A8A1-1773B49FBCA6}"/>
    <cellStyle name="20% - Accent1 2 25" xfId="12084" xr:uid="{E08D0468-CDBC-4046-8E0A-E65B2722931D}"/>
    <cellStyle name="20% - Accent1 2 25 10" xfId="12085" xr:uid="{EC87C115-382F-4331-8374-25E2779D8C0E}"/>
    <cellStyle name="20% - Accent1 2 25 10 2" xfId="12086" xr:uid="{2F103CC1-4270-4204-A7BD-10FD3057D306}"/>
    <cellStyle name="20% - Accent1 2 25 11" xfId="12087" xr:uid="{9E41A9F9-D81E-4737-A10C-49824243E966}"/>
    <cellStyle name="20% - Accent1 2 25 11 2" xfId="12088" xr:uid="{FBD82BE8-9402-4DAD-80B2-D35D95028381}"/>
    <cellStyle name="20% - Accent1 2 25 12" xfId="12089" xr:uid="{3A08C142-ED1D-4EB6-8F67-C82BADBE7F5F}"/>
    <cellStyle name="20% - Accent1 2 25 13" xfId="12090" xr:uid="{76872AED-4581-461A-96FE-06B18445B5F7}"/>
    <cellStyle name="20% - Accent1 2 25 14" xfId="12091" xr:uid="{10B6E09C-15A1-46A5-90DB-73872B95AC88}"/>
    <cellStyle name="20% - Accent1 2 25 15" xfId="12092" xr:uid="{27E3C45D-7294-4071-AD70-DECE93A19608}"/>
    <cellStyle name="20% - Accent1 2 25 16" xfId="12093" xr:uid="{DF371B07-28DD-4459-A1F0-72B1D4EB2618}"/>
    <cellStyle name="20% - Accent1 2 25 17" xfId="12094" xr:uid="{549C0730-5D52-42DC-A03A-834E4B1F98DE}"/>
    <cellStyle name="20% - Accent1 2 25 18" xfId="12095" xr:uid="{1DBC64E8-9FFC-4C8D-B5E6-E9FEEA15529B}"/>
    <cellStyle name="20% - Accent1 2 25 2" xfId="12096" xr:uid="{292B1A96-072A-4A86-B64E-1EBB41B7EAE9}"/>
    <cellStyle name="20% - Accent1 2 25 2 2" xfId="12097" xr:uid="{513BC624-A5F1-4D36-90BA-6D22B49D8A6A}"/>
    <cellStyle name="20% - Accent1 2 25 2 3" xfId="12098" xr:uid="{65DE88A8-CCC9-4C9C-B930-7709422E9086}"/>
    <cellStyle name="20% - Accent1 2 25 2 4" xfId="12099" xr:uid="{6F4C6688-1EDF-4D83-A72F-C4ADB410267E}"/>
    <cellStyle name="20% - Accent1 2 25 2 5" xfId="12100" xr:uid="{C55D42DE-16BF-4EDD-B72E-DDF37CE36CDD}"/>
    <cellStyle name="20% - Accent1 2 25 2 6" xfId="12101" xr:uid="{3F077019-BF8F-4676-9ECF-87FE8DB875E2}"/>
    <cellStyle name="20% - Accent1 2 25 2 7" xfId="12102" xr:uid="{DF2B9E44-24B0-4951-957B-ACC260566B2C}"/>
    <cellStyle name="20% - Accent1 2 25 2 8" xfId="12103" xr:uid="{4070F6DE-36EA-451E-90DC-2BDC56D10D30}"/>
    <cellStyle name="20% - Accent1 2 25 3" xfId="12104" xr:uid="{8D139781-57D8-4715-BD0A-C4828CFFF148}"/>
    <cellStyle name="20% - Accent1 2 25 3 2" xfId="12105" xr:uid="{19ECC184-83A1-4DD3-9C3B-530B0B7D8543}"/>
    <cellStyle name="20% - Accent1 2 25 3 3" xfId="12106" xr:uid="{313DBCFA-490D-4AF5-B17F-192F7AF09000}"/>
    <cellStyle name="20% - Accent1 2 25 3 4" xfId="12107" xr:uid="{DAFBA2B4-A59B-48E4-9D9D-BA1A62BD9EE4}"/>
    <cellStyle name="20% - Accent1 2 25 3 5" xfId="12108" xr:uid="{9F1C3B9E-83FD-47AB-BA02-BBD8F1A16B99}"/>
    <cellStyle name="20% - Accent1 2 25 3 6" xfId="12109" xr:uid="{C337C5C4-659D-4C6F-8C71-30D408E94511}"/>
    <cellStyle name="20% - Accent1 2 25 3 7" xfId="12110" xr:uid="{F3E029C7-BA93-473A-A08A-0F09DEFA38D5}"/>
    <cellStyle name="20% - Accent1 2 25 3 8" xfId="12111" xr:uid="{1C7148F8-0026-4DE3-ADDC-2C442A8D6BE7}"/>
    <cellStyle name="20% - Accent1 2 25 4" xfId="12112" xr:uid="{50BD947B-ECA5-45EE-96A7-1C7D72F62236}"/>
    <cellStyle name="20% - Accent1 2 25 4 2" xfId="12113" xr:uid="{B6A09E66-FAEE-4A04-BB73-C4D54456B822}"/>
    <cellStyle name="20% - Accent1 2 25 5" xfId="12114" xr:uid="{DBA7BF97-4C73-4E78-A492-4F0ED974DC63}"/>
    <cellStyle name="20% - Accent1 2 25 5 2" xfId="12115" xr:uid="{E6E3A6C7-C464-481F-A953-E020F74D0066}"/>
    <cellStyle name="20% - Accent1 2 25 6" xfId="12116" xr:uid="{95CB91E3-9B22-4C49-9E5E-8187C1A1798B}"/>
    <cellStyle name="20% - Accent1 2 25 6 2" xfId="12117" xr:uid="{8ACB0745-3ED3-4195-AC82-0BF29928E102}"/>
    <cellStyle name="20% - Accent1 2 25 7" xfId="12118" xr:uid="{7729F2D6-9E6E-4917-A891-DB7D86F5E81E}"/>
    <cellStyle name="20% - Accent1 2 25 7 2" xfId="12119" xr:uid="{7992D0FF-F587-4B16-8752-22E60FA4F39C}"/>
    <cellStyle name="20% - Accent1 2 25 8" xfId="12120" xr:uid="{1A53E735-2534-4584-A840-B61442D7480E}"/>
    <cellStyle name="20% - Accent1 2 25 8 2" xfId="12121" xr:uid="{150ABD2B-BA36-481E-BB36-FFDFE7769FCB}"/>
    <cellStyle name="20% - Accent1 2 25 9" xfId="12122" xr:uid="{07076A36-436C-4261-99A9-CAC65B36D7A8}"/>
    <cellStyle name="20% - Accent1 2 25 9 2" xfId="12123" xr:uid="{7BD1539C-0504-454C-9774-1966F20507C9}"/>
    <cellStyle name="20% - Accent1 2 26" xfId="12124" xr:uid="{40D579E4-B8D5-4B08-8634-C4CC33A8654E}"/>
    <cellStyle name="20% - Accent1 2 27" xfId="12125" xr:uid="{0989F8DC-6995-4500-9E37-CB2DD86E8520}"/>
    <cellStyle name="20% - Accent1 2 28" xfId="12126" xr:uid="{74A5D0C7-F3E7-4343-AD26-FB0C5272C72C}"/>
    <cellStyle name="20% - Accent1 2 29" xfId="12127" xr:uid="{74114BC9-DE2F-4063-943E-B524057555C1}"/>
    <cellStyle name="20% - Accent1 2 3" xfId="3386" xr:uid="{054EC112-0BBA-4FE8-8FC6-3B86D7511607}"/>
    <cellStyle name="20% - Accent1 2 3 10" xfId="12128" xr:uid="{161B3EE8-5983-4383-92C5-C47252E5E381}"/>
    <cellStyle name="20% - Accent1 2 3 11" xfId="12129" xr:uid="{AC99C3E6-51CB-49F7-9610-2EF48DE96BE1}"/>
    <cellStyle name="20% - Accent1 2 3 12" xfId="12130" xr:uid="{3CDA7492-4B5F-40DB-B233-3FBCDDB6B556}"/>
    <cellStyle name="20% - Accent1 2 3 13" xfId="12131" xr:uid="{AB8F40E9-7E72-4523-B3ED-79F246526ABC}"/>
    <cellStyle name="20% - Accent1 2 3 14" xfId="12132" xr:uid="{7F5B08F9-EFB3-40F0-85A1-6BEEEF92F23A}"/>
    <cellStyle name="20% - Accent1 2 3 15" xfId="12133" xr:uid="{AE1469FB-5CE4-477D-B5C0-E3E6BC9B4ACD}"/>
    <cellStyle name="20% - Accent1 2 3 16" xfId="12134" xr:uid="{55ACD9EB-94EE-4386-888E-3C0555674C4B}"/>
    <cellStyle name="20% - Accent1 2 3 17" xfId="12135" xr:uid="{714708F9-9922-4FF8-9761-C09B1CBFD923}"/>
    <cellStyle name="20% - Accent1 2 3 18" xfId="12136" xr:uid="{7CC26E9F-6E7C-4283-A437-6D34228DBFA9}"/>
    <cellStyle name="20% - Accent1 2 3 19" xfId="12137" xr:uid="{B0A523B6-EC64-4192-91D5-81F87005897F}"/>
    <cellStyle name="20% - Accent1 2 3 19 10" xfId="12138" xr:uid="{5BE3F89A-7A6A-43F4-A576-C1B0055ED9A6}"/>
    <cellStyle name="20% - Accent1 2 3 19 10 2" xfId="12139" xr:uid="{28445AE7-ED0C-4EC5-BE43-1EED93D2D6CA}"/>
    <cellStyle name="20% - Accent1 2 3 19 11" xfId="12140" xr:uid="{EBE422C2-A5B6-45ED-9547-1DC0FA341AFA}"/>
    <cellStyle name="20% - Accent1 2 3 19 11 2" xfId="12141" xr:uid="{1C9C8984-8CC8-44A9-B6BF-F7DA5E9DCB19}"/>
    <cellStyle name="20% - Accent1 2 3 19 12" xfId="12142" xr:uid="{0201E94F-9BCE-4F24-BF56-EBAA8A5D1C5E}"/>
    <cellStyle name="20% - Accent1 2 3 19 13" xfId="12143" xr:uid="{4D8BBF3E-BEFC-46CF-8560-8B7811D6F6EC}"/>
    <cellStyle name="20% - Accent1 2 3 19 14" xfId="12144" xr:uid="{9FECF86E-3750-4F32-A581-3D33ADA67E01}"/>
    <cellStyle name="20% - Accent1 2 3 19 15" xfId="12145" xr:uid="{60CBC4C8-4003-4582-8722-60C3543CF96C}"/>
    <cellStyle name="20% - Accent1 2 3 19 16" xfId="12146" xr:uid="{CF5376B8-665E-4BD5-9357-39AAFFB87EBA}"/>
    <cellStyle name="20% - Accent1 2 3 19 17" xfId="12147" xr:uid="{3570A897-C423-41A3-8B14-6452BA793142}"/>
    <cellStyle name="20% - Accent1 2 3 19 18" xfId="12148" xr:uid="{87AB1645-C69A-4EB5-930F-E35E29F73AEC}"/>
    <cellStyle name="20% - Accent1 2 3 19 2" xfId="12149" xr:uid="{5E920058-F7A6-4EB1-BBF1-9EC5F3A3D6A4}"/>
    <cellStyle name="20% - Accent1 2 3 19 2 2" xfId="12150" xr:uid="{65BFEAF7-EA89-4A4B-A4E1-DEAA03BAADE3}"/>
    <cellStyle name="20% - Accent1 2 3 19 2 3" xfId="12151" xr:uid="{285DE178-3E8C-4B74-9650-84A31545B80D}"/>
    <cellStyle name="20% - Accent1 2 3 19 2 4" xfId="12152" xr:uid="{68A3F93F-C4FE-45B7-9AE7-D48C1492BA48}"/>
    <cellStyle name="20% - Accent1 2 3 19 2 5" xfId="12153" xr:uid="{26EBB8B5-A748-4634-BE24-7F0F2B4632EE}"/>
    <cellStyle name="20% - Accent1 2 3 19 2 6" xfId="12154" xr:uid="{E2FDB018-1F7A-4900-B1DC-04629E193840}"/>
    <cellStyle name="20% - Accent1 2 3 19 2 7" xfId="12155" xr:uid="{3148DB65-4726-4DAC-9D08-EFBAE23A852C}"/>
    <cellStyle name="20% - Accent1 2 3 19 2 8" xfId="12156" xr:uid="{E7B137D6-DD30-4E2A-B86C-A572D1943DB6}"/>
    <cellStyle name="20% - Accent1 2 3 19 3" xfId="12157" xr:uid="{F5D3BB1F-8D92-4DF0-BE65-AEBB96FBE43D}"/>
    <cellStyle name="20% - Accent1 2 3 19 3 2" xfId="12158" xr:uid="{9A97C998-847D-4F2C-95F3-0F4E76A7BC8C}"/>
    <cellStyle name="20% - Accent1 2 3 19 3 3" xfId="12159" xr:uid="{4B268FD4-B12C-45DF-8BED-3ADA6F3C1939}"/>
    <cellStyle name="20% - Accent1 2 3 19 3 4" xfId="12160" xr:uid="{4EF28527-6552-43AC-AE0F-DCD1AE0D8CD0}"/>
    <cellStyle name="20% - Accent1 2 3 19 3 5" xfId="12161" xr:uid="{F60BF7E6-DEC9-426D-A4E7-D3C5A4AC5A63}"/>
    <cellStyle name="20% - Accent1 2 3 19 3 6" xfId="12162" xr:uid="{3D579E47-6AF5-480D-959A-FA1BE03C5397}"/>
    <cellStyle name="20% - Accent1 2 3 19 3 7" xfId="12163" xr:uid="{6CFAD2AC-423D-46C8-BFE8-C9ED72E447B0}"/>
    <cellStyle name="20% - Accent1 2 3 19 3 8" xfId="12164" xr:uid="{9E7012D8-B147-4738-822A-1B9D30496C98}"/>
    <cellStyle name="20% - Accent1 2 3 19 4" xfId="12165" xr:uid="{31402CF6-8651-4104-B76B-0AF350907CCF}"/>
    <cellStyle name="20% - Accent1 2 3 19 4 2" xfId="12166" xr:uid="{7DC81277-D08C-4763-A58F-8EEDA27506A1}"/>
    <cellStyle name="20% - Accent1 2 3 19 5" xfId="12167" xr:uid="{3B09FA3B-F50A-420D-89CE-5D9CB54C2E67}"/>
    <cellStyle name="20% - Accent1 2 3 19 5 2" xfId="12168" xr:uid="{83A17A04-9CB0-4D04-9804-D71DB6817632}"/>
    <cellStyle name="20% - Accent1 2 3 19 6" xfId="12169" xr:uid="{5076C6D4-AC2A-4D69-8027-8DE7B9503D23}"/>
    <cellStyle name="20% - Accent1 2 3 19 6 2" xfId="12170" xr:uid="{A913B70E-AFA5-4890-8B64-352B96F85C85}"/>
    <cellStyle name="20% - Accent1 2 3 19 7" xfId="12171" xr:uid="{3FFCC154-F8CE-4486-B325-A540B374A047}"/>
    <cellStyle name="20% - Accent1 2 3 19 7 2" xfId="12172" xr:uid="{1C236A01-2832-4033-A772-11EBBC31AB3D}"/>
    <cellStyle name="20% - Accent1 2 3 19 8" xfId="12173" xr:uid="{F0A1E786-16BE-4919-8098-CF30DBEDEA2D}"/>
    <cellStyle name="20% - Accent1 2 3 19 8 2" xfId="12174" xr:uid="{5BA45B62-EADC-4F15-B7BA-32337F23E680}"/>
    <cellStyle name="20% - Accent1 2 3 19 9" xfId="12175" xr:uid="{D5C5C9F1-7538-486B-83D2-E10F98BC84BB}"/>
    <cellStyle name="20% - Accent1 2 3 19 9 2" xfId="12176" xr:uid="{95449564-891B-4CDA-9987-D3232761A611}"/>
    <cellStyle name="20% - Accent1 2 3 2" xfId="3387" xr:uid="{32D3C79E-323E-4228-96DC-3F244A57E9D9}"/>
    <cellStyle name="20% - Accent1 2 3 2 10" xfId="12178" xr:uid="{E9A395CB-5666-4881-A4A2-8100046D6B47}"/>
    <cellStyle name="20% - Accent1 2 3 2 10 2" xfId="12179" xr:uid="{032968E9-803E-4E5F-8210-011EB17C94EB}"/>
    <cellStyle name="20% - Accent1 2 3 2 11" xfId="12180" xr:uid="{477E7B3E-F0EF-4A50-B021-447C4A198F97}"/>
    <cellStyle name="20% - Accent1 2 3 2 11 2" xfId="12181" xr:uid="{A71C5501-A9CB-4248-94F6-D9E2DB4B8783}"/>
    <cellStyle name="20% - Accent1 2 3 2 12" xfId="12182" xr:uid="{CFBBC6EC-1E80-471F-86F2-F577BF64F927}"/>
    <cellStyle name="20% - Accent1 2 3 2 12 2" xfId="12183" xr:uid="{C9FE5822-482D-4F66-B446-684E8BE23439}"/>
    <cellStyle name="20% - Accent1 2 3 2 13" xfId="12184" xr:uid="{6160A54D-2ACF-40BB-8418-B92F2C4FCD7F}"/>
    <cellStyle name="20% - Accent1 2 3 2 13 2" xfId="12185" xr:uid="{CE55CEB0-86E8-4F33-99C1-38734925F574}"/>
    <cellStyle name="20% - Accent1 2 3 2 14" xfId="12186" xr:uid="{5E94204F-99CB-4333-9C09-C3E6E6144D42}"/>
    <cellStyle name="20% - Accent1 2 3 2 14 2" xfId="12187" xr:uid="{C569CA4F-629F-4644-8CCD-7AB5E65371D9}"/>
    <cellStyle name="20% - Accent1 2 3 2 15" xfId="12188" xr:uid="{A06B0278-5446-484B-A702-F86A43629ADF}"/>
    <cellStyle name="20% - Accent1 2 3 2 15 2" xfId="12189" xr:uid="{401FE5A5-1009-4545-B479-04283204B57E}"/>
    <cellStyle name="20% - Accent1 2 3 2 16" xfId="12190" xr:uid="{EA3CC10D-59AD-48E5-9A1D-A505E1F56A8C}"/>
    <cellStyle name="20% - Accent1 2 3 2 16 2" xfId="12191" xr:uid="{2B7D64E9-477C-4F20-87DE-D96403B5AC1B}"/>
    <cellStyle name="20% - Accent1 2 3 2 17" xfId="12192" xr:uid="{A18CC685-BFF2-47F5-A206-FC85344B421A}"/>
    <cellStyle name="20% - Accent1 2 3 2 18" xfId="12193" xr:uid="{AA154795-D44B-477D-9476-FC531A9321EC}"/>
    <cellStyle name="20% - Accent1 2 3 2 19" xfId="12194" xr:uid="{468ACF82-5389-4F81-BCDC-AB19966D0C02}"/>
    <cellStyle name="20% - Accent1 2 3 2 2" xfId="12195" xr:uid="{D98C2129-5EF1-443D-BF95-13DC4FE1C70A}"/>
    <cellStyle name="20% - Accent1 2 3 2 20" xfId="12196" xr:uid="{1409C5A0-B6E0-4DBA-89BC-4B12D2F7EA79}"/>
    <cellStyle name="20% - Accent1 2 3 2 21" xfId="12197" xr:uid="{F7CF00A7-FF1D-4341-A487-2E2A453B6D5B}"/>
    <cellStyle name="20% - Accent1 2 3 2 22" xfId="12198" xr:uid="{1BA31551-D881-418A-98D4-DC0331159BA3}"/>
    <cellStyle name="20% - Accent1 2 3 2 23" xfId="12199" xr:uid="{22AE4FAE-15ED-4148-9B86-A9A212F33923}"/>
    <cellStyle name="20% - Accent1 2 3 2 3" xfId="12200" xr:uid="{F9ECDD00-3E20-4420-88D4-9B0AFD021DDE}"/>
    <cellStyle name="20% - Accent1 2 3 2 4" xfId="12201" xr:uid="{25B4BFBB-7ECF-4B30-A409-147CDEA63CEA}"/>
    <cellStyle name="20% - Accent1 2 3 2 5" xfId="12202" xr:uid="{AC8A8142-F82E-4383-B34C-E56464224416}"/>
    <cellStyle name="20% - Accent1 2 3 2 6" xfId="12203" xr:uid="{CF6443E7-99CA-45D8-88DB-96E903DD8952}"/>
    <cellStyle name="20% - Accent1 2 3 2 7" xfId="12204" xr:uid="{34312D49-CD85-48B1-B673-0F5D3E8BDA28}"/>
    <cellStyle name="20% - Accent1 2 3 2 7 2" xfId="12205" xr:uid="{B13042D3-A0DC-4310-BCC6-B8E19419CD10}"/>
    <cellStyle name="20% - Accent1 2 3 2 7 3" xfId="12206" xr:uid="{7F4F38D3-F878-4BBE-BE7F-3AB031EEE518}"/>
    <cellStyle name="20% - Accent1 2 3 2 7 4" xfId="12207" xr:uid="{42281877-3390-4122-8BE6-B6DA493E0858}"/>
    <cellStyle name="20% - Accent1 2 3 2 7 5" xfId="12208" xr:uid="{5DB3947F-7A63-4A24-9BBE-08335B6F57B9}"/>
    <cellStyle name="20% - Accent1 2 3 2 7 6" xfId="12209" xr:uid="{97A3CAAC-C468-4AA6-9DBD-E383B05120A3}"/>
    <cellStyle name="20% - Accent1 2 3 2 7 7" xfId="12210" xr:uid="{484591FE-5C10-4B2C-BD28-4A1CCE86B34A}"/>
    <cellStyle name="20% - Accent1 2 3 2 7 8" xfId="12211" xr:uid="{A3EF3A40-DD19-4FFB-94D7-A34DD0CD1B1E}"/>
    <cellStyle name="20% - Accent1 2 3 2 8" xfId="12212" xr:uid="{94A7EBC1-A6D4-47B0-A6AB-AD548727FA05}"/>
    <cellStyle name="20% - Accent1 2 3 2 8 2" xfId="12213" xr:uid="{F017F2E2-B03E-4CB0-A2DD-0933B3B2AF09}"/>
    <cellStyle name="20% - Accent1 2 3 2 8 3" xfId="12214" xr:uid="{EACD0319-D05C-4BAA-B9FC-353FF5D182DF}"/>
    <cellStyle name="20% - Accent1 2 3 2 8 4" xfId="12215" xr:uid="{E425935C-A4B2-4F6E-BFED-E69D23BE844B}"/>
    <cellStyle name="20% - Accent1 2 3 2 8 5" xfId="12216" xr:uid="{7B712408-9042-4A92-AFAD-3467BF88396C}"/>
    <cellStyle name="20% - Accent1 2 3 2 8 6" xfId="12217" xr:uid="{B780B3F3-6CD6-48F8-8497-BFC97EA94F02}"/>
    <cellStyle name="20% - Accent1 2 3 2 8 7" xfId="12218" xr:uid="{AED379C0-4BF7-4411-8C1D-D74BEF246828}"/>
    <cellStyle name="20% - Accent1 2 3 2 8 8" xfId="12219" xr:uid="{FBEBA608-32D2-45BC-9B95-AB8B5699E8CD}"/>
    <cellStyle name="20% - Accent1 2 3 2 9" xfId="12220" xr:uid="{79E65592-633F-45CA-BF3D-C912FD521B47}"/>
    <cellStyle name="20% - Accent1 2 3 2 9 2" xfId="12221" xr:uid="{D63A17A1-080D-4292-AD24-C8BFB44EF707}"/>
    <cellStyle name="20% - Accent1 2 3 2_Cap.adeq" xfId="12177" xr:uid="{105A6A8D-5928-470E-9C46-0F21C7EE81E6}"/>
    <cellStyle name="20% - Accent1 2 3 20" xfId="12222" xr:uid="{E4BB3D73-57D6-46C7-9923-FEE4354C96FF}"/>
    <cellStyle name="20% - Accent1 2 3 20 10" xfId="12223" xr:uid="{476897D4-5CCB-45E2-8620-5728F7E42DEA}"/>
    <cellStyle name="20% - Accent1 2 3 20 10 2" xfId="12224" xr:uid="{590656B2-7DE4-4E37-A0D7-8C60EC293B87}"/>
    <cellStyle name="20% - Accent1 2 3 20 11" xfId="12225" xr:uid="{0C7CB5B1-7AEF-4267-9CC7-1BA83593F5C9}"/>
    <cellStyle name="20% - Accent1 2 3 20 11 2" xfId="12226" xr:uid="{E95FC9B3-C7DC-4964-8267-355C3B9FEFED}"/>
    <cellStyle name="20% - Accent1 2 3 20 12" xfId="12227" xr:uid="{B61FF910-35B6-4C5F-B515-32135B045C88}"/>
    <cellStyle name="20% - Accent1 2 3 20 13" xfId="12228" xr:uid="{1420FAA7-DAEA-4488-87E3-E98559F331EC}"/>
    <cellStyle name="20% - Accent1 2 3 20 14" xfId="12229" xr:uid="{77B3B37E-02AF-4883-996A-3A7ED8022B1F}"/>
    <cellStyle name="20% - Accent1 2 3 20 15" xfId="12230" xr:uid="{A2076177-EA93-4E33-BEA4-99DFC7F332F8}"/>
    <cellStyle name="20% - Accent1 2 3 20 16" xfId="12231" xr:uid="{85F4C2A5-A186-4F87-A39A-B79334800D4A}"/>
    <cellStyle name="20% - Accent1 2 3 20 17" xfId="12232" xr:uid="{1BC8AE0D-325D-442E-B003-5F653F697F5B}"/>
    <cellStyle name="20% - Accent1 2 3 20 18" xfId="12233" xr:uid="{9463AA00-939C-46C6-8548-A687010BCC3F}"/>
    <cellStyle name="20% - Accent1 2 3 20 2" xfId="12234" xr:uid="{4104FE94-2EEC-4F85-B570-2457E704F4F0}"/>
    <cellStyle name="20% - Accent1 2 3 20 2 2" xfId="12235" xr:uid="{B307C7E2-3D81-4A8E-8454-B7A990A39221}"/>
    <cellStyle name="20% - Accent1 2 3 20 2 3" xfId="12236" xr:uid="{C6D3FF79-D54A-4832-8C3E-F4EAA51245C0}"/>
    <cellStyle name="20% - Accent1 2 3 20 2 4" xfId="12237" xr:uid="{D0A785DC-97DA-4B26-87EE-0E0515AEA53C}"/>
    <cellStyle name="20% - Accent1 2 3 20 2 5" xfId="12238" xr:uid="{73015458-E6AE-4F95-A49D-0B6EE98A8185}"/>
    <cellStyle name="20% - Accent1 2 3 20 2 6" xfId="12239" xr:uid="{5F43488F-87BF-46B3-BB5A-909B9091055F}"/>
    <cellStyle name="20% - Accent1 2 3 20 2 7" xfId="12240" xr:uid="{A4ACDDA0-F2DC-4A40-BD71-0C1AD3ED548A}"/>
    <cellStyle name="20% - Accent1 2 3 20 2 8" xfId="12241" xr:uid="{AF8A1AB1-7A24-4938-AC88-590511E6C741}"/>
    <cellStyle name="20% - Accent1 2 3 20 3" xfId="12242" xr:uid="{1D20270C-6CF6-4CCB-85A0-6744EB131596}"/>
    <cellStyle name="20% - Accent1 2 3 20 3 2" xfId="12243" xr:uid="{321F8575-0145-4AC0-BECA-846D18C35064}"/>
    <cellStyle name="20% - Accent1 2 3 20 3 3" xfId="12244" xr:uid="{FED4F4CC-AEB4-4C63-8C6E-B94E0FC30FAC}"/>
    <cellStyle name="20% - Accent1 2 3 20 3 4" xfId="12245" xr:uid="{D40928FD-46A1-4CA3-8ABC-3454FE257811}"/>
    <cellStyle name="20% - Accent1 2 3 20 3 5" xfId="12246" xr:uid="{E286F48A-FC20-44D8-A9B6-DA77AF09B0EE}"/>
    <cellStyle name="20% - Accent1 2 3 20 3 6" xfId="12247" xr:uid="{8BD6FA92-E451-43F6-9F2E-25D8A87AEEFA}"/>
    <cellStyle name="20% - Accent1 2 3 20 3 7" xfId="12248" xr:uid="{EAB0C772-1D4D-4DE6-95C6-59081B97C51C}"/>
    <cellStyle name="20% - Accent1 2 3 20 3 8" xfId="12249" xr:uid="{085CB11D-98AA-497D-9A19-16A339C4E693}"/>
    <cellStyle name="20% - Accent1 2 3 20 4" xfId="12250" xr:uid="{8D91BCB8-4FEF-4482-858D-6500329C04D0}"/>
    <cellStyle name="20% - Accent1 2 3 20 4 2" xfId="12251" xr:uid="{9F8CEAB3-4B27-48FE-A0D8-382676151A39}"/>
    <cellStyle name="20% - Accent1 2 3 20 5" xfId="12252" xr:uid="{7417488B-1786-4466-8F34-566D7203C892}"/>
    <cellStyle name="20% - Accent1 2 3 20 5 2" xfId="12253" xr:uid="{7DE238FF-AF1E-485B-8B45-2709061A8CB0}"/>
    <cellStyle name="20% - Accent1 2 3 20 6" xfId="12254" xr:uid="{C3D1A270-3660-401D-948C-8D6C77B1FDE4}"/>
    <cellStyle name="20% - Accent1 2 3 20 6 2" xfId="12255" xr:uid="{CD5B0134-1C62-47F7-8D13-63C39BEAF1C9}"/>
    <cellStyle name="20% - Accent1 2 3 20 7" xfId="12256" xr:uid="{CC11F42E-E5E8-4296-B678-7E669C679B35}"/>
    <cellStyle name="20% - Accent1 2 3 20 7 2" xfId="12257" xr:uid="{A9DA7958-AEF6-466A-ABC5-D7C42320EFAB}"/>
    <cellStyle name="20% - Accent1 2 3 20 8" xfId="12258" xr:uid="{C909FFE0-301B-4F9C-A079-C5CDD048A84B}"/>
    <cellStyle name="20% - Accent1 2 3 20 8 2" xfId="12259" xr:uid="{4A63BD50-9AC7-4BFB-950D-DF3077444257}"/>
    <cellStyle name="20% - Accent1 2 3 20 9" xfId="12260" xr:uid="{B2A0A7F3-D9E7-4837-BA24-E62BF5E3BA47}"/>
    <cellStyle name="20% - Accent1 2 3 20 9 2" xfId="12261" xr:uid="{DD566FCF-FE1A-4E24-B164-53B12B9C8740}"/>
    <cellStyle name="20% - Accent1 2 3 21" xfId="12262" xr:uid="{F3E6FB9F-E439-4737-8B0C-F2C3043082D5}"/>
    <cellStyle name="20% - Accent1 2 3 21 10" xfId="12263" xr:uid="{F33AB88D-0470-417F-9391-105A32C7BF62}"/>
    <cellStyle name="20% - Accent1 2 3 21 10 2" xfId="12264" xr:uid="{B257F3C0-D52F-49AC-8157-70B18EFB4DA9}"/>
    <cellStyle name="20% - Accent1 2 3 21 11" xfId="12265" xr:uid="{C8C8B457-F229-4D7D-BD81-FE52B435E82A}"/>
    <cellStyle name="20% - Accent1 2 3 21 11 2" xfId="12266" xr:uid="{381F4054-133E-493D-963C-63F86C6C9F50}"/>
    <cellStyle name="20% - Accent1 2 3 21 12" xfId="12267" xr:uid="{93ECFBDE-DA30-4E94-91C6-C7485AC0CE33}"/>
    <cellStyle name="20% - Accent1 2 3 21 13" xfId="12268" xr:uid="{303734AA-E88F-45BD-8C64-B6BF9732E8C3}"/>
    <cellStyle name="20% - Accent1 2 3 21 14" xfId="12269" xr:uid="{6105F11B-39D2-449F-8F05-1FE1D0E51B13}"/>
    <cellStyle name="20% - Accent1 2 3 21 15" xfId="12270" xr:uid="{B685E2DB-BFF2-44B7-9A61-59E309381202}"/>
    <cellStyle name="20% - Accent1 2 3 21 16" xfId="12271" xr:uid="{6B57E6A0-FE7E-4915-BEB7-2BCC5E194EFE}"/>
    <cellStyle name="20% - Accent1 2 3 21 17" xfId="12272" xr:uid="{A7B8D5C5-A2CE-436F-B1DE-7C51B3C09EAA}"/>
    <cellStyle name="20% - Accent1 2 3 21 18" xfId="12273" xr:uid="{0073FB50-8540-47BD-A0A1-EBE6E7CA16ED}"/>
    <cellStyle name="20% - Accent1 2 3 21 2" xfId="12274" xr:uid="{D446B5D7-6D78-45F4-98D3-C335F9019290}"/>
    <cellStyle name="20% - Accent1 2 3 21 2 2" xfId="12275" xr:uid="{7F8EB57E-7AC5-4176-95C4-A4F3AA54EC58}"/>
    <cellStyle name="20% - Accent1 2 3 21 2 3" xfId="12276" xr:uid="{3AD5CD58-F360-4CB8-9CE1-0F871E707E88}"/>
    <cellStyle name="20% - Accent1 2 3 21 2 4" xfId="12277" xr:uid="{801B5B64-EFB1-402C-8864-EB66894BF691}"/>
    <cellStyle name="20% - Accent1 2 3 21 2 5" xfId="12278" xr:uid="{51A00EF7-BE44-47FE-BADE-B9FBA985CAE6}"/>
    <cellStyle name="20% - Accent1 2 3 21 2 6" xfId="12279" xr:uid="{387E45D2-61C6-43AC-8605-98F49DBCBAD7}"/>
    <cellStyle name="20% - Accent1 2 3 21 2 7" xfId="12280" xr:uid="{30CE2192-220C-4B6D-85A2-6331A53A8750}"/>
    <cellStyle name="20% - Accent1 2 3 21 2 8" xfId="12281" xr:uid="{085D045A-D321-4D37-93A2-C9861A633655}"/>
    <cellStyle name="20% - Accent1 2 3 21 3" xfId="12282" xr:uid="{36463262-ECD6-4E7F-88F9-0044C9595F4B}"/>
    <cellStyle name="20% - Accent1 2 3 21 3 2" xfId="12283" xr:uid="{F4713C39-49BD-4E7D-BA08-3BF5ED530D8D}"/>
    <cellStyle name="20% - Accent1 2 3 21 3 3" xfId="12284" xr:uid="{6AD38BAB-73CD-448F-BBDF-2E37884699AF}"/>
    <cellStyle name="20% - Accent1 2 3 21 3 4" xfId="12285" xr:uid="{577B6D5E-499D-499F-93A2-EB7B178E469A}"/>
    <cellStyle name="20% - Accent1 2 3 21 3 5" xfId="12286" xr:uid="{C6384B71-4176-4AB8-B5ED-0762C801A851}"/>
    <cellStyle name="20% - Accent1 2 3 21 3 6" xfId="12287" xr:uid="{6B9F7177-060A-407A-BC1A-D72DA3C691E9}"/>
    <cellStyle name="20% - Accent1 2 3 21 3 7" xfId="12288" xr:uid="{BEDD4060-45C1-4353-AC03-F2B1FC4AD474}"/>
    <cellStyle name="20% - Accent1 2 3 21 3 8" xfId="12289" xr:uid="{0F089C37-1ECE-4B65-AD14-9A48DB8AC70B}"/>
    <cellStyle name="20% - Accent1 2 3 21 4" xfId="12290" xr:uid="{4A78CC0E-EC42-4AC4-9AC8-7247B5A5D5EC}"/>
    <cellStyle name="20% - Accent1 2 3 21 4 2" xfId="12291" xr:uid="{B8649E42-E005-4A6B-94B9-B53033CA6283}"/>
    <cellStyle name="20% - Accent1 2 3 21 5" xfId="12292" xr:uid="{45613ACC-D19B-47E2-BFF5-55CD64D840E3}"/>
    <cellStyle name="20% - Accent1 2 3 21 5 2" xfId="12293" xr:uid="{504CDFA1-1C55-44AC-B78E-FB9932B7D1C7}"/>
    <cellStyle name="20% - Accent1 2 3 21 6" xfId="12294" xr:uid="{9EE87C55-452E-47D5-9533-C27F80B5F697}"/>
    <cellStyle name="20% - Accent1 2 3 21 6 2" xfId="12295" xr:uid="{F8B167E9-7DBD-4D3B-8189-55F83B3625AF}"/>
    <cellStyle name="20% - Accent1 2 3 21 7" xfId="12296" xr:uid="{9EA116EC-DE81-4714-A3F0-BF1434E1C514}"/>
    <cellStyle name="20% - Accent1 2 3 21 7 2" xfId="12297" xr:uid="{A43E2A33-91ED-4CB4-B762-7EF76A5999D7}"/>
    <cellStyle name="20% - Accent1 2 3 21 8" xfId="12298" xr:uid="{D82D5C85-86FA-497B-9E41-57F899CCDBFE}"/>
    <cellStyle name="20% - Accent1 2 3 21 8 2" xfId="12299" xr:uid="{CB116A37-6A30-437A-A3FF-6181798DD0B8}"/>
    <cellStyle name="20% - Accent1 2 3 21 9" xfId="12300" xr:uid="{1F3F9CD9-5424-45A5-9D8D-55361BA63F3B}"/>
    <cellStyle name="20% - Accent1 2 3 21 9 2" xfId="12301" xr:uid="{9A40300C-B114-4ABB-AD13-CB1753A217C5}"/>
    <cellStyle name="20% - Accent1 2 3 22" xfId="12302" xr:uid="{8BEEC6A6-A36E-445E-A59E-55CD339E5F02}"/>
    <cellStyle name="20% - Accent1 2 3 22 10" xfId="12303" xr:uid="{4AB25E00-5A8B-4AE6-9925-D241024CE4F0}"/>
    <cellStyle name="20% - Accent1 2 3 22 10 2" xfId="12304" xr:uid="{A8CC5FB8-A010-4EA9-A096-75A111F8D244}"/>
    <cellStyle name="20% - Accent1 2 3 22 11" xfId="12305" xr:uid="{F7355667-8528-485D-9DFD-7DC3D986524E}"/>
    <cellStyle name="20% - Accent1 2 3 22 11 2" xfId="12306" xr:uid="{4FBE68DE-B1C8-4033-AA33-BE22B368DFA8}"/>
    <cellStyle name="20% - Accent1 2 3 22 12" xfId="12307" xr:uid="{EA28D24B-3351-4360-AA9F-AC76AB717C30}"/>
    <cellStyle name="20% - Accent1 2 3 22 13" xfId="12308" xr:uid="{66F06D9D-0365-4C87-9AA0-C52F3B36A7A3}"/>
    <cellStyle name="20% - Accent1 2 3 22 14" xfId="12309" xr:uid="{7A0190D5-1FF2-48C4-8C9E-01D166D09EBE}"/>
    <cellStyle name="20% - Accent1 2 3 22 15" xfId="12310" xr:uid="{35EB2315-7617-4430-B2CE-40683D256513}"/>
    <cellStyle name="20% - Accent1 2 3 22 16" xfId="12311" xr:uid="{B64E5BFF-834A-449B-8EF2-9509E805D069}"/>
    <cellStyle name="20% - Accent1 2 3 22 17" xfId="12312" xr:uid="{E064A5B8-3BE5-4396-93C7-B9A6DA176D97}"/>
    <cellStyle name="20% - Accent1 2 3 22 18" xfId="12313" xr:uid="{96EDF2E4-6A8A-4511-BC39-855D491F3E2B}"/>
    <cellStyle name="20% - Accent1 2 3 22 2" xfId="12314" xr:uid="{36995E31-B3C2-419A-AD42-CCB7DB81776E}"/>
    <cellStyle name="20% - Accent1 2 3 22 2 2" xfId="12315" xr:uid="{A52200DE-8C0D-41D3-81AE-BA38EBF453D7}"/>
    <cellStyle name="20% - Accent1 2 3 22 2 3" xfId="12316" xr:uid="{D03ABC5D-548E-4144-B203-4361E16AA7E6}"/>
    <cellStyle name="20% - Accent1 2 3 22 2 4" xfId="12317" xr:uid="{5A976101-033A-4555-AB50-2F8593EB9128}"/>
    <cellStyle name="20% - Accent1 2 3 22 2 5" xfId="12318" xr:uid="{60F727CC-2872-4715-A86E-60412AB196AB}"/>
    <cellStyle name="20% - Accent1 2 3 22 2 6" xfId="12319" xr:uid="{246FDF59-045E-4F11-AE11-CF79A6F18166}"/>
    <cellStyle name="20% - Accent1 2 3 22 2 7" xfId="12320" xr:uid="{4C245424-B263-401F-9457-4D85F1461B40}"/>
    <cellStyle name="20% - Accent1 2 3 22 2 8" xfId="12321" xr:uid="{4212A81B-F64E-4B1A-A2DC-F198121FF69E}"/>
    <cellStyle name="20% - Accent1 2 3 22 3" xfId="12322" xr:uid="{14EE21B0-BE2A-4563-97CB-A275EBCB1231}"/>
    <cellStyle name="20% - Accent1 2 3 22 3 2" xfId="12323" xr:uid="{80716A07-0054-40EA-B8CD-0A2EBEF1A6E0}"/>
    <cellStyle name="20% - Accent1 2 3 22 3 3" xfId="12324" xr:uid="{A0E4FE75-801B-4D5B-AD3F-27A00005DD7C}"/>
    <cellStyle name="20% - Accent1 2 3 22 3 4" xfId="12325" xr:uid="{F899D56F-D306-413A-B1BE-C85DAF50DC49}"/>
    <cellStyle name="20% - Accent1 2 3 22 3 5" xfId="12326" xr:uid="{14E0BC85-1432-4AD6-9FB6-523BBA66CBBF}"/>
    <cellStyle name="20% - Accent1 2 3 22 3 6" xfId="12327" xr:uid="{135DBE92-5A3E-43CE-ADC4-84BCAEF68F3C}"/>
    <cellStyle name="20% - Accent1 2 3 22 3 7" xfId="12328" xr:uid="{33C408AC-351D-4542-BB01-27D03E76F5AE}"/>
    <cellStyle name="20% - Accent1 2 3 22 3 8" xfId="12329" xr:uid="{C240E6ED-88A4-4F5E-BDF0-0580B0BB30CB}"/>
    <cellStyle name="20% - Accent1 2 3 22 4" xfId="12330" xr:uid="{FC5CECEE-453B-43FA-BA3E-E2A076061798}"/>
    <cellStyle name="20% - Accent1 2 3 22 4 2" xfId="12331" xr:uid="{8DA2B1C9-5C29-4476-8B91-E88D993CE021}"/>
    <cellStyle name="20% - Accent1 2 3 22 5" xfId="12332" xr:uid="{3C01EC87-FEF7-4978-AA6F-651986C92335}"/>
    <cellStyle name="20% - Accent1 2 3 22 5 2" xfId="12333" xr:uid="{A26AC762-28C5-4367-A766-5B1C056F00BB}"/>
    <cellStyle name="20% - Accent1 2 3 22 6" xfId="12334" xr:uid="{92C3645C-F8C6-419F-9BA2-C7450218DC0C}"/>
    <cellStyle name="20% - Accent1 2 3 22 6 2" xfId="12335" xr:uid="{C259FD15-9556-4D16-88D0-8F9E0657D3D2}"/>
    <cellStyle name="20% - Accent1 2 3 22 7" xfId="12336" xr:uid="{00897808-03BF-44D1-9769-467935756EE2}"/>
    <cellStyle name="20% - Accent1 2 3 22 7 2" xfId="12337" xr:uid="{43F25136-D4B4-4CC5-BAA1-17D668793AE8}"/>
    <cellStyle name="20% - Accent1 2 3 22 8" xfId="12338" xr:uid="{1144F340-0CAD-4D5D-AAE4-3C5B1CBDB64A}"/>
    <cellStyle name="20% - Accent1 2 3 22 8 2" xfId="12339" xr:uid="{A02002A3-D38E-43CC-B3A6-D4372610DB9E}"/>
    <cellStyle name="20% - Accent1 2 3 22 9" xfId="12340" xr:uid="{AD2D1BA3-AE2F-4C0F-AF3B-1D2D44F95C1F}"/>
    <cellStyle name="20% - Accent1 2 3 22 9 2" xfId="12341" xr:uid="{32CCDB06-8DB3-422F-82FF-2D74CFC0F98E}"/>
    <cellStyle name="20% - Accent1 2 3 23" xfId="12342" xr:uid="{174BD9D0-20DC-4C57-96AE-1E79A1871A2F}"/>
    <cellStyle name="20% - Accent1 2 3 23 2" xfId="12343" xr:uid="{54BEC646-EED4-4F38-91E8-8307024F7986}"/>
    <cellStyle name="20% - Accent1 2 3 23 3" xfId="12344" xr:uid="{539DD64E-E203-4C9B-B082-5B60BDA07E70}"/>
    <cellStyle name="20% - Accent1 2 3 23 4" xfId="12345" xr:uid="{2E7FE679-90FB-4984-AB09-05F9B71042D5}"/>
    <cellStyle name="20% - Accent1 2 3 23 5" xfId="12346" xr:uid="{183AE5E3-1A87-463F-91EA-DD3F0A2BAFEF}"/>
    <cellStyle name="20% - Accent1 2 3 23 6" xfId="12347" xr:uid="{15A8602D-9153-43E4-B6D3-F5C9706EB6E3}"/>
    <cellStyle name="20% - Accent1 2 3 23 7" xfId="12348" xr:uid="{3D513933-FB53-4909-9C63-801E86F03CCF}"/>
    <cellStyle name="20% - Accent1 2 3 23 8" xfId="12349" xr:uid="{A87F5D63-EE24-42A9-8580-766726C621F1}"/>
    <cellStyle name="20% - Accent1 2 3 24" xfId="12350" xr:uid="{1A548E97-61DF-4995-8BC4-8BE6EA7C3871}"/>
    <cellStyle name="20% - Accent1 2 3 24 2" xfId="12351" xr:uid="{E844D304-6F49-4DC7-9C8E-EDBBAA7E8FEF}"/>
    <cellStyle name="20% - Accent1 2 3 24 3" xfId="12352" xr:uid="{6B4FFDE8-FFBE-42E8-98EC-4B70A3433E1D}"/>
    <cellStyle name="20% - Accent1 2 3 24 4" xfId="12353" xr:uid="{6A2214BC-2817-4AEE-86D9-600F8177E8D6}"/>
    <cellStyle name="20% - Accent1 2 3 24 5" xfId="12354" xr:uid="{3EC7BAEA-3B5A-4A96-A86C-26F15C33F09E}"/>
    <cellStyle name="20% - Accent1 2 3 24 6" xfId="12355" xr:uid="{C5FB320F-DA55-4618-B16D-1968C1CAFC48}"/>
    <cellStyle name="20% - Accent1 2 3 24 7" xfId="12356" xr:uid="{20776339-F0FF-4561-81C7-E38470E86AF7}"/>
    <cellStyle name="20% - Accent1 2 3 24 8" xfId="12357" xr:uid="{393CFAD2-9000-4F0E-8E2A-178B3E54691D}"/>
    <cellStyle name="20% - Accent1 2 3 25" xfId="12358" xr:uid="{6AFB4351-7CE1-4905-942D-874595BD5527}"/>
    <cellStyle name="20% - Accent1 2 3 25 2" xfId="12359" xr:uid="{A002ED76-5F36-4E84-9556-CE5FF2815CB3}"/>
    <cellStyle name="20% - Accent1 2 3 26" xfId="12360" xr:uid="{F8061E9D-C280-44B0-97C1-BFD12AF0BA75}"/>
    <cellStyle name="20% - Accent1 2 3 26 2" xfId="12361" xr:uid="{C3EB6F84-BE24-4A1D-9928-1C8CC94987FD}"/>
    <cellStyle name="20% - Accent1 2 3 27" xfId="12362" xr:uid="{017AABD1-95B3-41FA-BBA5-ECA065D9C2F1}"/>
    <cellStyle name="20% - Accent1 2 3 27 2" xfId="12363" xr:uid="{CD22E335-BE94-4650-95C2-0F8E4BAAFBFF}"/>
    <cellStyle name="20% - Accent1 2 3 28" xfId="12364" xr:uid="{2A488CA8-6581-4007-84B6-9443424F8292}"/>
    <cellStyle name="20% - Accent1 2 3 28 2" xfId="12365" xr:uid="{10C5C45B-E083-44EA-8F25-D46BCC1FDDEA}"/>
    <cellStyle name="20% - Accent1 2 3 29" xfId="12366" xr:uid="{87F167C8-9971-4AC7-A95C-51737AE4EFEC}"/>
    <cellStyle name="20% - Accent1 2 3 29 2" xfId="12367" xr:uid="{FD88ED93-710A-41F4-9F75-FA919A5CBF87}"/>
    <cellStyle name="20% - Accent1 2 3 3" xfId="3388" xr:uid="{A3697B18-B9A9-4CAC-B92F-E0C4B9C0A075}"/>
    <cellStyle name="20% - Accent1 2 3 30" xfId="12368" xr:uid="{58602AF2-EF6E-423A-9407-C7E9C4BD6995}"/>
    <cellStyle name="20% - Accent1 2 3 30 2" xfId="12369" xr:uid="{1ED5CA3F-F1B6-4526-8867-403F8193998D}"/>
    <cellStyle name="20% - Accent1 2 3 31" xfId="12370" xr:uid="{858CFCAA-E4FE-4948-A985-AD66C6A959BB}"/>
    <cellStyle name="20% - Accent1 2 3 31 2" xfId="12371" xr:uid="{E542906F-6F71-43DA-8907-6AEA5BBD2B9C}"/>
    <cellStyle name="20% - Accent1 2 3 32" xfId="12372" xr:uid="{E013A67E-ECE0-4FC2-80D2-E6C9663C0B87}"/>
    <cellStyle name="20% - Accent1 2 3 32 2" xfId="12373" xr:uid="{8D282726-46E4-4BF8-9E30-FACF105EBA15}"/>
    <cellStyle name="20% - Accent1 2 3 33" xfId="12374" xr:uid="{3AB2073D-4E17-4524-A8EB-D6D8E483E44C}"/>
    <cellStyle name="20% - Accent1 2 3 34" xfId="12375" xr:uid="{9C75C878-4DD0-4982-BE4A-488DDB66CA68}"/>
    <cellStyle name="20% - Accent1 2 3 35" xfId="12376" xr:uid="{DD924EB4-41AD-408F-93F8-D57327AE4D21}"/>
    <cellStyle name="20% - Accent1 2 3 36" xfId="12377" xr:uid="{253C0B5B-5650-4BF9-B75E-CCE894712DF2}"/>
    <cellStyle name="20% - Accent1 2 3 37" xfId="12378" xr:uid="{F762285E-B70F-4556-87CA-911CA598CE20}"/>
    <cellStyle name="20% - Accent1 2 3 38" xfId="12379" xr:uid="{AF37289C-FE21-4EF2-8BE3-A810AABC31CD}"/>
    <cellStyle name="20% - Accent1 2 3 39" xfId="12380" xr:uid="{2F030EFD-0B55-4CAF-8913-A368035A3DA8}"/>
    <cellStyle name="20% - Accent1 2 3 4" xfId="3389" xr:uid="{4EC5B09F-F5F6-4EF7-9609-2FFB59255111}"/>
    <cellStyle name="20% - Accent1 2 3 40" xfId="12381" xr:uid="{F358F6BF-697E-449E-8F50-E2065A482569}"/>
    <cellStyle name="20% - Accent1 2 3 41" xfId="12382" xr:uid="{144ADC05-3947-422F-9196-ABBD4B21E868}"/>
    <cellStyle name="20% - Accent1 2 3 5" xfId="3390" xr:uid="{3C864F9E-8CD7-4B5A-A38F-C5A1A27BE3B9}"/>
    <cellStyle name="20% - Accent1 2 3 6" xfId="12383" xr:uid="{42FB542C-53C4-48C4-8945-06314E2D9E5F}"/>
    <cellStyle name="20% - Accent1 2 3 7" xfId="12384" xr:uid="{69493F26-057A-4034-8E8F-0DF5933AE28A}"/>
    <cellStyle name="20% - Accent1 2 3 8" xfId="12385" xr:uid="{D1DAF23D-201B-4846-BEA0-A2722A69CEE2}"/>
    <cellStyle name="20% - Accent1 2 3 9" xfId="12386" xr:uid="{26815D19-E8D3-4756-9234-B63B7E7E2223}"/>
    <cellStyle name="20% - Accent1 2 3_AVA DVA EL" xfId="12387" xr:uid="{00D2DDCB-C696-46C6-AB69-4B37D621EF7F}"/>
    <cellStyle name="20% - Accent1 2 30" xfId="12388" xr:uid="{385B82B7-11A5-40C6-94C2-0B10F2944517}"/>
    <cellStyle name="20% - Accent1 2 31" xfId="12389" xr:uid="{B85118A6-D69D-4E16-A6ED-2591B7F79F27}"/>
    <cellStyle name="20% - Accent1 2 32" xfId="12390" xr:uid="{048A8D98-3477-49CB-87B0-CF87C8F63733}"/>
    <cellStyle name="20% - Accent1 2 33" xfId="12391" xr:uid="{8F0A3C45-30F3-4B5A-B9AC-9CCEAC281151}"/>
    <cellStyle name="20% - Accent1 2 34" xfId="12392" xr:uid="{D283584E-662C-40F2-AEEC-1B9891504B69}"/>
    <cellStyle name="20% - Accent1 2 35" xfId="12393" xr:uid="{0C547F6C-AA4C-4A1B-AB24-BF63825866B7}"/>
    <cellStyle name="20% - Accent1 2 36" xfId="12394" xr:uid="{6FFEC2EF-9D23-4982-85C2-439E4275302B}"/>
    <cellStyle name="20% - Accent1 2 37" xfId="12395" xr:uid="{2FF8CEC7-9B53-49B7-99F4-CEA8459C7922}"/>
    <cellStyle name="20% - Accent1 2 38" xfId="12396" xr:uid="{178094A0-A6BE-417D-A160-C97A6E310E85}"/>
    <cellStyle name="20% - Accent1 2 39" xfId="12397" xr:uid="{74425BF7-6547-4F32-A571-FABCF008B8D3}"/>
    <cellStyle name="20% - Accent1 2 4" xfId="3391" xr:uid="{5C797209-77D3-46D8-ADF3-492B8E03A6C8}"/>
    <cellStyle name="20% - Accent1 2 4 2" xfId="12399" xr:uid="{525EB535-FA2C-4D58-B221-564D4686FDC0}"/>
    <cellStyle name="20% - Accent1 2 4 3" xfId="12400" xr:uid="{9904B786-53C1-4C3F-9835-E2D903F90E15}"/>
    <cellStyle name="20% - Accent1 2 4_Cap.adeq" xfId="12398" xr:uid="{9D6AF7A0-FD61-43DB-A751-D76872631E2C}"/>
    <cellStyle name="20% - Accent1 2 40" xfId="12401" xr:uid="{1CA482E7-3C7C-4CF6-BA2C-CFA9F3183BA8}"/>
    <cellStyle name="20% - Accent1 2 41" xfId="12402" xr:uid="{799043C7-1D02-4B87-AF8D-5FECB8422E8A}"/>
    <cellStyle name="20% - Accent1 2 41 2" xfId="12403" xr:uid="{448B281F-1735-4AFA-A030-87E6FCE2D20D}"/>
    <cellStyle name="20% - Accent1 2 41 3" xfId="12404" xr:uid="{AF1CD6A9-F118-4452-8674-D0012A4A328B}"/>
    <cellStyle name="20% - Accent1 2 41_Shortname" xfId="12405" xr:uid="{DBE4BF1C-EF89-4E74-8BDC-3E2321594271}"/>
    <cellStyle name="20% - Accent1 2 42" xfId="12406" xr:uid="{438C6703-1F98-4304-87F5-00FD6ECDFA81}"/>
    <cellStyle name="20% - Accent1 2 42 2" xfId="12407" xr:uid="{D2A5EF54-E871-4FDA-A281-0183EA2FA590}"/>
    <cellStyle name="20% - Accent1 2 42 3" xfId="12408" xr:uid="{B5224677-D0F8-4295-9DA0-46367ADBA574}"/>
    <cellStyle name="20% - Accent1 2 42_Shortname" xfId="12409" xr:uid="{0AB50BDB-6D30-40BF-94F2-402B6BEB057B}"/>
    <cellStyle name="20% - Accent1 2 43" xfId="12410" xr:uid="{42FBA4B9-AA02-48E8-B336-A8DB59689A67}"/>
    <cellStyle name="20% - Accent1 2 44" xfId="12411" xr:uid="{2F1722A1-BCF8-4A3D-8821-72D79D288F5A}"/>
    <cellStyle name="20% - Accent1 2 45" xfId="12412" xr:uid="{195A2C7B-1ACA-45B5-8A18-262ABD5BAAE1}"/>
    <cellStyle name="20% - Accent1 2 46" xfId="12413" xr:uid="{2B660DFB-4180-4977-9F12-EB479555C64C}"/>
    <cellStyle name="20% - Accent1 2 5" xfId="12414" xr:uid="{7089AB1C-293F-4C5C-8086-4C6C91CB5BD7}"/>
    <cellStyle name="20% - Accent1 2 5 10" xfId="12415" xr:uid="{AADA6D3F-720E-4018-886D-91F9BACA198F}"/>
    <cellStyle name="20% - Accent1 2 5 11" xfId="12416" xr:uid="{A882EAF4-9E8A-4FB7-8A3A-5400A21080EF}"/>
    <cellStyle name="20% - Accent1 2 5 12" xfId="12417" xr:uid="{F505AFE8-7A36-40F0-920C-6CAD2C698E2E}"/>
    <cellStyle name="20% - Accent1 2 5 13" xfId="12418" xr:uid="{00185736-4518-40EA-9B08-49A46CA68ACA}"/>
    <cellStyle name="20% - Accent1 2 5 14" xfId="12419" xr:uid="{8ACE6C51-D914-45A5-9E07-77DD85CD0A0E}"/>
    <cellStyle name="20% - Accent1 2 5 15" xfId="12420" xr:uid="{285FF037-64B4-46AB-84B4-AA1B8749845D}"/>
    <cellStyle name="20% - Accent1 2 5 16" xfId="12421" xr:uid="{F83B3841-F751-4FB2-8F82-4BF5AD6504AE}"/>
    <cellStyle name="20% - Accent1 2 5 17" xfId="12422" xr:uid="{80CDC15E-CAB5-4E63-8362-3CEF932DF029}"/>
    <cellStyle name="20% - Accent1 2 5 18" xfId="12423" xr:uid="{4FDA4980-06CC-4BCC-ABA0-069998E76BD6}"/>
    <cellStyle name="20% - Accent1 2 5 19" xfId="12424" xr:uid="{EFE30406-CB07-4BCD-9C13-CC05DA84A9E3}"/>
    <cellStyle name="20% - Accent1 2 5 19 10" xfId="12425" xr:uid="{9190221C-4F32-498B-90BD-3B46E0F68D9F}"/>
    <cellStyle name="20% - Accent1 2 5 19 10 2" xfId="12426" xr:uid="{68B5A0CF-051E-465E-BCD0-35061914BD0D}"/>
    <cellStyle name="20% - Accent1 2 5 19 11" xfId="12427" xr:uid="{10A27853-24FA-433A-A555-69E16F8A3017}"/>
    <cellStyle name="20% - Accent1 2 5 19 11 2" xfId="12428" xr:uid="{812A543F-DBAD-48A3-8E4B-8C335E9EC0A6}"/>
    <cellStyle name="20% - Accent1 2 5 19 12" xfId="12429" xr:uid="{E149F0A1-3FD2-47BC-97E9-F13D9429351A}"/>
    <cellStyle name="20% - Accent1 2 5 19 13" xfId="12430" xr:uid="{A1F0835E-7125-4501-B0AD-1A95AD1E96B4}"/>
    <cellStyle name="20% - Accent1 2 5 19 14" xfId="12431" xr:uid="{E3813C6E-88C1-46E6-AA0E-0B333B6BE708}"/>
    <cellStyle name="20% - Accent1 2 5 19 15" xfId="12432" xr:uid="{65EFEBCA-7D86-4F33-A1BE-B25E738ED53C}"/>
    <cellStyle name="20% - Accent1 2 5 19 16" xfId="12433" xr:uid="{5830D284-57A1-432C-90A8-5D401583D84C}"/>
    <cellStyle name="20% - Accent1 2 5 19 17" xfId="12434" xr:uid="{E1F3C5B3-8FFF-4B16-8043-041C7244EA9C}"/>
    <cellStyle name="20% - Accent1 2 5 19 18" xfId="12435" xr:uid="{8670AD72-1C14-4E3C-89BA-771C3B4F1901}"/>
    <cellStyle name="20% - Accent1 2 5 19 2" xfId="12436" xr:uid="{43B7274E-3A25-431A-90AB-7127A7A3D662}"/>
    <cellStyle name="20% - Accent1 2 5 19 2 2" xfId="12437" xr:uid="{3979DEB9-1667-4952-BCDB-1284DD976857}"/>
    <cellStyle name="20% - Accent1 2 5 19 2 3" xfId="12438" xr:uid="{2FA2EC5F-7A6E-4487-9CD9-1A72472ABE27}"/>
    <cellStyle name="20% - Accent1 2 5 19 2 4" xfId="12439" xr:uid="{7BE631A4-0B7E-4B51-B73C-70CFA9177A2A}"/>
    <cellStyle name="20% - Accent1 2 5 19 2 5" xfId="12440" xr:uid="{4CB1DFF5-32FF-4055-A73E-6031CA08B8CF}"/>
    <cellStyle name="20% - Accent1 2 5 19 2 6" xfId="12441" xr:uid="{FFCD8730-4864-45CC-A065-28D15E35F7F1}"/>
    <cellStyle name="20% - Accent1 2 5 19 2 7" xfId="12442" xr:uid="{00F80195-BE00-4635-B11A-AFCCA1BFF0BA}"/>
    <cellStyle name="20% - Accent1 2 5 19 2 8" xfId="12443" xr:uid="{AF3A6291-8E5E-4B9F-8A6C-B94829BCC540}"/>
    <cellStyle name="20% - Accent1 2 5 19 3" xfId="12444" xr:uid="{16670AC1-0C84-4FD2-B93E-57507C9BFA2D}"/>
    <cellStyle name="20% - Accent1 2 5 19 3 2" xfId="12445" xr:uid="{93BC1CFA-5E8D-40D8-A2EC-A80569F15ECA}"/>
    <cellStyle name="20% - Accent1 2 5 19 3 3" xfId="12446" xr:uid="{2D9DFA6E-94BF-42DF-A3E7-D9A0F7EC23D0}"/>
    <cellStyle name="20% - Accent1 2 5 19 3 4" xfId="12447" xr:uid="{4CB0D8B3-BA75-484E-94B2-27FD464AEE03}"/>
    <cellStyle name="20% - Accent1 2 5 19 3 5" xfId="12448" xr:uid="{E2756A1D-D1CA-4F80-89C8-F803296984B1}"/>
    <cellStyle name="20% - Accent1 2 5 19 3 6" xfId="12449" xr:uid="{DD81BDC2-2001-4410-800C-200BC5641050}"/>
    <cellStyle name="20% - Accent1 2 5 19 3 7" xfId="12450" xr:uid="{615E8E3D-714D-46C4-8446-0B7738FA9ADA}"/>
    <cellStyle name="20% - Accent1 2 5 19 3 8" xfId="12451" xr:uid="{9B1E1DC3-6137-45BD-B115-239057D8EE88}"/>
    <cellStyle name="20% - Accent1 2 5 19 4" xfId="12452" xr:uid="{D8F1A5A7-79F1-40BF-B6C4-A9594A34C29C}"/>
    <cellStyle name="20% - Accent1 2 5 19 4 2" xfId="12453" xr:uid="{90608390-276A-4E19-9E9D-DE800210023D}"/>
    <cellStyle name="20% - Accent1 2 5 19 5" xfId="12454" xr:uid="{E44DED78-EBED-4054-9A86-A5D39EC3E253}"/>
    <cellStyle name="20% - Accent1 2 5 19 5 2" xfId="12455" xr:uid="{5AA558DC-7654-470B-9882-2EC44CF073BE}"/>
    <cellStyle name="20% - Accent1 2 5 19 6" xfId="12456" xr:uid="{4FB1DDDA-8323-44B4-B2E1-D0A9546A6793}"/>
    <cellStyle name="20% - Accent1 2 5 19 6 2" xfId="12457" xr:uid="{6E4649F9-B149-4B5D-AC37-72B06D9F633A}"/>
    <cellStyle name="20% - Accent1 2 5 19 7" xfId="12458" xr:uid="{532AABA6-7E36-4278-84D0-610D493727EB}"/>
    <cellStyle name="20% - Accent1 2 5 19 7 2" xfId="12459" xr:uid="{EBE676C8-C625-4E6C-A630-51CB5A7CC154}"/>
    <cellStyle name="20% - Accent1 2 5 19 8" xfId="12460" xr:uid="{F5B4E22D-E175-4C88-B961-0471540B9A6B}"/>
    <cellStyle name="20% - Accent1 2 5 19 8 2" xfId="12461" xr:uid="{53193EDC-2253-41A5-A94B-B6E71E6DC6F2}"/>
    <cellStyle name="20% - Accent1 2 5 19 9" xfId="12462" xr:uid="{BD2C18F8-5C20-4731-9592-5C3957869F6A}"/>
    <cellStyle name="20% - Accent1 2 5 19 9 2" xfId="12463" xr:uid="{E2E16389-41E9-4167-B032-8A72FA759D29}"/>
    <cellStyle name="20% - Accent1 2 5 2" xfId="12464" xr:uid="{0F7EBE4D-3B3D-4D81-805A-0C97560F8BCA}"/>
    <cellStyle name="20% - Accent1 2 5 2 10" xfId="12465" xr:uid="{F2ACABC7-D913-4024-995C-82DCBFAAE072}"/>
    <cellStyle name="20% - Accent1 2 5 2 10 2" xfId="12466" xr:uid="{BF647B71-1B7B-47EE-A2CF-A047906DA551}"/>
    <cellStyle name="20% - Accent1 2 5 2 11" xfId="12467" xr:uid="{C2E5F63B-9711-42E7-AE8C-8E75F3D708B1}"/>
    <cellStyle name="20% - Accent1 2 5 2 11 2" xfId="12468" xr:uid="{0759C71D-DB88-45D2-8936-BE438324A477}"/>
    <cellStyle name="20% - Accent1 2 5 2 12" xfId="12469" xr:uid="{253C655F-0692-4207-AF9B-D1E85EF41614}"/>
    <cellStyle name="20% - Accent1 2 5 2 12 2" xfId="12470" xr:uid="{7C765DF5-9170-4305-812F-D595DE613411}"/>
    <cellStyle name="20% - Accent1 2 5 2 13" xfId="12471" xr:uid="{B9017F50-C45F-47C4-9EA5-733D5EC76C03}"/>
    <cellStyle name="20% - Accent1 2 5 2 13 2" xfId="12472" xr:uid="{529E6D8D-96C3-4B2E-B1E1-DEEC91833A3E}"/>
    <cellStyle name="20% - Accent1 2 5 2 14" xfId="12473" xr:uid="{29B6740C-457C-4557-ABA3-A8A72FDCCC47}"/>
    <cellStyle name="20% - Accent1 2 5 2 14 2" xfId="12474" xr:uid="{11671486-31B3-4933-A995-6EC3A71896C0}"/>
    <cellStyle name="20% - Accent1 2 5 2 15" xfId="12475" xr:uid="{40E03049-5182-4FF5-A610-13AEB0725402}"/>
    <cellStyle name="20% - Accent1 2 5 2 15 2" xfId="12476" xr:uid="{CC3504F4-DC2B-4A53-8CD2-DCE0C74FAD77}"/>
    <cellStyle name="20% - Accent1 2 5 2 16" xfId="12477" xr:uid="{311578FE-DB92-4349-B644-829351762E42}"/>
    <cellStyle name="20% - Accent1 2 5 2 16 2" xfId="12478" xr:uid="{831E021A-A9E9-4A5C-91A9-95575D1FB35C}"/>
    <cellStyle name="20% - Accent1 2 5 2 17" xfId="12479" xr:uid="{D034A940-CF0E-42A0-BD89-5FF06B133FFC}"/>
    <cellStyle name="20% - Accent1 2 5 2 18" xfId="12480" xr:uid="{B7FA3C68-C20B-4C68-880C-E86E4667D4A2}"/>
    <cellStyle name="20% - Accent1 2 5 2 19" xfId="12481" xr:uid="{9E2F1F09-1A4A-48CD-8F1A-A22F3D5198B8}"/>
    <cellStyle name="20% - Accent1 2 5 2 2" xfId="12482" xr:uid="{FBFEAF77-058C-4433-BA50-39BB53DDC551}"/>
    <cellStyle name="20% - Accent1 2 5 2 20" xfId="12483" xr:uid="{DC0D23AF-6DA5-4AB6-919F-CF02DD1E96C3}"/>
    <cellStyle name="20% - Accent1 2 5 2 21" xfId="12484" xr:uid="{043165FE-4BD6-4035-938C-71813E281FEF}"/>
    <cellStyle name="20% - Accent1 2 5 2 22" xfId="12485" xr:uid="{6401CFAD-3655-4459-8EB5-5FD5C7D8ECEC}"/>
    <cellStyle name="20% - Accent1 2 5 2 23" xfId="12486" xr:uid="{4BC1D108-94B8-4870-A8AB-5AD52D7EB34A}"/>
    <cellStyle name="20% - Accent1 2 5 2 3" xfId="12487" xr:uid="{321F2828-9CD2-4FEE-8FF1-3A0B73513F73}"/>
    <cellStyle name="20% - Accent1 2 5 2 4" xfId="12488" xr:uid="{ABE5D179-D0E6-41FC-9494-60446D5F9C6C}"/>
    <cellStyle name="20% - Accent1 2 5 2 5" xfId="12489" xr:uid="{5E67AA3F-B6B7-4EB1-A2C1-59C5A305730F}"/>
    <cellStyle name="20% - Accent1 2 5 2 6" xfId="12490" xr:uid="{8699A3EF-FC83-4C2E-8BE6-F6F072024DB8}"/>
    <cellStyle name="20% - Accent1 2 5 2 7" xfId="12491" xr:uid="{BEA19822-1BFB-4DB1-81E2-A8F02B5DDC43}"/>
    <cellStyle name="20% - Accent1 2 5 2 7 2" xfId="12492" xr:uid="{90AAF0EA-18C7-4931-B1CE-0989B171226B}"/>
    <cellStyle name="20% - Accent1 2 5 2 7 3" xfId="12493" xr:uid="{F588A8D0-334F-490D-ADE0-BC6662D9B3A7}"/>
    <cellStyle name="20% - Accent1 2 5 2 7 4" xfId="12494" xr:uid="{0E21E589-CEA0-4962-916E-5ACB4D200A64}"/>
    <cellStyle name="20% - Accent1 2 5 2 7 5" xfId="12495" xr:uid="{BE00D23B-266F-4D04-91B1-748209C4DB37}"/>
    <cellStyle name="20% - Accent1 2 5 2 7 6" xfId="12496" xr:uid="{60B7C1ED-5DCB-4964-81AC-B9F59C7BDC88}"/>
    <cellStyle name="20% - Accent1 2 5 2 7 7" xfId="12497" xr:uid="{927439FE-0CCC-4702-A18A-94FAFF7ACB31}"/>
    <cellStyle name="20% - Accent1 2 5 2 7 8" xfId="12498" xr:uid="{091EDB39-919E-4F99-9824-7FEC8C75AB27}"/>
    <cellStyle name="20% - Accent1 2 5 2 8" xfId="12499" xr:uid="{2FF94F23-2FEB-4E63-8173-83FEEC906F00}"/>
    <cellStyle name="20% - Accent1 2 5 2 8 2" xfId="12500" xr:uid="{87786DC5-D042-444B-91D4-A8C8407981CC}"/>
    <cellStyle name="20% - Accent1 2 5 2 8 3" xfId="12501" xr:uid="{82FA57B6-EAAB-4797-88D8-6525F0C028FF}"/>
    <cellStyle name="20% - Accent1 2 5 2 8 4" xfId="12502" xr:uid="{283ECDB3-F260-4648-BB33-6ECAEB3D0C2A}"/>
    <cellStyle name="20% - Accent1 2 5 2 8 5" xfId="12503" xr:uid="{E42FD190-909F-4045-A53C-41BBF30A7DAB}"/>
    <cellStyle name="20% - Accent1 2 5 2 8 6" xfId="12504" xr:uid="{9DBB7C2B-84E6-49A6-BF3C-37A1C6D22F9A}"/>
    <cellStyle name="20% - Accent1 2 5 2 8 7" xfId="12505" xr:uid="{882EB379-CEAD-43EA-AE97-18FF3525B532}"/>
    <cellStyle name="20% - Accent1 2 5 2 8 8" xfId="12506" xr:uid="{9A513486-792E-40A8-A37A-671E7FE087E5}"/>
    <cellStyle name="20% - Accent1 2 5 2 9" xfId="12507" xr:uid="{2B3E28EE-3AE9-42F2-8461-537F4FE697B5}"/>
    <cellStyle name="20% - Accent1 2 5 2 9 2" xfId="12508" xr:uid="{61F28C56-29F8-4303-A825-F262A55DB900}"/>
    <cellStyle name="20% - Accent1 2 5 20" xfId="12509" xr:uid="{5B3FB573-65AD-4A76-8ADB-B188A40014D1}"/>
    <cellStyle name="20% - Accent1 2 5 20 10" xfId="12510" xr:uid="{23F83A98-4F18-4D5C-8584-056C6A0B246E}"/>
    <cellStyle name="20% - Accent1 2 5 20 10 2" xfId="12511" xr:uid="{DAF45601-95BC-4F21-84CD-A1D0707793BD}"/>
    <cellStyle name="20% - Accent1 2 5 20 11" xfId="12512" xr:uid="{38430F3A-D16D-4987-8FB4-8DAD477E35E9}"/>
    <cellStyle name="20% - Accent1 2 5 20 11 2" xfId="12513" xr:uid="{2C2E1E4C-CD3F-4B05-B66C-26AF81E83DF4}"/>
    <cellStyle name="20% - Accent1 2 5 20 12" xfId="12514" xr:uid="{784C0133-6CC0-49C5-9DD8-848A8305CAF3}"/>
    <cellStyle name="20% - Accent1 2 5 20 13" xfId="12515" xr:uid="{0067BB97-7DFD-4DA6-A3AA-B842CAB681C9}"/>
    <cellStyle name="20% - Accent1 2 5 20 14" xfId="12516" xr:uid="{27E5F418-45B7-4972-82DB-1B9B3A749620}"/>
    <cellStyle name="20% - Accent1 2 5 20 15" xfId="12517" xr:uid="{7D2A376F-BD6E-4295-9EC2-DC81C122A982}"/>
    <cellStyle name="20% - Accent1 2 5 20 16" xfId="12518" xr:uid="{AE6DE2B2-6D70-4DD9-86C7-A20BE3E273EB}"/>
    <cellStyle name="20% - Accent1 2 5 20 17" xfId="12519" xr:uid="{1333C0E5-7092-4FFE-800F-A74906C8914B}"/>
    <cellStyle name="20% - Accent1 2 5 20 18" xfId="12520" xr:uid="{48F5AC75-7CF8-4945-902D-E03C9AD473BA}"/>
    <cellStyle name="20% - Accent1 2 5 20 2" xfId="12521" xr:uid="{F61E4868-8DE4-4EB6-92AB-4D82D8B3F03D}"/>
    <cellStyle name="20% - Accent1 2 5 20 2 2" xfId="12522" xr:uid="{5210DF44-C1B9-46DE-95A7-BA33A9660709}"/>
    <cellStyle name="20% - Accent1 2 5 20 2 3" xfId="12523" xr:uid="{A5ACF527-A1F7-40C0-ACB3-0E03F2702078}"/>
    <cellStyle name="20% - Accent1 2 5 20 2 4" xfId="12524" xr:uid="{3F2A98E6-B8A3-47D5-82DD-F70F46E12C27}"/>
    <cellStyle name="20% - Accent1 2 5 20 2 5" xfId="12525" xr:uid="{690811BB-AFBC-492C-BC2A-FCFCA697A2D3}"/>
    <cellStyle name="20% - Accent1 2 5 20 2 6" xfId="12526" xr:uid="{7DCEF1C1-F6F7-49C7-B218-C6BBD41BE6C8}"/>
    <cellStyle name="20% - Accent1 2 5 20 2 7" xfId="12527" xr:uid="{D2E4E55E-A955-49FE-92EE-A30FD9C0B1D9}"/>
    <cellStyle name="20% - Accent1 2 5 20 2 8" xfId="12528" xr:uid="{A3C00584-9C8F-4ACB-B161-D1749214F625}"/>
    <cellStyle name="20% - Accent1 2 5 20 3" xfId="12529" xr:uid="{D6407463-4497-4838-B849-CAA11EFDD3C4}"/>
    <cellStyle name="20% - Accent1 2 5 20 3 2" xfId="12530" xr:uid="{CD450066-BF2A-4F26-A0B1-5E3F8A879EA0}"/>
    <cellStyle name="20% - Accent1 2 5 20 3 3" xfId="12531" xr:uid="{A7405AEC-B08D-4C42-965D-1F98CF4880E9}"/>
    <cellStyle name="20% - Accent1 2 5 20 3 4" xfId="12532" xr:uid="{6800C572-0C15-419B-8386-DB4759B215BA}"/>
    <cellStyle name="20% - Accent1 2 5 20 3 5" xfId="12533" xr:uid="{C79CA1D5-C289-4129-99C8-B0D74D0BF642}"/>
    <cellStyle name="20% - Accent1 2 5 20 3 6" xfId="12534" xr:uid="{31EA1F6A-163B-4973-944B-C29D344A74B3}"/>
    <cellStyle name="20% - Accent1 2 5 20 3 7" xfId="12535" xr:uid="{4D7DFF77-F356-43EE-96D3-FFFA0EB10C0D}"/>
    <cellStyle name="20% - Accent1 2 5 20 3 8" xfId="12536" xr:uid="{09CFB88D-B185-4F1A-90C7-6D9AA9598676}"/>
    <cellStyle name="20% - Accent1 2 5 20 4" xfId="12537" xr:uid="{68D338E8-C518-4DEE-B7F1-782EAE5BAD1E}"/>
    <cellStyle name="20% - Accent1 2 5 20 4 2" xfId="12538" xr:uid="{D0FF2432-B197-4FEE-9F8B-6418C5D828DB}"/>
    <cellStyle name="20% - Accent1 2 5 20 5" xfId="12539" xr:uid="{1F76EF3B-8BE2-4B6D-9630-EC394EB25A6C}"/>
    <cellStyle name="20% - Accent1 2 5 20 5 2" xfId="12540" xr:uid="{C67EF9E0-9FC0-4893-9A38-41A0130825A0}"/>
    <cellStyle name="20% - Accent1 2 5 20 6" xfId="12541" xr:uid="{548C8662-0A1F-472C-B5BB-6D7B5B62B44C}"/>
    <cellStyle name="20% - Accent1 2 5 20 6 2" xfId="12542" xr:uid="{431526BC-DC77-40D9-903E-B4D6602F4B4C}"/>
    <cellStyle name="20% - Accent1 2 5 20 7" xfId="12543" xr:uid="{944B541A-7E3D-4960-A0C0-E05E3104E260}"/>
    <cellStyle name="20% - Accent1 2 5 20 7 2" xfId="12544" xr:uid="{D3ACC904-E6AB-4323-B772-173CB4237CE9}"/>
    <cellStyle name="20% - Accent1 2 5 20 8" xfId="12545" xr:uid="{4B732CCE-CC56-411A-8C92-06BA67607DE2}"/>
    <cellStyle name="20% - Accent1 2 5 20 8 2" xfId="12546" xr:uid="{C2BCE613-ADB3-4754-A9C9-4315ADE3A947}"/>
    <cellStyle name="20% - Accent1 2 5 20 9" xfId="12547" xr:uid="{4385F525-7516-4717-940B-83A704AE3DD1}"/>
    <cellStyle name="20% - Accent1 2 5 20 9 2" xfId="12548" xr:uid="{B763FA84-F27A-480B-AA9D-E2935A5BFCE6}"/>
    <cellStyle name="20% - Accent1 2 5 21" xfId="12549" xr:uid="{42806F0E-9CF0-4202-AB90-ABEB96C43BE1}"/>
    <cellStyle name="20% - Accent1 2 5 21 10" xfId="12550" xr:uid="{7BCE59AC-2AAC-46B0-B301-D03DA2256DCE}"/>
    <cellStyle name="20% - Accent1 2 5 21 10 2" xfId="12551" xr:uid="{B585ABCB-63ED-48D6-87E5-4CAF7FFB5D4D}"/>
    <cellStyle name="20% - Accent1 2 5 21 11" xfId="12552" xr:uid="{B308F7FD-7838-45B0-A447-E8AD1D487BD9}"/>
    <cellStyle name="20% - Accent1 2 5 21 11 2" xfId="12553" xr:uid="{4AF34C02-CE65-4779-9662-04672FB197BB}"/>
    <cellStyle name="20% - Accent1 2 5 21 12" xfId="12554" xr:uid="{ED7412E0-8474-429F-B1E1-BFDA13ADBB63}"/>
    <cellStyle name="20% - Accent1 2 5 21 13" xfId="12555" xr:uid="{7DCC3AAF-A34B-4D16-9AD2-2F0E381B9451}"/>
    <cellStyle name="20% - Accent1 2 5 21 14" xfId="12556" xr:uid="{8E1D3C8C-4EA9-47DC-BB70-6616ED3184A1}"/>
    <cellStyle name="20% - Accent1 2 5 21 15" xfId="12557" xr:uid="{9C4439AB-3B98-4D10-807C-05F5A79DFFF0}"/>
    <cellStyle name="20% - Accent1 2 5 21 16" xfId="12558" xr:uid="{46CFD851-AA7C-42AB-BCDB-8E5FC9423F63}"/>
    <cellStyle name="20% - Accent1 2 5 21 17" xfId="12559" xr:uid="{47DFBE91-E415-47C7-8251-CBB97100FBCA}"/>
    <cellStyle name="20% - Accent1 2 5 21 18" xfId="12560" xr:uid="{E4D7CE72-E747-4F0A-BBB1-358E03FCB76B}"/>
    <cellStyle name="20% - Accent1 2 5 21 2" xfId="12561" xr:uid="{F2BE5432-A0EE-49D7-BCCF-74CCA27004F5}"/>
    <cellStyle name="20% - Accent1 2 5 21 2 2" xfId="12562" xr:uid="{1DFA2F34-33F0-430E-B165-B642564AA31C}"/>
    <cellStyle name="20% - Accent1 2 5 21 2 3" xfId="12563" xr:uid="{1BEE33F5-BCDF-4242-ADC9-FBE77374B24E}"/>
    <cellStyle name="20% - Accent1 2 5 21 2 4" xfId="12564" xr:uid="{6A64EC89-F05B-432E-A03D-D45DEEB054BB}"/>
    <cellStyle name="20% - Accent1 2 5 21 2 5" xfId="12565" xr:uid="{DF2D2FD9-E339-4267-A545-31D6081D205F}"/>
    <cellStyle name="20% - Accent1 2 5 21 2 6" xfId="12566" xr:uid="{425894DC-7E90-48F9-A6D3-D4740037EFFB}"/>
    <cellStyle name="20% - Accent1 2 5 21 2 7" xfId="12567" xr:uid="{A6266278-4844-4A09-B87C-32D097480CE9}"/>
    <cellStyle name="20% - Accent1 2 5 21 2 8" xfId="12568" xr:uid="{331E135F-6EDD-45B4-BAB7-7AE29219321D}"/>
    <cellStyle name="20% - Accent1 2 5 21 3" xfId="12569" xr:uid="{DF0ED480-1396-4A95-A26A-56DACF233DC3}"/>
    <cellStyle name="20% - Accent1 2 5 21 3 2" xfId="12570" xr:uid="{DF11BAA9-66BC-4FFD-B872-D2651C54CBCA}"/>
    <cellStyle name="20% - Accent1 2 5 21 3 3" xfId="12571" xr:uid="{96AC7190-0F4D-481E-A8B9-6105C125F900}"/>
    <cellStyle name="20% - Accent1 2 5 21 3 4" xfId="12572" xr:uid="{B6216A74-DCCE-48CD-AB8B-3902BDD88E8A}"/>
    <cellStyle name="20% - Accent1 2 5 21 3 5" xfId="12573" xr:uid="{93A97BA9-034A-4564-B30A-BEB4907B9742}"/>
    <cellStyle name="20% - Accent1 2 5 21 3 6" xfId="12574" xr:uid="{97827E02-CB7A-47CD-BCB3-23D1C6F7C444}"/>
    <cellStyle name="20% - Accent1 2 5 21 3 7" xfId="12575" xr:uid="{09CEBDE1-2769-448E-9660-188A278AE384}"/>
    <cellStyle name="20% - Accent1 2 5 21 3 8" xfId="12576" xr:uid="{35EC2B5F-7676-4C00-B4AC-4ED0A2A128DE}"/>
    <cellStyle name="20% - Accent1 2 5 21 4" xfId="12577" xr:uid="{1D2B1297-3135-40C0-9CC2-CF805CED6E78}"/>
    <cellStyle name="20% - Accent1 2 5 21 4 2" xfId="12578" xr:uid="{0EB89425-4D16-4DEA-A301-DC2701DBFDB5}"/>
    <cellStyle name="20% - Accent1 2 5 21 5" xfId="12579" xr:uid="{01C691EB-688A-460A-9301-6FA53A4F9BEC}"/>
    <cellStyle name="20% - Accent1 2 5 21 5 2" xfId="12580" xr:uid="{32BFAA46-D599-4320-86C7-C0D1CDC3CF07}"/>
    <cellStyle name="20% - Accent1 2 5 21 6" xfId="12581" xr:uid="{39837590-61CF-4A85-8CF7-ADC496DB8FB0}"/>
    <cellStyle name="20% - Accent1 2 5 21 6 2" xfId="12582" xr:uid="{6157354D-B8DD-43C8-94A5-52D7B4C5D313}"/>
    <cellStyle name="20% - Accent1 2 5 21 7" xfId="12583" xr:uid="{24EC2C32-ED6E-44EC-8E41-99C3FA589F24}"/>
    <cellStyle name="20% - Accent1 2 5 21 7 2" xfId="12584" xr:uid="{D5FA7AD3-C768-4C5C-8F7E-F21F204934B1}"/>
    <cellStyle name="20% - Accent1 2 5 21 8" xfId="12585" xr:uid="{1E6A9C9B-F08E-457C-B10B-E9D4E9AF8A35}"/>
    <cellStyle name="20% - Accent1 2 5 21 8 2" xfId="12586" xr:uid="{B743AC75-69A1-4CFC-8D87-88DC2BDF000C}"/>
    <cellStyle name="20% - Accent1 2 5 21 9" xfId="12587" xr:uid="{DF37FFF7-2788-4C72-8B6A-AFA9023CED62}"/>
    <cellStyle name="20% - Accent1 2 5 21 9 2" xfId="12588" xr:uid="{649FA753-767E-4D74-87A7-26746A62ED14}"/>
    <cellStyle name="20% - Accent1 2 5 22" xfId="12589" xr:uid="{8238178B-E2D8-4864-A54E-C7D41E535BF6}"/>
    <cellStyle name="20% - Accent1 2 5 22 10" xfId="12590" xr:uid="{C443200B-C9AE-40AF-8760-6F8561F14ED5}"/>
    <cellStyle name="20% - Accent1 2 5 22 10 2" xfId="12591" xr:uid="{79524ECD-BF60-4494-8B9A-C6E7F2CBB317}"/>
    <cellStyle name="20% - Accent1 2 5 22 11" xfId="12592" xr:uid="{D5AD5838-5246-4F24-8707-36D924F22C30}"/>
    <cellStyle name="20% - Accent1 2 5 22 11 2" xfId="12593" xr:uid="{7D4CECA8-6408-4663-81E5-51FF759CE53A}"/>
    <cellStyle name="20% - Accent1 2 5 22 12" xfId="12594" xr:uid="{E4499EED-F641-4553-8C31-810F3A38B3A6}"/>
    <cellStyle name="20% - Accent1 2 5 22 13" xfId="12595" xr:uid="{21E4057D-0551-4EAB-84B9-3010E37B1356}"/>
    <cellStyle name="20% - Accent1 2 5 22 14" xfId="12596" xr:uid="{802C0085-F410-44FC-A5CE-D34BEB1E369E}"/>
    <cellStyle name="20% - Accent1 2 5 22 15" xfId="12597" xr:uid="{4A8984D0-8C4F-40E8-8761-5E01D51B4BCF}"/>
    <cellStyle name="20% - Accent1 2 5 22 16" xfId="12598" xr:uid="{2D87E027-B064-4F28-BAE3-6F728CB3F3DB}"/>
    <cellStyle name="20% - Accent1 2 5 22 17" xfId="12599" xr:uid="{84077CC7-C3A8-401C-A982-EC9287759FEE}"/>
    <cellStyle name="20% - Accent1 2 5 22 18" xfId="12600" xr:uid="{B81EC097-EC07-4A83-AF85-0025D95D9E5A}"/>
    <cellStyle name="20% - Accent1 2 5 22 2" xfId="12601" xr:uid="{B04971C7-5503-4B49-9AAE-D130349F5190}"/>
    <cellStyle name="20% - Accent1 2 5 22 2 2" xfId="12602" xr:uid="{604917AC-7450-46BB-9DD3-88B0177150FA}"/>
    <cellStyle name="20% - Accent1 2 5 22 2 3" xfId="12603" xr:uid="{A3CB85F2-44F2-4C17-B1C7-3875CA9A0398}"/>
    <cellStyle name="20% - Accent1 2 5 22 2 4" xfId="12604" xr:uid="{8911FDDB-531D-4B81-AD23-6C35E646EB55}"/>
    <cellStyle name="20% - Accent1 2 5 22 2 5" xfId="12605" xr:uid="{C7B049A9-72DC-40CF-B6BC-9475A6382320}"/>
    <cellStyle name="20% - Accent1 2 5 22 2 6" xfId="12606" xr:uid="{4822EF90-48B0-4679-9C4A-6F5F2A8C4A29}"/>
    <cellStyle name="20% - Accent1 2 5 22 2 7" xfId="12607" xr:uid="{7512EE8D-84DC-4564-B21D-F393B10D15FC}"/>
    <cellStyle name="20% - Accent1 2 5 22 2 8" xfId="12608" xr:uid="{5DEC9389-1652-4C10-B3C0-8F2DAEA5214C}"/>
    <cellStyle name="20% - Accent1 2 5 22 3" xfId="12609" xr:uid="{11EF517E-EFF1-4546-B402-B3B6C8C31836}"/>
    <cellStyle name="20% - Accent1 2 5 22 3 2" xfId="12610" xr:uid="{1D8F2947-A967-4A6D-B9A4-66665BE4CEF6}"/>
    <cellStyle name="20% - Accent1 2 5 22 3 3" xfId="12611" xr:uid="{15C07BCF-A217-4F6D-87C0-99076D18F46E}"/>
    <cellStyle name="20% - Accent1 2 5 22 3 4" xfId="12612" xr:uid="{3862E4A8-E539-4A87-AB66-B9760956FA19}"/>
    <cellStyle name="20% - Accent1 2 5 22 3 5" xfId="12613" xr:uid="{5B231A19-FE81-40FA-A0E6-BF6E68E16AEA}"/>
    <cellStyle name="20% - Accent1 2 5 22 3 6" xfId="12614" xr:uid="{B337D538-FFF9-4268-8A47-2CB68F82978E}"/>
    <cellStyle name="20% - Accent1 2 5 22 3 7" xfId="12615" xr:uid="{CF52B3A4-DC4C-438E-8DE1-22CEED329B67}"/>
    <cellStyle name="20% - Accent1 2 5 22 3 8" xfId="12616" xr:uid="{E1894B3A-4AF4-4D51-9357-D681F881342B}"/>
    <cellStyle name="20% - Accent1 2 5 22 4" xfId="12617" xr:uid="{0BDCF0C9-F52A-40F1-9FC5-78966A87463A}"/>
    <cellStyle name="20% - Accent1 2 5 22 4 2" xfId="12618" xr:uid="{66F47647-B75A-42AC-A5A2-86D408C072C4}"/>
    <cellStyle name="20% - Accent1 2 5 22 5" xfId="12619" xr:uid="{7DD0B191-2921-4092-A8CE-708EFB131138}"/>
    <cellStyle name="20% - Accent1 2 5 22 5 2" xfId="12620" xr:uid="{5F585D94-5F53-4EB9-BE94-0F5A72075B3B}"/>
    <cellStyle name="20% - Accent1 2 5 22 6" xfId="12621" xr:uid="{A48B9F6C-5748-48A3-AA1E-5989F319F77C}"/>
    <cellStyle name="20% - Accent1 2 5 22 6 2" xfId="12622" xr:uid="{92F736CF-25C4-4D94-A239-B26A25D30917}"/>
    <cellStyle name="20% - Accent1 2 5 22 7" xfId="12623" xr:uid="{35D08B31-7653-4CDD-94CA-C643AD5A2C75}"/>
    <cellStyle name="20% - Accent1 2 5 22 7 2" xfId="12624" xr:uid="{4F9A46C8-1875-4A1F-9628-591A847867A2}"/>
    <cellStyle name="20% - Accent1 2 5 22 8" xfId="12625" xr:uid="{46054E9E-EAA1-46BF-9A59-BC494D0D0381}"/>
    <cellStyle name="20% - Accent1 2 5 22 8 2" xfId="12626" xr:uid="{DB94D913-F3FC-4F7B-83F7-41F4E39CF717}"/>
    <cellStyle name="20% - Accent1 2 5 22 9" xfId="12627" xr:uid="{3D4AD3F5-AE80-4526-83BA-8B482E24A835}"/>
    <cellStyle name="20% - Accent1 2 5 22 9 2" xfId="12628" xr:uid="{C4A4F5CB-B12F-42EC-897B-E35D30E776F6}"/>
    <cellStyle name="20% - Accent1 2 5 23" xfId="12629" xr:uid="{CBBAE7CA-5FC1-4868-8FC7-081F63F95C55}"/>
    <cellStyle name="20% - Accent1 2 5 23 2" xfId="12630" xr:uid="{8FAFB4FC-B623-46CB-A871-FFEBD9090048}"/>
    <cellStyle name="20% - Accent1 2 5 23 3" xfId="12631" xr:uid="{45DAD4C3-66D6-4454-85E5-7B4D099C11B7}"/>
    <cellStyle name="20% - Accent1 2 5 23 4" xfId="12632" xr:uid="{BA02DC35-A6A4-4E7A-A090-C53CF6D14761}"/>
    <cellStyle name="20% - Accent1 2 5 23 5" xfId="12633" xr:uid="{D4298E1C-2295-46C0-80FC-4A64A24178D7}"/>
    <cellStyle name="20% - Accent1 2 5 23 6" xfId="12634" xr:uid="{B47E5803-1296-4B27-824D-415AC2B6CB6B}"/>
    <cellStyle name="20% - Accent1 2 5 23 7" xfId="12635" xr:uid="{644435B3-D311-49C0-9031-CFB622B5F52D}"/>
    <cellStyle name="20% - Accent1 2 5 23 8" xfId="12636" xr:uid="{03B88A2F-656B-43A7-A607-DCF8742A214B}"/>
    <cellStyle name="20% - Accent1 2 5 24" xfId="12637" xr:uid="{3C9C50C2-51C6-42B4-96D6-494242DD5FB3}"/>
    <cellStyle name="20% - Accent1 2 5 24 2" xfId="12638" xr:uid="{3FBE7DBC-D49F-4058-ADB1-737A8CC5922E}"/>
    <cellStyle name="20% - Accent1 2 5 24 3" xfId="12639" xr:uid="{9ABB5C18-0250-4E76-B046-DF0DCB461439}"/>
    <cellStyle name="20% - Accent1 2 5 24 4" xfId="12640" xr:uid="{C6BBF25B-1228-4C68-A041-F65CDE1F744D}"/>
    <cellStyle name="20% - Accent1 2 5 24 5" xfId="12641" xr:uid="{911911D5-448D-4D02-9C92-F848365E83FD}"/>
    <cellStyle name="20% - Accent1 2 5 24 6" xfId="12642" xr:uid="{65638D5B-CFC5-4DCC-87C7-1188D2B868F6}"/>
    <cellStyle name="20% - Accent1 2 5 24 7" xfId="12643" xr:uid="{6F442B65-34C2-4A77-82EB-56757B19B316}"/>
    <cellStyle name="20% - Accent1 2 5 24 8" xfId="12644" xr:uid="{302679B6-AFFE-410B-8584-A6C71239AF5F}"/>
    <cellStyle name="20% - Accent1 2 5 25" xfId="12645" xr:uid="{660E6F6D-4879-4985-806E-CC3276AEC598}"/>
    <cellStyle name="20% - Accent1 2 5 25 2" xfId="12646" xr:uid="{93C419B5-05C2-488E-92A3-1DAE2F4A92A2}"/>
    <cellStyle name="20% - Accent1 2 5 26" xfId="12647" xr:uid="{EE25107D-8091-4A58-90FD-22863077C8B2}"/>
    <cellStyle name="20% - Accent1 2 5 26 2" xfId="12648" xr:uid="{2793ED56-7AB0-47AC-A2ED-3E3E2938585E}"/>
    <cellStyle name="20% - Accent1 2 5 27" xfId="12649" xr:uid="{9767DAB1-2E52-46D4-81B9-0A8F06B0AC51}"/>
    <cellStyle name="20% - Accent1 2 5 27 2" xfId="12650" xr:uid="{3FE041D1-F8E7-4DDA-94A1-14F1F7DDC0C6}"/>
    <cellStyle name="20% - Accent1 2 5 28" xfId="12651" xr:uid="{9B63D23A-A757-4AC7-9574-3FC2973EBBE8}"/>
    <cellStyle name="20% - Accent1 2 5 28 2" xfId="12652" xr:uid="{2E36006A-87EF-4B06-9ABB-4BCC1B338EFD}"/>
    <cellStyle name="20% - Accent1 2 5 29" xfId="12653" xr:uid="{D609AE5F-2700-4B38-BF4F-8DF434DE2849}"/>
    <cellStyle name="20% - Accent1 2 5 29 2" xfId="12654" xr:uid="{527C61C9-60AA-4677-BC88-AC7AEA7465FC}"/>
    <cellStyle name="20% - Accent1 2 5 3" xfId="12655" xr:uid="{07E2C1B6-81D2-4011-8E64-6C82E6344385}"/>
    <cellStyle name="20% - Accent1 2 5 30" xfId="12656" xr:uid="{6CDD789B-90A9-4307-9724-C9F447A78824}"/>
    <cellStyle name="20% - Accent1 2 5 30 2" xfId="12657" xr:uid="{44EA03CE-7314-44B1-8C1B-938C696C1CBD}"/>
    <cellStyle name="20% - Accent1 2 5 31" xfId="12658" xr:uid="{13542DFD-7906-4D68-A4E8-0135133466B5}"/>
    <cellStyle name="20% - Accent1 2 5 31 2" xfId="12659" xr:uid="{2999B35D-038C-4165-8708-DC388D09AF16}"/>
    <cellStyle name="20% - Accent1 2 5 32" xfId="12660" xr:uid="{DC36BC02-D76A-45AC-87ED-DB30FF8C143F}"/>
    <cellStyle name="20% - Accent1 2 5 32 2" xfId="12661" xr:uid="{18CB5487-CE55-46D0-AB70-03F66D3AF99E}"/>
    <cellStyle name="20% - Accent1 2 5 33" xfId="12662" xr:uid="{5F697CD7-E5F0-400A-8AFE-3B4BB1B48D63}"/>
    <cellStyle name="20% - Accent1 2 5 34" xfId="12663" xr:uid="{0FED9A35-5F34-4B16-BC8E-2A4D919EA3BB}"/>
    <cellStyle name="20% - Accent1 2 5 35" xfId="12664" xr:uid="{0F113FE4-C8F9-4450-957E-80396FBFB22E}"/>
    <cellStyle name="20% - Accent1 2 5 36" xfId="12665" xr:uid="{06284677-862C-4773-B709-E175DF91F4D9}"/>
    <cellStyle name="20% - Accent1 2 5 37" xfId="12666" xr:uid="{58A60165-5F24-4B12-B947-B7CA83460A49}"/>
    <cellStyle name="20% - Accent1 2 5 38" xfId="12667" xr:uid="{E92AD95C-40BF-4824-8517-68C3CC49241E}"/>
    <cellStyle name="20% - Accent1 2 5 39" xfId="12668" xr:uid="{A7730230-E9E2-4A11-AD93-B8E03471D5D9}"/>
    <cellStyle name="20% - Accent1 2 5 4" xfId="12669" xr:uid="{110E754F-937B-44B4-AA30-FDE126A6B98B}"/>
    <cellStyle name="20% - Accent1 2 5 5" xfId="12670" xr:uid="{CBE5E3B1-7B34-47E6-917B-FCE95552E65D}"/>
    <cellStyle name="20% - Accent1 2 5 6" xfId="12671" xr:uid="{DDE30B3A-D86E-44FD-90A2-CCE0ADC24E3D}"/>
    <cellStyle name="20% - Accent1 2 5 7" xfId="12672" xr:uid="{56BB8202-31D2-409B-BDDB-568C41EA6165}"/>
    <cellStyle name="20% - Accent1 2 5 8" xfId="12673" xr:uid="{15C254C8-E58B-41D2-AE1B-9BA01FD7506F}"/>
    <cellStyle name="20% - Accent1 2 5 9" xfId="12674" xr:uid="{5350E254-294E-43EC-9B02-0B710E30CE39}"/>
    <cellStyle name="20% - Accent1 2 5_Loans &amp; comm." xfId="41913" xr:uid="{DA92289C-D911-4DDB-825E-39D41C066D8E}"/>
    <cellStyle name="20% - Accent1 2 6" xfId="12675" xr:uid="{9C88F0F5-8C36-4D8D-9B35-78445C76EAB1}"/>
    <cellStyle name="20% - Accent1 2 6 10" xfId="12676" xr:uid="{C4FEBB16-B5DD-45A6-A1D7-0854F09AF657}"/>
    <cellStyle name="20% - Accent1 2 6 10 2" xfId="12677" xr:uid="{718F721D-6B63-4064-A91A-2255F93D5EA9}"/>
    <cellStyle name="20% - Accent1 2 6 11" xfId="12678" xr:uid="{584B3061-9FA4-4ED4-8206-374B2CB3B433}"/>
    <cellStyle name="20% - Accent1 2 6 11 2" xfId="12679" xr:uid="{54398536-C9D0-420B-80AD-A39E08F1C710}"/>
    <cellStyle name="20% - Accent1 2 6 12" xfId="12680" xr:uid="{D4F228EB-D4E8-478E-894E-6191B7E2B695}"/>
    <cellStyle name="20% - Accent1 2 6 12 2" xfId="12681" xr:uid="{1C59EA8B-D8D3-4F59-BB6C-30D0195FCE2F}"/>
    <cellStyle name="20% - Accent1 2 6 13" xfId="12682" xr:uid="{30356284-FD30-4F30-AACD-7DBF6929C955}"/>
    <cellStyle name="20% - Accent1 2 6 13 2" xfId="12683" xr:uid="{351F7E1D-FDBC-48CA-A324-4F68C86C4386}"/>
    <cellStyle name="20% - Accent1 2 6 14" xfId="12684" xr:uid="{0ACBE173-5509-495E-9100-DEC8BA1BAA24}"/>
    <cellStyle name="20% - Accent1 2 6 14 2" xfId="12685" xr:uid="{2AFD47B9-B3FF-4ED0-B6BC-9E3C684C74C1}"/>
    <cellStyle name="20% - Accent1 2 6 15" xfId="12686" xr:uid="{0354C6CE-A052-40C0-B8F5-463611ABDD37}"/>
    <cellStyle name="20% - Accent1 2 6 15 2" xfId="12687" xr:uid="{11B0E457-133D-43E7-AB4D-9D3003E88A59}"/>
    <cellStyle name="20% - Accent1 2 6 16" xfId="12688" xr:uid="{B008949D-B2AC-4819-8E2D-AF2BDFC0E57F}"/>
    <cellStyle name="20% - Accent1 2 6 16 2" xfId="12689" xr:uid="{CB4BB379-9D37-4CA5-8D85-810C429852AE}"/>
    <cellStyle name="20% - Accent1 2 6 17" xfId="12690" xr:uid="{595263CF-7EE5-4C76-95FE-A2820B16B87D}"/>
    <cellStyle name="20% - Accent1 2 6 18" xfId="12691" xr:uid="{7BA85150-4724-4AB8-A3CD-9C56DF76C572}"/>
    <cellStyle name="20% - Accent1 2 6 19" xfId="12692" xr:uid="{C2A38406-3F28-4346-8D02-5105DADFB49B}"/>
    <cellStyle name="20% - Accent1 2 6 2" xfId="12693" xr:uid="{B423F259-DE55-41EC-99F9-E46B0A51B478}"/>
    <cellStyle name="20% - Accent1 2 6 2 10" xfId="12694" xr:uid="{4EE25305-AFDF-4B43-BAA5-53EE7A451AC9}"/>
    <cellStyle name="20% - Accent1 2 6 2 10 2" xfId="12695" xr:uid="{625315A2-BBCC-460C-8357-E1E3406777E5}"/>
    <cellStyle name="20% - Accent1 2 6 2 11" xfId="12696" xr:uid="{0F5F6AF6-BCD6-45F4-B047-D6E811A2672A}"/>
    <cellStyle name="20% - Accent1 2 6 2 11 2" xfId="12697" xr:uid="{B57E7A6E-25A0-4846-BEBA-5B79C9273DFE}"/>
    <cellStyle name="20% - Accent1 2 6 2 12" xfId="12698" xr:uid="{297CE2EE-D60D-4936-9D54-E7C1F69BA532}"/>
    <cellStyle name="20% - Accent1 2 6 2 13" xfId="12699" xr:uid="{0E471594-FE88-43CC-8E9F-7BEE8BFCA183}"/>
    <cellStyle name="20% - Accent1 2 6 2 14" xfId="12700" xr:uid="{841FB3B4-59F3-4C71-8837-D88E0A075C8E}"/>
    <cellStyle name="20% - Accent1 2 6 2 15" xfId="12701" xr:uid="{2E089D22-119C-48A8-9BAC-28E96C44BB62}"/>
    <cellStyle name="20% - Accent1 2 6 2 16" xfId="12702" xr:uid="{7A17C16A-9634-4E0F-9DC2-DD5F3788B798}"/>
    <cellStyle name="20% - Accent1 2 6 2 17" xfId="12703" xr:uid="{9451400E-D0D4-46E1-A53B-76C188990072}"/>
    <cellStyle name="20% - Accent1 2 6 2 18" xfId="12704" xr:uid="{EB9A9A99-84AE-436A-B630-D105ACE8E4E0}"/>
    <cellStyle name="20% - Accent1 2 6 2 2" xfId="12705" xr:uid="{BCB8DB66-DB63-425D-9FD2-2D8A956BE54F}"/>
    <cellStyle name="20% - Accent1 2 6 2 2 2" xfId="12706" xr:uid="{9A33AC19-7FF9-4F56-82E2-629E32ED588A}"/>
    <cellStyle name="20% - Accent1 2 6 2 2 3" xfId="12707" xr:uid="{55FC61D0-58D9-4679-B323-44CECB95D27E}"/>
    <cellStyle name="20% - Accent1 2 6 2 2 4" xfId="12708" xr:uid="{F4E398F1-F815-4E24-A1E2-CC2B4B4F543D}"/>
    <cellStyle name="20% - Accent1 2 6 2 2 5" xfId="12709" xr:uid="{2250506B-8C9E-4F40-AC17-8577FF8A258D}"/>
    <cellStyle name="20% - Accent1 2 6 2 2 6" xfId="12710" xr:uid="{C91AE109-0E66-4F7D-9F5C-C0FBA8E88EDF}"/>
    <cellStyle name="20% - Accent1 2 6 2 2 7" xfId="12711" xr:uid="{E928B0B4-9BDB-4433-ADF8-CD49C8F68256}"/>
    <cellStyle name="20% - Accent1 2 6 2 2 8" xfId="12712" xr:uid="{B64F69BD-9F73-41CF-8F61-E3029C27F94D}"/>
    <cellStyle name="20% - Accent1 2 6 2 3" xfId="12713" xr:uid="{2D4079CD-CB51-4F45-B1BC-0B4F34815CFF}"/>
    <cellStyle name="20% - Accent1 2 6 2 3 2" xfId="12714" xr:uid="{B9F59201-88AD-4D3D-95FA-056DE11948B4}"/>
    <cellStyle name="20% - Accent1 2 6 2 3 3" xfId="12715" xr:uid="{ACAD473C-16AD-41FF-85E3-D3E8979A0FF8}"/>
    <cellStyle name="20% - Accent1 2 6 2 3 4" xfId="12716" xr:uid="{DEB675E5-D000-49C0-A973-6C6CB7F3E324}"/>
    <cellStyle name="20% - Accent1 2 6 2 3 5" xfId="12717" xr:uid="{B8D877BC-8B7D-45AD-9519-19D4771422DD}"/>
    <cellStyle name="20% - Accent1 2 6 2 3 6" xfId="12718" xr:uid="{0754ADC2-7DC3-4D86-95DE-F59EA7EB35E6}"/>
    <cellStyle name="20% - Accent1 2 6 2 3 7" xfId="12719" xr:uid="{A06430CE-C061-4A9E-AE9B-D71D17802A6E}"/>
    <cellStyle name="20% - Accent1 2 6 2 3 8" xfId="12720" xr:uid="{5F942BB8-BC05-4C6C-B152-3AAE90FBFB59}"/>
    <cellStyle name="20% - Accent1 2 6 2 4" xfId="12721" xr:uid="{02DDBB48-20E2-4309-9C0F-7A7EC06A7761}"/>
    <cellStyle name="20% - Accent1 2 6 2 4 2" xfId="12722" xr:uid="{C714CCB2-F13C-445D-AB23-BBACDD761DAB}"/>
    <cellStyle name="20% - Accent1 2 6 2 5" xfId="12723" xr:uid="{A9ECBB47-465D-4B73-9E5F-E4F8C3262F72}"/>
    <cellStyle name="20% - Accent1 2 6 2 5 2" xfId="12724" xr:uid="{711173FC-F05B-417F-97FB-C043E6148039}"/>
    <cellStyle name="20% - Accent1 2 6 2 6" xfId="12725" xr:uid="{991F0B50-769B-4B57-9655-11B56F024933}"/>
    <cellStyle name="20% - Accent1 2 6 2 6 2" xfId="12726" xr:uid="{AC4EE64D-FB74-4C5F-A96C-1F2ADAFF6987}"/>
    <cellStyle name="20% - Accent1 2 6 2 7" xfId="12727" xr:uid="{F24A42B5-95ED-4CD2-8B6C-15FEB2ADF28B}"/>
    <cellStyle name="20% - Accent1 2 6 2 7 2" xfId="12728" xr:uid="{43B0E9B9-9BF4-41E0-8C47-849EE2DED830}"/>
    <cellStyle name="20% - Accent1 2 6 2 8" xfId="12729" xr:uid="{CFCE9535-12B2-4541-8F2E-27266DA116C6}"/>
    <cellStyle name="20% - Accent1 2 6 2 8 2" xfId="12730" xr:uid="{BDF6D4B1-D3C0-4682-95C2-840620909236}"/>
    <cellStyle name="20% - Accent1 2 6 2 9" xfId="12731" xr:uid="{06814297-27AD-4826-953E-DF8FE65CF7FB}"/>
    <cellStyle name="20% - Accent1 2 6 2 9 2" xfId="12732" xr:uid="{727F9C7F-9357-4F93-98DC-420F78F853B8}"/>
    <cellStyle name="20% - Accent1 2 6 20" xfId="12733" xr:uid="{2D999F9B-A7AC-4EAD-B61A-DA24CE96DA2F}"/>
    <cellStyle name="20% - Accent1 2 6 21" xfId="12734" xr:uid="{109A23B5-2D69-49CD-8DE2-62E3D7B8FE27}"/>
    <cellStyle name="20% - Accent1 2 6 22" xfId="12735" xr:uid="{E46E373E-FDEA-4124-B996-C3578368F148}"/>
    <cellStyle name="20% - Accent1 2 6 23" xfId="12736" xr:uid="{7B2C6F23-458E-4BD6-A494-5E948DBC4F6C}"/>
    <cellStyle name="20% - Accent1 2 6 3" xfId="12737" xr:uid="{A5310DE8-7F45-4051-9298-0F840701C71E}"/>
    <cellStyle name="20% - Accent1 2 6 3 10" xfId="12738" xr:uid="{CE39428C-6354-442B-99D4-3EC2525DB352}"/>
    <cellStyle name="20% - Accent1 2 6 3 10 2" xfId="12739" xr:uid="{BA4DDFBB-60E8-4754-AC4A-9D1A25DDD6D2}"/>
    <cellStyle name="20% - Accent1 2 6 3 11" xfId="12740" xr:uid="{CD9EE947-8265-4CC8-93D9-7E64921DA576}"/>
    <cellStyle name="20% - Accent1 2 6 3 11 2" xfId="12741" xr:uid="{F02710CA-DF7D-4676-86B9-D58BE361B5E9}"/>
    <cellStyle name="20% - Accent1 2 6 3 12" xfId="12742" xr:uid="{859A6D10-E8F4-4B7D-A470-77357B45D8FA}"/>
    <cellStyle name="20% - Accent1 2 6 3 13" xfId="12743" xr:uid="{FA019FAE-CC89-48AB-AFD2-6DBC7CE1B200}"/>
    <cellStyle name="20% - Accent1 2 6 3 14" xfId="12744" xr:uid="{0FA58137-A562-4275-9C8E-FC7A5D1BB094}"/>
    <cellStyle name="20% - Accent1 2 6 3 15" xfId="12745" xr:uid="{61D14943-64EF-4131-B914-015B160B2204}"/>
    <cellStyle name="20% - Accent1 2 6 3 16" xfId="12746" xr:uid="{2C543AE2-BB42-406B-AB65-742FDF188C17}"/>
    <cellStyle name="20% - Accent1 2 6 3 17" xfId="12747" xr:uid="{4AEBB762-0706-498A-B967-24586601655E}"/>
    <cellStyle name="20% - Accent1 2 6 3 18" xfId="12748" xr:uid="{7E6306E1-93BA-4D35-80C1-228446B6D5FB}"/>
    <cellStyle name="20% - Accent1 2 6 3 2" xfId="12749" xr:uid="{529DC5DE-21F7-46F0-A4E0-F6F00DA74372}"/>
    <cellStyle name="20% - Accent1 2 6 3 2 2" xfId="12750" xr:uid="{CF17804A-4C62-45D8-841F-FA7495C80E5A}"/>
    <cellStyle name="20% - Accent1 2 6 3 2 3" xfId="12751" xr:uid="{0913D789-D05B-4A14-8594-42DE049293B8}"/>
    <cellStyle name="20% - Accent1 2 6 3 2 4" xfId="12752" xr:uid="{EE6B1D4D-E67C-485D-A21D-4D62EDA4EB1B}"/>
    <cellStyle name="20% - Accent1 2 6 3 2 5" xfId="12753" xr:uid="{4F76A021-B5EE-4036-BFE4-0EC68BE9FD5D}"/>
    <cellStyle name="20% - Accent1 2 6 3 2 6" xfId="12754" xr:uid="{CC7473E9-E2B9-4D08-8D2C-54E6A00E91B6}"/>
    <cellStyle name="20% - Accent1 2 6 3 2 7" xfId="12755" xr:uid="{F56B16BE-95B6-4D80-B1E8-C54409361004}"/>
    <cellStyle name="20% - Accent1 2 6 3 2 8" xfId="12756" xr:uid="{80E2C4C9-64BB-409A-9F91-7EC611715A3A}"/>
    <cellStyle name="20% - Accent1 2 6 3 3" xfId="12757" xr:uid="{394DA17E-DB6A-4400-AED8-9478C6DCBB2A}"/>
    <cellStyle name="20% - Accent1 2 6 3 3 2" xfId="12758" xr:uid="{0321B2E9-CCA0-4BD5-AE64-ADCA2C1D646D}"/>
    <cellStyle name="20% - Accent1 2 6 3 3 3" xfId="12759" xr:uid="{DC30CA68-9105-4915-89B1-86D9C44D3D94}"/>
    <cellStyle name="20% - Accent1 2 6 3 3 4" xfId="12760" xr:uid="{CAEBC0DD-4926-4A87-BD02-5379DA9ECF8A}"/>
    <cellStyle name="20% - Accent1 2 6 3 3 5" xfId="12761" xr:uid="{8D37519B-ED7F-451D-BCC9-6FBC3DCB8977}"/>
    <cellStyle name="20% - Accent1 2 6 3 3 6" xfId="12762" xr:uid="{EA2727D2-2657-4B70-9214-49A9F8938A4F}"/>
    <cellStyle name="20% - Accent1 2 6 3 3 7" xfId="12763" xr:uid="{F530E109-C8A4-468E-9D5E-E51721B81A20}"/>
    <cellStyle name="20% - Accent1 2 6 3 3 8" xfId="12764" xr:uid="{DAC4DCA8-8B9F-4169-82ED-C95E17DDF261}"/>
    <cellStyle name="20% - Accent1 2 6 3 4" xfId="12765" xr:uid="{65CAEA9D-ED0C-4798-BB7B-CDC88DE7D099}"/>
    <cellStyle name="20% - Accent1 2 6 3 4 2" xfId="12766" xr:uid="{2903BE5A-3B93-4273-8568-BFD4C7A7953B}"/>
    <cellStyle name="20% - Accent1 2 6 3 5" xfId="12767" xr:uid="{12B81E2A-1ADF-41FE-9646-9DC36E2A8FFA}"/>
    <cellStyle name="20% - Accent1 2 6 3 5 2" xfId="12768" xr:uid="{F0BD0303-2BAB-4993-89F8-8B241CCEC974}"/>
    <cellStyle name="20% - Accent1 2 6 3 6" xfId="12769" xr:uid="{E38934D9-39B2-4067-9989-6B0C295130D2}"/>
    <cellStyle name="20% - Accent1 2 6 3 6 2" xfId="12770" xr:uid="{E9BEE898-7BBD-41AC-82A8-1D7A0366D47E}"/>
    <cellStyle name="20% - Accent1 2 6 3 7" xfId="12771" xr:uid="{3A741D7A-E44E-485C-A80F-6328BC43476D}"/>
    <cellStyle name="20% - Accent1 2 6 3 7 2" xfId="12772" xr:uid="{3965DDCE-525E-46B1-89DF-FF8C0D69EFC2}"/>
    <cellStyle name="20% - Accent1 2 6 3 8" xfId="12773" xr:uid="{526927EF-D709-4727-AE22-EBE212A62F94}"/>
    <cellStyle name="20% - Accent1 2 6 3 8 2" xfId="12774" xr:uid="{5E21D627-6635-4E7C-8086-6AA570403B67}"/>
    <cellStyle name="20% - Accent1 2 6 3 9" xfId="12775" xr:uid="{E6906B01-B815-4F14-BF64-E45EBC7837A1}"/>
    <cellStyle name="20% - Accent1 2 6 3 9 2" xfId="12776" xr:uid="{79138425-1CB9-4B02-A5EE-24D8C06073D4}"/>
    <cellStyle name="20% - Accent1 2 6 4" xfId="12777" xr:uid="{90E0674B-D8D9-4FEB-A0E4-476E084C06EA}"/>
    <cellStyle name="20% - Accent1 2 6 4 10" xfId="12778" xr:uid="{AB05DA4C-8110-4B28-821E-5C817B810D78}"/>
    <cellStyle name="20% - Accent1 2 6 4 10 2" xfId="12779" xr:uid="{9EDB6CA2-8BA5-4055-B95E-DD33AF2597A2}"/>
    <cellStyle name="20% - Accent1 2 6 4 11" xfId="12780" xr:uid="{E4DE5D46-D36F-407B-8604-CEA4C9DD7C72}"/>
    <cellStyle name="20% - Accent1 2 6 4 11 2" xfId="12781" xr:uid="{7E4CEA54-6E37-4D0E-A8C1-EF308A19BB77}"/>
    <cellStyle name="20% - Accent1 2 6 4 12" xfId="12782" xr:uid="{69265818-8491-4B77-BD8E-161CAFA17FDF}"/>
    <cellStyle name="20% - Accent1 2 6 4 13" xfId="12783" xr:uid="{A6A53818-E50C-4B82-BC62-64ABBEB1DB3E}"/>
    <cellStyle name="20% - Accent1 2 6 4 14" xfId="12784" xr:uid="{7968E407-1CAD-48AC-AB14-DF977919115F}"/>
    <cellStyle name="20% - Accent1 2 6 4 15" xfId="12785" xr:uid="{6D80AE8D-458A-48BA-A22E-0C473F152768}"/>
    <cellStyle name="20% - Accent1 2 6 4 16" xfId="12786" xr:uid="{4B341225-59B3-41ED-B5BA-9142130B26DB}"/>
    <cellStyle name="20% - Accent1 2 6 4 17" xfId="12787" xr:uid="{F0617485-E094-4813-9DB3-A5DC28ECFCB1}"/>
    <cellStyle name="20% - Accent1 2 6 4 18" xfId="12788" xr:uid="{0C969075-6B18-42E3-8AAC-422F861C25BD}"/>
    <cellStyle name="20% - Accent1 2 6 4 2" xfId="12789" xr:uid="{95703FDC-39BB-4BE4-9A97-62384350F4CD}"/>
    <cellStyle name="20% - Accent1 2 6 4 2 2" xfId="12790" xr:uid="{4AFBFE7A-2D3F-438B-AAF3-3EDFCF705398}"/>
    <cellStyle name="20% - Accent1 2 6 4 2 3" xfId="12791" xr:uid="{9F4BEF77-C1C2-4246-B54A-5DB90D35E5E3}"/>
    <cellStyle name="20% - Accent1 2 6 4 2 4" xfId="12792" xr:uid="{5443FDCE-575D-44FB-8DF0-82DEFA0EDC7D}"/>
    <cellStyle name="20% - Accent1 2 6 4 2 5" xfId="12793" xr:uid="{76F8AEAB-3359-4728-9486-7B051D7394F8}"/>
    <cellStyle name="20% - Accent1 2 6 4 2 6" xfId="12794" xr:uid="{D436E126-2597-49E6-94B5-A9637882DFD9}"/>
    <cellStyle name="20% - Accent1 2 6 4 2 7" xfId="12795" xr:uid="{2E4565B8-A4E2-4EA0-A3AA-4343930ECCD3}"/>
    <cellStyle name="20% - Accent1 2 6 4 2 8" xfId="12796" xr:uid="{EABA60FB-783D-440B-B74E-EE5A2FA49A62}"/>
    <cellStyle name="20% - Accent1 2 6 4 3" xfId="12797" xr:uid="{8ACE07E0-CF09-4763-9528-4EDB74A9A875}"/>
    <cellStyle name="20% - Accent1 2 6 4 3 2" xfId="12798" xr:uid="{7B26B975-8490-4B8A-8419-C44E98AB0422}"/>
    <cellStyle name="20% - Accent1 2 6 4 3 3" xfId="12799" xr:uid="{5046BBC8-5E87-4302-9CA3-FD018852298F}"/>
    <cellStyle name="20% - Accent1 2 6 4 3 4" xfId="12800" xr:uid="{CB332079-DC0B-4B68-82ED-971DD41C24B1}"/>
    <cellStyle name="20% - Accent1 2 6 4 3 5" xfId="12801" xr:uid="{977EF9CD-8A61-45D1-BEFC-090D15F40D26}"/>
    <cellStyle name="20% - Accent1 2 6 4 3 6" xfId="12802" xr:uid="{4FF539CB-E4CA-44E1-9DFA-AD2441CE4EE8}"/>
    <cellStyle name="20% - Accent1 2 6 4 3 7" xfId="12803" xr:uid="{A4E10778-ECED-4AFE-BC0C-F52F2DB594D9}"/>
    <cellStyle name="20% - Accent1 2 6 4 3 8" xfId="12804" xr:uid="{22150AC2-C4DD-49FB-93E0-F80E4DF164AB}"/>
    <cellStyle name="20% - Accent1 2 6 4 4" xfId="12805" xr:uid="{D11ECB6F-8B71-44A1-AFF1-8FBC3413B28C}"/>
    <cellStyle name="20% - Accent1 2 6 4 4 2" xfId="12806" xr:uid="{3D378C3B-EE66-481A-8899-811730A7584B}"/>
    <cellStyle name="20% - Accent1 2 6 4 5" xfId="12807" xr:uid="{CFA34D8E-2BAC-4C31-8846-B5CB73BFD241}"/>
    <cellStyle name="20% - Accent1 2 6 4 5 2" xfId="12808" xr:uid="{3907FF28-C17B-44AD-9439-CE7578C9AF0E}"/>
    <cellStyle name="20% - Accent1 2 6 4 6" xfId="12809" xr:uid="{AF781C32-8899-48F8-8467-A87EC5E80A25}"/>
    <cellStyle name="20% - Accent1 2 6 4 6 2" xfId="12810" xr:uid="{F8202A1E-B705-462A-8BF9-5CACC94B42BC}"/>
    <cellStyle name="20% - Accent1 2 6 4 7" xfId="12811" xr:uid="{7693BBB1-0D2C-4B52-9E82-B116F31FF169}"/>
    <cellStyle name="20% - Accent1 2 6 4 7 2" xfId="12812" xr:uid="{E65FCEE4-36A0-4242-821D-AB0747817064}"/>
    <cellStyle name="20% - Accent1 2 6 4 8" xfId="12813" xr:uid="{C6AFDB18-9F01-4AFA-9DE6-8E00BE3AC748}"/>
    <cellStyle name="20% - Accent1 2 6 4 8 2" xfId="12814" xr:uid="{85AB3400-FBDD-4284-9716-4F28DA77655F}"/>
    <cellStyle name="20% - Accent1 2 6 4 9" xfId="12815" xr:uid="{60F8431A-D8C6-4C49-8AFB-E79D4BB880EE}"/>
    <cellStyle name="20% - Accent1 2 6 4 9 2" xfId="12816" xr:uid="{852EA11C-50B5-4BF2-91CE-C449D3723B4B}"/>
    <cellStyle name="20% - Accent1 2 6 5" xfId="12817" xr:uid="{C28BDF4F-1009-4794-99E7-F5EC3F6D7D0A}"/>
    <cellStyle name="20% - Accent1 2 6 5 10" xfId="12818" xr:uid="{FDB25FE9-2ADE-40E2-BC09-ABE4ADD6C2D2}"/>
    <cellStyle name="20% - Accent1 2 6 5 10 2" xfId="12819" xr:uid="{93CC5DC2-BF76-456E-AF54-096C3A3D59B3}"/>
    <cellStyle name="20% - Accent1 2 6 5 11" xfId="12820" xr:uid="{DE6E24DD-D235-4826-93E4-C8FC4929B642}"/>
    <cellStyle name="20% - Accent1 2 6 5 11 2" xfId="12821" xr:uid="{FEB4B49F-8470-4D45-A5A8-C9EFFA837C4D}"/>
    <cellStyle name="20% - Accent1 2 6 5 12" xfId="12822" xr:uid="{74BE5E14-4DCA-4C71-8042-4D87652235D8}"/>
    <cellStyle name="20% - Accent1 2 6 5 13" xfId="12823" xr:uid="{588BA121-B62C-45D5-A5B1-7CAC0ACD6666}"/>
    <cellStyle name="20% - Accent1 2 6 5 14" xfId="12824" xr:uid="{92DA08AC-539C-430D-9954-7F02FCAA56D5}"/>
    <cellStyle name="20% - Accent1 2 6 5 15" xfId="12825" xr:uid="{2E73C032-BC7E-49FA-A242-BC1879A25353}"/>
    <cellStyle name="20% - Accent1 2 6 5 16" xfId="12826" xr:uid="{C00638BE-5003-4544-AE68-554FD6FAB71A}"/>
    <cellStyle name="20% - Accent1 2 6 5 17" xfId="12827" xr:uid="{82B5E08F-91D9-410A-9941-899D93D61145}"/>
    <cellStyle name="20% - Accent1 2 6 5 18" xfId="12828" xr:uid="{73C4F9D1-3324-481D-B8CB-922AA78E779D}"/>
    <cellStyle name="20% - Accent1 2 6 5 2" xfId="12829" xr:uid="{004C06F5-F5DA-47DF-930B-C552D96DC843}"/>
    <cellStyle name="20% - Accent1 2 6 5 2 2" xfId="12830" xr:uid="{5F19E4D6-00D2-446F-8765-39D7D2B2A685}"/>
    <cellStyle name="20% - Accent1 2 6 5 2 3" xfId="12831" xr:uid="{6114E367-51D6-48C5-81F1-6B5061A699C7}"/>
    <cellStyle name="20% - Accent1 2 6 5 2 4" xfId="12832" xr:uid="{F46227C5-B41F-4311-B592-12879A85FD64}"/>
    <cellStyle name="20% - Accent1 2 6 5 2 5" xfId="12833" xr:uid="{4201F17C-3B49-46A0-BAB5-4469177062FE}"/>
    <cellStyle name="20% - Accent1 2 6 5 2 6" xfId="12834" xr:uid="{063372AA-D347-4F07-8CBF-0CEB1897B96B}"/>
    <cellStyle name="20% - Accent1 2 6 5 2 7" xfId="12835" xr:uid="{2F082D62-5265-419B-BA6C-85DD990FC109}"/>
    <cellStyle name="20% - Accent1 2 6 5 2 8" xfId="12836" xr:uid="{CFFB4C82-6793-4F62-9EC8-6AE5E8BFE68F}"/>
    <cellStyle name="20% - Accent1 2 6 5 3" xfId="12837" xr:uid="{935C1A7B-70C8-4DA8-94AB-7603CCAD115D}"/>
    <cellStyle name="20% - Accent1 2 6 5 3 2" xfId="12838" xr:uid="{E5F52515-4019-49B1-B100-64C20B2D77E7}"/>
    <cellStyle name="20% - Accent1 2 6 5 3 3" xfId="12839" xr:uid="{6AB9D661-3734-47C8-9E91-941202F2A703}"/>
    <cellStyle name="20% - Accent1 2 6 5 3 4" xfId="12840" xr:uid="{794F88B6-1802-4B8F-B455-C885210DD86A}"/>
    <cellStyle name="20% - Accent1 2 6 5 3 5" xfId="12841" xr:uid="{09BDA0AF-9450-4A4F-9C54-A7917E9CA0AD}"/>
    <cellStyle name="20% - Accent1 2 6 5 3 6" xfId="12842" xr:uid="{31DA5794-08C0-4A7A-8AE0-78AA99F7323D}"/>
    <cellStyle name="20% - Accent1 2 6 5 3 7" xfId="12843" xr:uid="{2972001C-C4CA-40E9-831D-B643E99D86EE}"/>
    <cellStyle name="20% - Accent1 2 6 5 3 8" xfId="12844" xr:uid="{AC9BAC2E-493F-4FD0-A4D9-33980D678B90}"/>
    <cellStyle name="20% - Accent1 2 6 5 4" xfId="12845" xr:uid="{04E4BA98-EE8E-4AE5-8268-3432B48B2B87}"/>
    <cellStyle name="20% - Accent1 2 6 5 4 2" xfId="12846" xr:uid="{B8343F33-67BD-44B2-B5B5-94BEF7F498B0}"/>
    <cellStyle name="20% - Accent1 2 6 5 5" xfId="12847" xr:uid="{948FC698-A176-4027-9C05-2317C6E642CB}"/>
    <cellStyle name="20% - Accent1 2 6 5 5 2" xfId="12848" xr:uid="{4FE3984B-19D2-4A4E-908C-77901F767379}"/>
    <cellStyle name="20% - Accent1 2 6 5 6" xfId="12849" xr:uid="{2BEDB8B7-6796-4698-8183-DF5AA12287F2}"/>
    <cellStyle name="20% - Accent1 2 6 5 6 2" xfId="12850" xr:uid="{C7ED4F1B-9E21-4ADB-9E44-BCB469C21B20}"/>
    <cellStyle name="20% - Accent1 2 6 5 7" xfId="12851" xr:uid="{1C088D3D-CC05-456A-9975-786A65AD2444}"/>
    <cellStyle name="20% - Accent1 2 6 5 7 2" xfId="12852" xr:uid="{8CC76801-021A-43AB-81E4-8AC26186A272}"/>
    <cellStyle name="20% - Accent1 2 6 5 8" xfId="12853" xr:uid="{CD24CB94-A770-4095-BA9B-494FB22A7363}"/>
    <cellStyle name="20% - Accent1 2 6 5 8 2" xfId="12854" xr:uid="{D898C653-D3B5-4AB6-A4BB-931BB957F1ED}"/>
    <cellStyle name="20% - Accent1 2 6 5 9" xfId="12855" xr:uid="{7DB29D67-40CE-42C5-A05C-4A5401115F71}"/>
    <cellStyle name="20% - Accent1 2 6 5 9 2" xfId="12856" xr:uid="{FACD19EE-BC43-4CA3-B045-3DADBD15B356}"/>
    <cellStyle name="20% - Accent1 2 6 6" xfId="12857" xr:uid="{1A9C4690-5DAF-4D30-AF95-289F9B7945BB}"/>
    <cellStyle name="20% - Accent1 2 6 6 10" xfId="12858" xr:uid="{CD090D23-C09E-4C41-97B8-C68CE8DA27DE}"/>
    <cellStyle name="20% - Accent1 2 6 6 10 2" xfId="12859" xr:uid="{EAA79733-933D-4BAC-84AE-14AFD6B1D581}"/>
    <cellStyle name="20% - Accent1 2 6 6 11" xfId="12860" xr:uid="{7D8A4C89-CDE6-4D36-AECD-4CACEFE09CB7}"/>
    <cellStyle name="20% - Accent1 2 6 6 11 2" xfId="12861" xr:uid="{A7D8AB9A-3342-4594-994E-FD1CD830315E}"/>
    <cellStyle name="20% - Accent1 2 6 6 12" xfId="12862" xr:uid="{11BF9F2A-E28F-49E1-9ECC-FA7594C23BCB}"/>
    <cellStyle name="20% - Accent1 2 6 6 13" xfId="12863" xr:uid="{1AF44C8E-DD44-4875-8EC4-0F09BF3DFB43}"/>
    <cellStyle name="20% - Accent1 2 6 6 14" xfId="12864" xr:uid="{B3556A67-D853-4339-9F9A-C7B747135659}"/>
    <cellStyle name="20% - Accent1 2 6 6 15" xfId="12865" xr:uid="{D813678E-947B-4359-891A-0E82B80B775B}"/>
    <cellStyle name="20% - Accent1 2 6 6 16" xfId="12866" xr:uid="{62461F95-696A-4C1A-99F2-DA87AB37A144}"/>
    <cellStyle name="20% - Accent1 2 6 6 17" xfId="12867" xr:uid="{0EEBA823-9CC7-4CF7-BE08-27440206B00A}"/>
    <cellStyle name="20% - Accent1 2 6 6 18" xfId="12868" xr:uid="{403E1A97-3290-43DC-8938-C51F3F366A71}"/>
    <cellStyle name="20% - Accent1 2 6 6 2" xfId="12869" xr:uid="{3F37B361-02DF-4104-858D-00B6369C1F6D}"/>
    <cellStyle name="20% - Accent1 2 6 6 2 2" xfId="12870" xr:uid="{C2E1A07E-7410-489D-BE7F-F41AB217F930}"/>
    <cellStyle name="20% - Accent1 2 6 6 2 3" xfId="12871" xr:uid="{8A6CA7AD-E137-46AC-9910-A826D4FF27E3}"/>
    <cellStyle name="20% - Accent1 2 6 6 2 4" xfId="12872" xr:uid="{DE443D2B-3386-4F3A-B741-C78123E71E68}"/>
    <cellStyle name="20% - Accent1 2 6 6 2 5" xfId="12873" xr:uid="{7F228803-1B9D-4323-895C-87BB2A4692F2}"/>
    <cellStyle name="20% - Accent1 2 6 6 2 6" xfId="12874" xr:uid="{30D5C9D1-C6D7-4045-BDAB-A74CEA5D709B}"/>
    <cellStyle name="20% - Accent1 2 6 6 2 7" xfId="12875" xr:uid="{C28FFBF0-85B9-494B-B8C1-BB5803C1F08B}"/>
    <cellStyle name="20% - Accent1 2 6 6 2 8" xfId="12876" xr:uid="{1DF0F9E7-E3BC-4275-BDEF-92D76C48A7FC}"/>
    <cellStyle name="20% - Accent1 2 6 6 3" xfId="12877" xr:uid="{DA484254-853D-43B0-919B-F201E130D9E6}"/>
    <cellStyle name="20% - Accent1 2 6 6 3 2" xfId="12878" xr:uid="{BB3D7F96-AA30-438E-8A5A-BF2C317A3F4E}"/>
    <cellStyle name="20% - Accent1 2 6 6 3 3" xfId="12879" xr:uid="{91BF4A11-B326-49B5-9219-2395DDEF79F4}"/>
    <cellStyle name="20% - Accent1 2 6 6 3 4" xfId="12880" xr:uid="{91036E76-1B21-49AD-912C-4752B9B2882D}"/>
    <cellStyle name="20% - Accent1 2 6 6 3 5" xfId="12881" xr:uid="{97E2A3EC-46CF-4F71-BCCC-5580891B951A}"/>
    <cellStyle name="20% - Accent1 2 6 6 3 6" xfId="12882" xr:uid="{CB793119-B4C9-407F-9B91-0FF41363A148}"/>
    <cellStyle name="20% - Accent1 2 6 6 3 7" xfId="12883" xr:uid="{5F9D1023-E259-47D9-BD8D-20EB632681DF}"/>
    <cellStyle name="20% - Accent1 2 6 6 3 8" xfId="12884" xr:uid="{4675484B-86CE-4025-B749-606F3C513063}"/>
    <cellStyle name="20% - Accent1 2 6 6 4" xfId="12885" xr:uid="{83F49B47-FA85-483A-9E4A-3EDC62F6B3FE}"/>
    <cellStyle name="20% - Accent1 2 6 6 4 2" xfId="12886" xr:uid="{B5E3411B-08DD-41F0-B340-0B2C95323755}"/>
    <cellStyle name="20% - Accent1 2 6 6 5" xfId="12887" xr:uid="{32DA1D4D-7FE9-417A-B38E-EDC79EA4D33A}"/>
    <cellStyle name="20% - Accent1 2 6 6 5 2" xfId="12888" xr:uid="{24ACCE69-C73A-424F-9437-AD2BC011EEA8}"/>
    <cellStyle name="20% - Accent1 2 6 6 6" xfId="12889" xr:uid="{C4AB1717-2A24-460B-A22C-F45BF689F1A0}"/>
    <cellStyle name="20% - Accent1 2 6 6 6 2" xfId="12890" xr:uid="{5785D7C5-ABA0-47AC-82ED-1654B1D85BF1}"/>
    <cellStyle name="20% - Accent1 2 6 6 7" xfId="12891" xr:uid="{C803B18E-6721-4C00-9654-C8A72797C302}"/>
    <cellStyle name="20% - Accent1 2 6 6 7 2" xfId="12892" xr:uid="{A24B0419-2282-4F39-B7E6-DF00EE98B3E7}"/>
    <cellStyle name="20% - Accent1 2 6 6 8" xfId="12893" xr:uid="{DE0B673D-0CD6-440A-844A-39A6BF0D79CF}"/>
    <cellStyle name="20% - Accent1 2 6 6 8 2" xfId="12894" xr:uid="{17D2A65B-4A71-4C20-A29E-3A3CFA32F695}"/>
    <cellStyle name="20% - Accent1 2 6 6 9" xfId="12895" xr:uid="{6B566052-5D9C-415F-A998-C2B533DA9EC3}"/>
    <cellStyle name="20% - Accent1 2 6 6 9 2" xfId="12896" xr:uid="{80B070C8-8740-44E8-AE60-271958CF9376}"/>
    <cellStyle name="20% - Accent1 2 6 7" xfId="12897" xr:uid="{88BB2EA0-15D8-4B5B-BD6D-11B886BFC986}"/>
    <cellStyle name="20% - Accent1 2 6 7 2" xfId="12898" xr:uid="{058F2332-FD1B-4F3D-8EC1-F2079C087234}"/>
    <cellStyle name="20% - Accent1 2 6 7 3" xfId="12899" xr:uid="{B202FA94-BCC6-4690-B1F1-565B9027851E}"/>
    <cellStyle name="20% - Accent1 2 6 7 4" xfId="12900" xr:uid="{93618C3E-C633-4805-B947-6F84681FB864}"/>
    <cellStyle name="20% - Accent1 2 6 7 5" xfId="12901" xr:uid="{9D2CB3DA-DF9E-4D94-9358-E4AD349029E4}"/>
    <cellStyle name="20% - Accent1 2 6 7 6" xfId="12902" xr:uid="{BBB001F1-4BB2-4BFB-BFAA-0DED181F6CBC}"/>
    <cellStyle name="20% - Accent1 2 6 7 7" xfId="12903" xr:uid="{1119E20D-1051-4C2C-A046-588563642C7D}"/>
    <cellStyle name="20% - Accent1 2 6 7 8" xfId="12904" xr:uid="{B4F19F11-04B3-45D1-8B35-AB0A42F91379}"/>
    <cellStyle name="20% - Accent1 2 6 8" xfId="12905" xr:uid="{FEA659B3-2DA6-46AA-BE49-5C29F0AE82D9}"/>
    <cellStyle name="20% - Accent1 2 6 8 2" xfId="12906" xr:uid="{4A26C83C-602C-4608-99AB-6A1E671B64FE}"/>
    <cellStyle name="20% - Accent1 2 6 8 3" xfId="12907" xr:uid="{C267E239-5F34-48CA-96E6-CFE78FEC68D1}"/>
    <cellStyle name="20% - Accent1 2 6 8 4" xfId="12908" xr:uid="{A16A6B40-D91A-4910-835F-F1641210DCA6}"/>
    <cellStyle name="20% - Accent1 2 6 8 5" xfId="12909" xr:uid="{51513F23-E456-495C-8ED0-FB86EFC76D80}"/>
    <cellStyle name="20% - Accent1 2 6 8 6" xfId="12910" xr:uid="{BCF697D8-0CC2-4D9B-836C-AD1B78D71B24}"/>
    <cellStyle name="20% - Accent1 2 6 8 7" xfId="12911" xr:uid="{4ADBF7FB-C5D2-4D7F-9ECE-AA92CEE52E5F}"/>
    <cellStyle name="20% - Accent1 2 6 8 8" xfId="12912" xr:uid="{79922647-B175-4B44-BAA6-010EEF4D0E2B}"/>
    <cellStyle name="20% - Accent1 2 6 9" xfId="12913" xr:uid="{214C8032-D0A6-428C-8D79-2BB350C1191E}"/>
    <cellStyle name="20% - Accent1 2 6 9 2" xfId="12914" xr:uid="{55123824-C726-4D99-85AD-80D8A15D2E76}"/>
    <cellStyle name="20% - Accent1 2 6_Loans &amp; comm." xfId="41914" xr:uid="{69319F7E-F66A-4497-8E85-D38DB191D33E}"/>
    <cellStyle name="20% - Accent1 2 7" xfId="12915" xr:uid="{54D5D293-9837-411F-9C5E-13D9B4B6D8FD}"/>
    <cellStyle name="20% - Accent1 2 7 10" xfId="12916" xr:uid="{42245FD8-4550-4990-8908-49659E26CA5B}"/>
    <cellStyle name="20% - Accent1 2 7 10 2" xfId="12917" xr:uid="{E0B3D3B4-7EAA-4B08-BADD-6FBF354EC5CD}"/>
    <cellStyle name="20% - Accent1 2 7 11" xfId="12918" xr:uid="{3ADDD709-F1A5-4FCD-95A3-4857D08C9AB9}"/>
    <cellStyle name="20% - Accent1 2 7 11 2" xfId="12919" xr:uid="{53F05220-0101-46F6-94A8-9C45567B823F}"/>
    <cellStyle name="20% - Accent1 2 7 12" xfId="12920" xr:uid="{4E611EC9-2915-4CCF-B64A-35FA88577CA2}"/>
    <cellStyle name="20% - Accent1 2 7 13" xfId="12921" xr:uid="{F1FB13DD-2BCD-4C49-921C-F7EF498DC01A}"/>
    <cellStyle name="20% - Accent1 2 7 14" xfId="12922" xr:uid="{CD8346A0-7522-43A3-A360-1CFE308D9DE5}"/>
    <cellStyle name="20% - Accent1 2 7 15" xfId="12923" xr:uid="{780F4DFB-D8EF-4ED3-8182-B2FE189560B0}"/>
    <cellStyle name="20% - Accent1 2 7 16" xfId="12924" xr:uid="{3E7E955E-215D-4ABA-BA2E-964C2A2111FD}"/>
    <cellStyle name="20% - Accent1 2 7 17" xfId="12925" xr:uid="{AA971B8F-B481-48D4-9921-A5BF84B57C1E}"/>
    <cellStyle name="20% - Accent1 2 7 18" xfId="12926" xr:uid="{F5D2CC0D-F3A1-418E-918E-FFB3732B6CC5}"/>
    <cellStyle name="20% - Accent1 2 7 2" xfId="12927" xr:uid="{FF51290C-1CE4-46D0-8C7F-DF8EC36CFCC5}"/>
    <cellStyle name="20% - Accent1 2 7 2 2" xfId="12928" xr:uid="{296697D6-41EE-4D4C-8163-A897C788FEAD}"/>
    <cellStyle name="20% - Accent1 2 7 2 3" xfId="12929" xr:uid="{1ECE5C93-BD60-4BB5-B9C9-FA5E371F8950}"/>
    <cellStyle name="20% - Accent1 2 7 2 4" xfId="12930" xr:uid="{0FE7309F-3E3B-4002-B886-6FD5637F58AD}"/>
    <cellStyle name="20% - Accent1 2 7 2 5" xfId="12931" xr:uid="{73FFA381-5E1B-4BBB-9C77-488EA4F823F4}"/>
    <cellStyle name="20% - Accent1 2 7 2 6" xfId="12932" xr:uid="{C2F37AC7-AC2C-46BD-A9F4-2393C5CE910A}"/>
    <cellStyle name="20% - Accent1 2 7 2 7" xfId="12933" xr:uid="{2D342756-68CE-43DA-920B-B2882766323D}"/>
    <cellStyle name="20% - Accent1 2 7 2 8" xfId="12934" xr:uid="{740A89C3-2066-4803-8CFA-80AE5D77267D}"/>
    <cellStyle name="20% - Accent1 2 7 3" xfId="12935" xr:uid="{06448F06-DE4B-426D-8A9A-54E83E492306}"/>
    <cellStyle name="20% - Accent1 2 7 3 2" xfId="12936" xr:uid="{07D2494F-FEAB-498A-8F97-7F84A1B35C39}"/>
    <cellStyle name="20% - Accent1 2 7 3 3" xfId="12937" xr:uid="{1623038D-A408-4D72-ABA0-02C436164F73}"/>
    <cellStyle name="20% - Accent1 2 7 3 4" xfId="12938" xr:uid="{A74B7A52-6B44-468B-9A98-DBD3A97B5F5D}"/>
    <cellStyle name="20% - Accent1 2 7 3 5" xfId="12939" xr:uid="{6E66C3DB-0576-4794-BA40-5555BBAB36B2}"/>
    <cellStyle name="20% - Accent1 2 7 3 6" xfId="12940" xr:uid="{91E84502-0F49-48D4-8289-45798733335C}"/>
    <cellStyle name="20% - Accent1 2 7 3 7" xfId="12941" xr:uid="{46746BD9-5280-4762-9E19-2D5B0FC8CE3F}"/>
    <cellStyle name="20% - Accent1 2 7 3 8" xfId="12942" xr:uid="{19E47932-6997-44D6-866A-A76C3CD5D635}"/>
    <cellStyle name="20% - Accent1 2 7 4" xfId="12943" xr:uid="{8E7C1E7C-107B-4D15-89D8-D67B04F643C7}"/>
    <cellStyle name="20% - Accent1 2 7 4 2" xfId="12944" xr:uid="{AAB9E886-6626-434E-8582-566714A4CEBE}"/>
    <cellStyle name="20% - Accent1 2 7 5" xfId="12945" xr:uid="{52431595-A8AE-4DCF-9671-17F1EA85465F}"/>
    <cellStyle name="20% - Accent1 2 7 5 2" xfId="12946" xr:uid="{A6285BBC-6DC8-4019-A8C1-723D62007D85}"/>
    <cellStyle name="20% - Accent1 2 7 6" xfId="12947" xr:uid="{3E8BBED0-96A4-4303-B7FA-5165B5A55D69}"/>
    <cellStyle name="20% - Accent1 2 7 6 2" xfId="12948" xr:uid="{135AA033-FA46-4BAB-9F0F-37970A542E19}"/>
    <cellStyle name="20% - Accent1 2 7 7" xfId="12949" xr:uid="{7DD2F592-8514-4C5F-871E-2F0D4F52EBFB}"/>
    <cellStyle name="20% - Accent1 2 7 7 2" xfId="12950" xr:uid="{756A3A05-104C-4B40-A295-86A51F222852}"/>
    <cellStyle name="20% - Accent1 2 7 8" xfId="12951" xr:uid="{46268363-3801-4F81-8D6D-DE35A679A964}"/>
    <cellStyle name="20% - Accent1 2 7 8 2" xfId="12952" xr:uid="{3435D829-DD8B-4D58-AD4B-1BFB6BAC6753}"/>
    <cellStyle name="20% - Accent1 2 7 9" xfId="12953" xr:uid="{DEA228CA-AAA4-435B-A140-46F9C8E80144}"/>
    <cellStyle name="20% - Accent1 2 7 9 2" xfId="12954" xr:uid="{66284A7D-CBD4-45BA-B0EF-2B965FFD36D2}"/>
    <cellStyle name="20% - Accent1 2 7_Non-NII" xfId="43280" xr:uid="{A53F7965-E54B-469A-A4D7-31B391553B42}"/>
    <cellStyle name="20% - Accent1 2 8" xfId="12955" xr:uid="{9070252B-AA36-4F8B-83BB-2E0139C73B84}"/>
    <cellStyle name="20% - Accent1 2 8 10" xfId="12956" xr:uid="{D7CF5A36-7BA7-476D-AE49-2C7ACB33BF7D}"/>
    <cellStyle name="20% - Accent1 2 8 10 2" xfId="12957" xr:uid="{A5DFFE81-9064-4EBD-918F-73D35E5CD98C}"/>
    <cellStyle name="20% - Accent1 2 8 11" xfId="12958" xr:uid="{2329EC1B-B344-42AF-9C65-97FDBE29B7D5}"/>
    <cellStyle name="20% - Accent1 2 8 11 2" xfId="12959" xr:uid="{6F0EEE35-E8A9-489C-B216-0EA9238E0768}"/>
    <cellStyle name="20% - Accent1 2 8 12" xfId="12960" xr:uid="{A715A194-D102-4FB4-AD28-DCF5425C4135}"/>
    <cellStyle name="20% - Accent1 2 8 13" xfId="12961" xr:uid="{CD1A55DF-66B6-4F2D-9B9C-BE1336C1ED1F}"/>
    <cellStyle name="20% - Accent1 2 8 14" xfId="12962" xr:uid="{134F7750-06E1-4CEC-8F42-A4F02C72A21C}"/>
    <cellStyle name="20% - Accent1 2 8 15" xfId="12963" xr:uid="{ACF59DBF-B507-45B2-B0B8-640EE7D59CA8}"/>
    <cellStyle name="20% - Accent1 2 8 16" xfId="12964" xr:uid="{B9A0E424-E6BB-42A4-9373-CE52D0D8BB74}"/>
    <cellStyle name="20% - Accent1 2 8 17" xfId="12965" xr:uid="{BCE2F840-B13F-40E9-B112-231CAF8D01FB}"/>
    <cellStyle name="20% - Accent1 2 8 18" xfId="12966" xr:uid="{657FB564-B3D4-4C60-9E1D-C61FAEC7C229}"/>
    <cellStyle name="20% - Accent1 2 8 2" xfId="12967" xr:uid="{0FA4EAB9-DD6B-4C60-9554-D752954813A0}"/>
    <cellStyle name="20% - Accent1 2 8 2 2" xfId="12968" xr:uid="{6F354030-4A72-43A1-BA62-0C62DAD26DF3}"/>
    <cellStyle name="20% - Accent1 2 8 2 3" xfId="12969" xr:uid="{BD41C5E6-C533-48F7-AD94-25C89E4CE3DE}"/>
    <cellStyle name="20% - Accent1 2 8 2 4" xfId="12970" xr:uid="{FAA3E14C-04DB-4850-BC79-A7B729B32CF6}"/>
    <cellStyle name="20% - Accent1 2 8 2 5" xfId="12971" xr:uid="{678D53B8-F618-49F9-A439-44696E69B570}"/>
    <cellStyle name="20% - Accent1 2 8 2 6" xfId="12972" xr:uid="{DFCB7B09-67F8-4C8D-8A61-61DE17B50632}"/>
    <cellStyle name="20% - Accent1 2 8 2 7" xfId="12973" xr:uid="{ED0AE99B-E7EB-40C9-AA73-E86EA4127B7B}"/>
    <cellStyle name="20% - Accent1 2 8 2 8" xfId="12974" xr:uid="{21E8392A-7899-445F-AF13-E5D97D3F1A46}"/>
    <cellStyle name="20% - Accent1 2 8 3" xfId="12975" xr:uid="{990DD13B-8783-4ACC-AA53-C9D9112D8F38}"/>
    <cellStyle name="20% - Accent1 2 8 3 2" xfId="12976" xr:uid="{2E82475C-EF60-4CA9-A6F0-2E1852FDE047}"/>
    <cellStyle name="20% - Accent1 2 8 3 3" xfId="12977" xr:uid="{05257229-B3F8-4CB6-928F-A2E50032A4DA}"/>
    <cellStyle name="20% - Accent1 2 8 3 4" xfId="12978" xr:uid="{E8D84960-4BDC-490F-B405-E1CB73CFF37A}"/>
    <cellStyle name="20% - Accent1 2 8 3 5" xfId="12979" xr:uid="{7D4DC431-929F-430C-8921-DFE0A239D5F0}"/>
    <cellStyle name="20% - Accent1 2 8 3 6" xfId="12980" xr:uid="{80182BD1-4073-4921-9413-B3CBAFBA8A68}"/>
    <cellStyle name="20% - Accent1 2 8 3 7" xfId="12981" xr:uid="{ADB532ED-72DB-4464-A8BC-296615B1A462}"/>
    <cellStyle name="20% - Accent1 2 8 3 8" xfId="12982" xr:uid="{69C0A1E5-A3A6-4315-9B24-51752416D07F}"/>
    <cellStyle name="20% - Accent1 2 8 4" xfId="12983" xr:uid="{49086732-9DDB-41FE-B020-16019D2087AD}"/>
    <cellStyle name="20% - Accent1 2 8 4 2" xfId="12984" xr:uid="{8D461D26-57E6-43CC-BAB5-FB53A101A9EC}"/>
    <cellStyle name="20% - Accent1 2 8 5" xfId="12985" xr:uid="{366D8C99-1E94-4521-B7A8-4181A17EDBC9}"/>
    <cellStyle name="20% - Accent1 2 8 5 2" xfId="12986" xr:uid="{DFE5E320-77BC-4983-8CA5-32A8529CCE98}"/>
    <cellStyle name="20% - Accent1 2 8 6" xfId="12987" xr:uid="{1B21086F-1BD6-4D4B-9D73-5120BB368D64}"/>
    <cellStyle name="20% - Accent1 2 8 6 2" xfId="12988" xr:uid="{1A8DAB5A-C103-438B-9357-F9FB8795D474}"/>
    <cellStyle name="20% - Accent1 2 8 7" xfId="12989" xr:uid="{C323092F-802A-4120-AAD7-37F1101F01C3}"/>
    <cellStyle name="20% - Accent1 2 8 7 2" xfId="12990" xr:uid="{B6056566-77E0-4A23-A1E1-040E240D2A29}"/>
    <cellStyle name="20% - Accent1 2 8 8" xfId="12991" xr:uid="{34497C3A-55A6-4E99-AD7B-194C6F2D8BAA}"/>
    <cellStyle name="20% - Accent1 2 8 8 2" xfId="12992" xr:uid="{F48B6A5E-3C7C-4C97-9D97-D460557E281E}"/>
    <cellStyle name="20% - Accent1 2 8 9" xfId="12993" xr:uid="{FA4B424F-2D7B-46EA-AFC3-12FE753576FC}"/>
    <cellStyle name="20% - Accent1 2 8 9 2" xfId="12994" xr:uid="{DC938A2A-7D46-4814-9DE5-320F34628EF9}"/>
    <cellStyle name="20% - Accent1 2 8_Non-NII" xfId="43281" xr:uid="{1942B9A0-5764-4E5E-899A-A73D2EC0A616}"/>
    <cellStyle name="20% - Accent1 2 9" xfId="12995" xr:uid="{A8EE150F-CE72-49FC-AB24-7E26B8EFDEB8}"/>
    <cellStyle name="20% - Accent1 2 9 10" xfId="12996" xr:uid="{DECA2EE5-1DA4-4930-AF3D-A5FB30E8FC44}"/>
    <cellStyle name="20% - Accent1 2 9 10 2" xfId="12997" xr:uid="{FFF4751A-681E-483A-91B4-89150FD8C767}"/>
    <cellStyle name="20% - Accent1 2 9 11" xfId="12998" xr:uid="{CBB45C50-4624-4EF9-96DB-85569C85FEBD}"/>
    <cellStyle name="20% - Accent1 2 9 11 2" xfId="12999" xr:uid="{F377BAE4-67C1-47E0-8611-6844F7EF36B6}"/>
    <cellStyle name="20% - Accent1 2 9 12" xfId="13000" xr:uid="{6A90CD3F-34D1-4D71-ACBF-09F86E83F047}"/>
    <cellStyle name="20% - Accent1 2 9 13" xfId="13001" xr:uid="{3B6FC6A9-8A3C-4D3C-81A2-270D54D1CA3A}"/>
    <cellStyle name="20% - Accent1 2 9 14" xfId="13002" xr:uid="{24916D6C-60FD-4F70-B359-E8BE90C40093}"/>
    <cellStyle name="20% - Accent1 2 9 15" xfId="13003" xr:uid="{BA4EEC2C-84AF-4CD6-AFCB-A8971D4E6F05}"/>
    <cellStyle name="20% - Accent1 2 9 16" xfId="13004" xr:uid="{D3ACB5B0-CD46-4BA4-AC04-C8F2E19973E6}"/>
    <cellStyle name="20% - Accent1 2 9 17" xfId="13005" xr:uid="{CC38F6BC-888A-4924-BCE3-E303527C87E4}"/>
    <cellStyle name="20% - Accent1 2 9 18" xfId="13006" xr:uid="{2041C0C0-0730-4478-ADC1-3CA6875E6C4C}"/>
    <cellStyle name="20% - Accent1 2 9 2" xfId="13007" xr:uid="{03F2A01B-FCA6-4279-82E1-887D9958825C}"/>
    <cellStyle name="20% - Accent1 2 9 2 2" xfId="13008" xr:uid="{F66AEFAC-9102-4D92-A556-FC353F6176F2}"/>
    <cellStyle name="20% - Accent1 2 9 2 3" xfId="13009" xr:uid="{BEF61957-7839-4606-BD2B-4EF90445BAFD}"/>
    <cellStyle name="20% - Accent1 2 9 2 4" xfId="13010" xr:uid="{CEECCA40-A125-4D27-B935-CEC92034CA95}"/>
    <cellStyle name="20% - Accent1 2 9 2 5" xfId="13011" xr:uid="{48A296C3-2D97-47DF-B065-288887A8CAF3}"/>
    <cellStyle name="20% - Accent1 2 9 2 6" xfId="13012" xr:uid="{9CBF65F7-8DF0-4E59-90F6-B599069B02F1}"/>
    <cellStyle name="20% - Accent1 2 9 2 7" xfId="13013" xr:uid="{A91B9CA3-2807-4D80-9AFF-0D6D55674C4E}"/>
    <cellStyle name="20% - Accent1 2 9 2 8" xfId="13014" xr:uid="{DE9E4C3F-CD6D-4457-9968-D5CD2167D076}"/>
    <cellStyle name="20% - Accent1 2 9 3" xfId="13015" xr:uid="{5AF0A9A8-7474-4CCD-8DD3-9284AEE4B07D}"/>
    <cellStyle name="20% - Accent1 2 9 3 2" xfId="13016" xr:uid="{D27764B4-578B-404A-AF49-9F132F8BBEAC}"/>
    <cellStyle name="20% - Accent1 2 9 3 3" xfId="13017" xr:uid="{D12B6147-5719-4A9E-9FDF-068D91206009}"/>
    <cellStyle name="20% - Accent1 2 9 3 4" xfId="13018" xr:uid="{ACA44159-3446-41C4-8D67-59BE30B59686}"/>
    <cellStyle name="20% - Accent1 2 9 3 5" xfId="13019" xr:uid="{D5B636A7-DA2E-43F1-8E2E-6ED50B124ED6}"/>
    <cellStyle name="20% - Accent1 2 9 3 6" xfId="13020" xr:uid="{D3B30DAB-0503-4C1B-8910-073C070A65C5}"/>
    <cellStyle name="20% - Accent1 2 9 3 7" xfId="13021" xr:uid="{842C3A5C-EF2B-4A28-B41D-6608F4F849EB}"/>
    <cellStyle name="20% - Accent1 2 9 3 8" xfId="13022" xr:uid="{F7F44045-AFE1-4010-86C7-2E244DFB93D4}"/>
    <cellStyle name="20% - Accent1 2 9 4" xfId="13023" xr:uid="{83C937B0-1E84-4E3B-B6B7-F42B2A711EE6}"/>
    <cellStyle name="20% - Accent1 2 9 4 2" xfId="13024" xr:uid="{150FFB2E-8187-4C97-9FED-AF9F264949CC}"/>
    <cellStyle name="20% - Accent1 2 9 5" xfId="13025" xr:uid="{DCE9C36A-C42D-465C-9556-358CBBE0517F}"/>
    <cellStyle name="20% - Accent1 2 9 5 2" xfId="13026" xr:uid="{EE4CEEFC-7326-4F35-9E45-7DA2BF0425D4}"/>
    <cellStyle name="20% - Accent1 2 9 6" xfId="13027" xr:uid="{D0EB1862-1B70-414D-8CEF-980C3E8D0DDB}"/>
    <cellStyle name="20% - Accent1 2 9 6 2" xfId="13028" xr:uid="{C2FB30B7-3338-4E71-A542-1694155A046B}"/>
    <cellStyle name="20% - Accent1 2 9 7" xfId="13029" xr:uid="{B7729A35-B982-4925-8603-FD3A99704759}"/>
    <cellStyle name="20% - Accent1 2 9 7 2" xfId="13030" xr:uid="{3AB57752-8F55-4CEC-96E0-4831FF81A3C2}"/>
    <cellStyle name="20% - Accent1 2 9 8" xfId="13031" xr:uid="{917671C7-CD6C-433E-88AB-1F0EA7A1ECFB}"/>
    <cellStyle name="20% - Accent1 2 9 8 2" xfId="13032" xr:uid="{D98CA0C2-6161-4B21-AEF2-3DF95E8FC10E}"/>
    <cellStyle name="20% - Accent1 2 9 9" xfId="13033" xr:uid="{FEEE0C2B-2939-41CF-B55A-EF189933A237}"/>
    <cellStyle name="20% - Accent1 2 9 9 2" xfId="13034" xr:uid="{7BA36452-89A8-41CC-8388-DB82F704E376}"/>
    <cellStyle name="20% - Accent1 2_4Q16" xfId="13035" xr:uid="{FEB1466D-9C50-470B-BD35-DA3C4DF5FEAD}"/>
    <cellStyle name="20% - Accent1 20" xfId="13036" xr:uid="{00275C6E-164D-49D6-B580-061586229A1D}"/>
    <cellStyle name="20% - Accent1 20 2" xfId="13037" xr:uid="{DEF76ABD-2117-403C-9E9E-9D961BD3EAA0}"/>
    <cellStyle name="20% - Accent1 21" xfId="13038" xr:uid="{5C64D4FC-A36E-40F8-A7DB-0AF8D266C828}"/>
    <cellStyle name="20% - Accent1 22" xfId="13039" xr:uid="{DFE5700D-938B-4E77-B4D2-C4E5229DF48B}"/>
    <cellStyle name="20% - Accent1 23" xfId="13040" xr:uid="{CDA88B56-832B-46D9-957A-3F64EE1D4488}"/>
    <cellStyle name="20% - Accent1 24" xfId="13041" xr:uid="{1269AD3B-B629-4DCD-B6CD-CC9B65952C12}"/>
    <cellStyle name="20% - Accent1 25" xfId="13042" xr:uid="{5EDA3AE7-6992-4C1B-9137-960A67963ABB}"/>
    <cellStyle name="20% - Accent1 26" xfId="13043" xr:uid="{51A05108-A126-482D-9E78-DA58E671EE92}"/>
    <cellStyle name="20% - Accent1 27" xfId="13044" xr:uid="{B7E5CF0A-20BB-41B4-AF01-9854E2E4A21A}"/>
    <cellStyle name="20% - Accent1 27 2" xfId="13045" xr:uid="{77EA1113-94A7-4935-B41A-675DB20339D0}"/>
    <cellStyle name="20% - Accent1 27 3" xfId="13046" xr:uid="{B774322E-1B17-4994-9BA6-A379E9F8DB98}"/>
    <cellStyle name="20% - Accent1 27_AVA DVA EL" xfId="13047" xr:uid="{AA8D5003-7BC2-4821-A83E-35D7AF2DDDD9}"/>
    <cellStyle name="20% - Accent1 28" xfId="13048" xr:uid="{6A10A344-6DCD-492D-BA46-31AD601BF322}"/>
    <cellStyle name="20% - Accent1 28 2" xfId="13049" xr:uid="{BA8C7130-B2D6-4848-BC52-86498273E0F1}"/>
    <cellStyle name="20% - Accent1 28 3" xfId="13050" xr:uid="{F13A8680-57BB-4B64-974A-6CAF868B2096}"/>
    <cellStyle name="20% - Accent1 28_AVA DVA EL" xfId="13051" xr:uid="{6248F238-687C-4334-BE26-3D5C7E1DE246}"/>
    <cellStyle name="20% - Accent1 29" xfId="13052" xr:uid="{C064EC11-E763-41AB-A87D-8CA02C09C5DD}"/>
    <cellStyle name="20% - Accent1 29 2" xfId="13053" xr:uid="{5EE04623-5C60-4ED5-B46C-95F6193CD64C}"/>
    <cellStyle name="20% - Accent1 29 3" xfId="13054" xr:uid="{B65B02E4-D924-4B39-803A-0C93E2F896F9}"/>
    <cellStyle name="20% - Accent1 29_AVA DVA EL" xfId="13055" xr:uid="{E6C0727A-BF25-49D4-BA5F-BB0D8E3D84B6}"/>
    <cellStyle name="20% - Accent1 3" xfId="3392" xr:uid="{C97DA4C4-9446-4991-B74C-95F7BA175CB6}"/>
    <cellStyle name="20% - Accent1 3 10" xfId="13057" xr:uid="{DCDF42E0-7AB5-4265-8F09-0D4836750952}"/>
    <cellStyle name="20% - Accent1 3 10 10" xfId="13058" xr:uid="{B3A7D46A-78CC-49F3-A1DB-A04C63C0C863}"/>
    <cellStyle name="20% - Accent1 3 10 10 2" xfId="13059" xr:uid="{591011AF-3820-421F-A650-4565F0468D0C}"/>
    <cellStyle name="20% - Accent1 3 10 11" xfId="13060" xr:uid="{10006710-99C1-4F5C-BC9C-60C502C4CCFE}"/>
    <cellStyle name="20% - Accent1 3 10 11 2" xfId="13061" xr:uid="{8DACA315-90B2-4B74-B838-69DA8B62CEC7}"/>
    <cellStyle name="20% - Accent1 3 10 12" xfId="13062" xr:uid="{5ABD3976-0F4E-4A5A-B50D-1C8C537026C2}"/>
    <cellStyle name="20% - Accent1 3 10 13" xfId="13063" xr:uid="{32CB710F-718D-49C8-9A9B-E978BF395A3B}"/>
    <cellStyle name="20% - Accent1 3 10 14" xfId="13064" xr:uid="{DBDEC23F-2AB4-4D1D-B7FB-20D365696BE9}"/>
    <cellStyle name="20% - Accent1 3 10 15" xfId="13065" xr:uid="{4AC603DA-7F11-4DEE-B933-4AE3E3280F03}"/>
    <cellStyle name="20% - Accent1 3 10 16" xfId="13066" xr:uid="{1720C5FA-93C3-438E-A7BD-FBA4882F2F8F}"/>
    <cellStyle name="20% - Accent1 3 10 17" xfId="13067" xr:uid="{9195DC38-5BAC-48F4-A2BB-3BE31F9300C2}"/>
    <cellStyle name="20% - Accent1 3 10 18" xfId="13068" xr:uid="{E339693F-A344-4A89-9F1C-B0A51C2A336A}"/>
    <cellStyle name="20% - Accent1 3 10 2" xfId="13069" xr:uid="{7DA7E618-C6B6-4B62-91A6-56CBFDFDC0F1}"/>
    <cellStyle name="20% - Accent1 3 10 2 2" xfId="13070" xr:uid="{8B9F3BEE-4889-406F-ACB1-3541164F1D60}"/>
    <cellStyle name="20% - Accent1 3 10 2 3" xfId="13071" xr:uid="{96E7D1CE-4AD7-4EA9-B411-3A5DD1830165}"/>
    <cellStyle name="20% - Accent1 3 10 2 4" xfId="13072" xr:uid="{7E659DA8-1B36-4312-9ADD-931A6E7BB244}"/>
    <cellStyle name="20% - Accent1 3 10 2 5" xfId="13073" xr:uid="{3FD96CC5-DF7D-47BC-9E00-723DCEE1A5D8}"/>
    <cellStyle name="20% - Accent1 3 10 2 6" xfId="13074" xr:uid="{3B2F925D-A6BD-4A40-B0D1-DE615079FE48}"/>
    <cellStyle name="20% - Accent1 3 10 2 7" xfId="13075" xr:uid="{1428AE2A-FD5D-4098-A607-007839BA4683}"/>
    <cellStyle name="20% - Accent1 3 10 2 8" xfId="13076" xr:uid="{04DE4C3B-1261-4723-B91F-5459E4FB4178}"/>
    <cellStyle name="20% - Accent1 3 10 3" xfId="13077" xr:uid="{53A88804-7AF5-46F5-90C7-3DCADD0BD9CD}"/>
    <cellStyle name="20% - Accent1 3 10 3 2" xfId="13078" xr:uid="{2F791584-B3FF-444E-AF9C-AB9DA53B4C7E}"/>
    <cellStyle name="20% - Accent1 3 10 3 3" xfId="13079" xr:uid="{B54F41C8-DEDE-4B89-8225-E7B82ABA6BB9}"/>
    <cellStyle name="20% - Accent1 3 10 3 4" xfId="13080" xr:uid="{6CDCEB8E-C7C7-4CF0-8354-36E47ABA9103}"/>
    <cellStyle name="20% - Accent1 3 10 3 5" xfId="13081" xr:uid="{1D9EC21F-D50A-47A1-96EE-0110FE3F08E1}"/>
    <cellStyle name="20% - Accent1 3 10 3 6" xfId="13082" xr:uid="{466A1707-CA37-4BBC-89CD-1505E1B664D3}"/>
    <cellStyle name="20% - Accent1 3 10 3 7" xfId="13083" xr:uid="{11BADBE7-9E13-4275-BFC1-4CF2EB81CFE7}"/>
    <cellStyle name="20% - Accent1 3 10 3 8" xfId="13084" xr:uid="{4E0FB1C2-1907-4AB4-90B0-0F5B94B1BB26}"/>
    <cellStyle name="20% - Accent1 3 10 4" xfId="13085" xr:uid="{A641DE7F-C234-435E-A397-74D1BDC385EE}"/>
    <cellStyle name="20% - Accent1 3 10 4 2" xfId="13086" xr:uid="{76053DF5-0BDC-4688-B012-F730B40F21ED}"/>
    <cellStyle name="20% - Accent1 3 10 5" xfId="13087" xr:uid="{3C45D1C3-5644-4D1B-9772-5318BF2AC621}"/>
    <cellStyle name="20% - Accent1 3 10 5 2" xfId="13088" xr:uid="{570116F9-41C0-425D-AEBC-BE57062902B9}"/>
    <cellStyle name="20% - Accent1 3 10 6" xfId="13089" xr:uid="{717F09BA-3DEB-4608-8867-B5B9BA658B8A}"/>
    <cellStyle name="20% - Accent1 3 10 6 2" xfId="13090" xr:uid="{D32E7516-B037-4A0A-B6A7-5C56985C77EB}"/>
    <cellStyle name="20% - Accent1 3 10 7" xfId="13091" xr:uid="{F59EEA2D-B38A-4FE3-B920-B268B91BB96F}"/>
    <cellStyle name="20% - Accent1 3 10 7 2" xfId="13092" xr:uid="{A22C34E1-05FF-405C-8CFC-024E33C28ED0}"/>
    <cellStyle name="20% - Accent1 3 10 8" xfId="13093" xr:uid="{847FD268-7E91-4D56-AC5A-E8C59187D7B5}"/>
    <cellStyle name="20% - Accent1 3 10 8 2" xfId="13094" xr:uid="{4E8F1877-B8CD-4862-B148-15B9DF220845}"/>
    <cellStyle name="20% - Accent1 3 10 9" xfId="13095" xr:uid="{2B71121C-2255-477D-B885-D4B8ED1C26B0}"/>
    <cellStyle name="20% - Accent1 3 10 9 2" xfId="13096" xr:uid="{1A628191-5153-4270-9526-E6782682F50E}"/>
    <cellStyle name="20% - Accent1 3 11" xfId="13097" xr:uid="{853CA4EB-305B-4592-AE05-5B09278FAB5A}"/>
    <cellStyle name="20% - Accent1 3 11 10" xfId="13098" xr:uid="{F93F52D4-B845-494F-8E1D-5AD448F27DC1}"/>
    <cellStyle name="20% - Accent1 3 11 10 2" xfId="13099" xr:uid="{F844BC36-A718-41F7-A985-3D858AFA578F}"/>
    <cellStyle name="20% - Accent1 3 11 11" xfId="13100" xr:uid="{841C05C7-D48E-4DE7-A683-CF198A744CFA}"/>
    <cellStyle name="20% - Accent1 3 11 11 2" xfId="13101" xr:uid="{0781DFFD-B10C-468C-8739-B4BDE3402123}"/>
    <cellStyle name="20% - Accent1 3 11 12" xfId="13102" xr:uid="{BB26AEB3-DD8B-42E5-8172-EC89B764BB78}"/>
    <cellStyle name="20% - Accent1 3 11 13" xfId="13103" xr:uid="{E6A8F512-CD02-4AD2-BC17-4BE0E9091571}"/>
    <cellStyle name="20% - Accent1 3 11 14" xfId="13104" xr:uid="{5F717E51-31FE-4C2A-9A04-911C2D783B81}"/>
    <cellStyle name="20% - Accent1 3 11 15" xfId="13105" xr:uid="{3A0F8426-1AAD-448C-B7BA-9F605FED7BDB}"/>
    <cellStyle name="20% - Accent1 3 11 16" xfId="13106" xr:uid="{0EA4C22C-2B92-4970-BE9D-5CFFCEE4B797}"/>
    <cellStyle name="20% - Accent1 3 11 17" xfId="13107" xr:uid="{E8B16685-E320-479D-AC32-786737C4789D}"/>
    <cellStyle name="20% - Accent1 3 11 18" xfId="13108" xr:uid="{9384BD99-1BA8-4885-8E5A-34B3701C3CAD}"/>
    <cellStyle name="20% - Accent1 3 11 2" xfId="13109" xr:uid="{994278EB-7C62-4FB0-BDC9-20D4B7A2B843}"/>
    <cellStyle name="20% - Accent1 3 11 2 2" xfId="13110" xr:uid="{139AA60D-166A-4D34-95E9-66E7F8C1B957}"/>
    <cellStyle name="20% - Accent1 3 11 2 3" xfId="13111" xr:uid="{4407ACAF-A770-4C6A-911E-4E8E6A6DC7CA}"/>
    <cellStyle name="20% - Accent1 3 11 2 4" xfId="13112" xr:uid="{C16B56A1-72DC-4665-9987-94BF0CD64EF1}"/>
    <cellStyle name="20% - Accent1 3 11 2 5" xfId="13113" xr:uid="{5B19F0D3-C51F-464D-B958-0E34EB11C6C8}"/>
    <cellStyle name="20% - Accent1 3 11 2 6" xfId="13114" xr:uid="{88AA88E1-64D3-4B78-AE73-CC251DF770D9}"/>
    <cellStyle name="20% - Accent1 3 11 2 7" xfId="13115" xr:uid="{922E56F4-AD4F-4748-8F9B-7C4A3E84EAEC}"/>
    <cellStyle name="20% - Accent1 3 11 2 8" xfId="13116" xr:uid="{F5038865-6F31-4D88-98C4-5397CE92CE42}"/>
    <cellStyle name="20% - Accent1 3 11 3" xfId="13117" xr:uid="{B3BD9E43-933E-4BF1-9BB8-CE3B08343CA2}"/>
    <cellStyle name="20% - Accent1 3 11 3 2" xfId="13118" xr:uid="{2A4F48FD-17E8-4309-965F-4BB592171293}"/>
    <cellStyle name="20% - Accent1 3 11 3 3" xfId="13119" xr:uid="{6C2E4B4E-1010-4CC6-AF00-E523B5D90C0B}"/>
    <cellStyle name="20% - Accent1 3 11 3 4" xfId="13120" xr:uid="{6F644A8F-8D76-41F1-8E8F-E607EB4CD300}"/>
    <cellStyle name="20% - Accent1 3 11 3 5" xfId="13121" xr:uid="{A436C89A-B506-48B2-AFFD-4EC5636502E6}"/>
    <cellStyle name="20% - Accent1 3 11 3 6" xfId="13122" xr:uid="{6268667A-92D0-47C8-B769-A46E5A52E18F}"/>
    <cellStyle name="20% - Accent1 3 11 3 7" xfId="13123" xr:uid="{BF5E6C6D-81BA-4092-AAD1-3679B7D28E70}"/>
    <cellStyle name="20% - Accent1 3 11 3 8" xfId="13124" xr:uid="{73392E79-F1EE-4CFF-977B-B7A8FC1EDC74}"/>
    <cellStyle name="20% - Accent1 3 11 4" xfId="13125" xr:uid="{4D58D0C0-7E2B-4392-8941-1693ABD45F30}"/>
    <cellStyle name="20% - Accent1 3 11 4 2" xfId="13126" xr:uid="{1FC45AE2-3198-4239-AA8A-DB808D068053}"/>
    <cellStyle name="20% - Accent1 3 11 5" xfId="13127" xr:uid="{F03EE443-9166-41FE-BE0A-477C0F5B024F}"/>
    <cellStyle name="20% - Accent1 3 11 5 2" xfId="13128" xr:uid="{3B5EF873-BD82-47B7-B95B-5EEE68588D6B}"/>
    <cellStyle name="20% - Accent1 3 11 6" xfId="13129" xr:uid="{00DCFAD6-032D-4CA1-9CAD-4C3356111EA6}"/>
    <cellStyle name="20% - Accent1 3 11 6 2" xfId="13130" xr:uid="{504C1C8B-430F-4936-8812-574150D054A5}"/>
    <cellStyle name="20% - Accent1 3 11 7" xfId="13131" xr:uid="{F5EC5419-481F-4A2F-839D-FDD9A5FF7222}"/>
    <cellStyle name="20% - Accent1 3 11 7 2" xfId="13132" xr:uid="{E3D8A8BE-8914-429D-99F9-4062B8DFC3A3}"/>
    <cellStyle name="20% - Accent1 3 11 8" xfId="13133" xr:uid="{53313B3F-C973-44FD-A04F-10C71117DFF6}"/>
    <cellStyle name="20% - Accent1 3 11 8 2" xfId="13134" xr:uid="{537847D8-7E76-420D-8794-836A4B7D843D}"/>
    <cellStyle name="20% - Accent1 3 11 9" xfId="13135" xr:uid="{7ABB92C0-43A2-4FC8-89FF-5566E6968819}"/>
    <cellStyle name="20% - Accent1 3 11 9 2" xfId="13136" xr:uid="{B310555D-F5A6-40F5-A18A-135C19D9E13C}"/>
    <cellStyle name="20% - Accent1 3 12" xfId="13137" xr:uid="{80EFA97F-54FA-4053-B109-885A31685129}"/>
    <cellStyle name="20% - Accent1 3 12 10" xfId="13138" xr:uid="{A0CAAEA1-CD4B-47B8-BA2D-0846768974F6}"/>
    <cellStyle name="20% - Accent1 3 12 10 2" xfId="13139" xr:uid="{B1374FFD-E8B6-491A-BDDE-EEFF50C6D661}"/>
    <cellStyle name="20% - Accent1 3 12 11" xfId="13140" xr:uid="{FD4BE5EA-98E5-40A7-9BDC-9C3CE4817E04}"/>
    <cellStyle name="20% - Accent1 3 12 11 2" xfId="13141" xr:uid="{6F542CFE-295B-488F-BD53-D789FFB7A308}"/>
    <cellStyle name="20% - Accent1 3 12 12" xfId="13142" xr:uid="{14E00CF5-615E-48EA-958D-8E24F4D9CC25}"/>
    <cellStyle name="20% - Accent1 3 12 13" xfId="13143" xr:uid="{110AE988-E67F-4FFD-AD07-49780FF88FF0}"/>
    <cellStyle name="20% - Accent1 3 12 14" xfId="13144" xr:uid="{17D2D45A-38F4-443F-99EC-70FCECE592D4}"/>
    <cellStyle name="20% - Accent1 3 12 15" xfId="13145" xr:uid="{996ADC4C-A722-47B8-940C-20816D4E0530}"/>
    <cellStyle name="20% - Accent1 3 12 16" xfId="13146" xr:uid="{2CB08CDE-D627-47B3-B5EA-45CE2AC6B6D5}"/>
    <cellStyle name="20% - Accent1 3 12 17" xfId="13147" xr:uid="{090F0B4B-A393-4D41-BD19-246183A9201E}"/>
    <cellStyle name="20% - Accent1 3 12 18" xfId="13148" xr:uid="{2A0B604B-143E-4E09-A378-F66FA1FDF560}"/>
    <cellStyle name="20% - Accent1 3 12 2" xfId="13149" xr:uid="{D65EE5D9-9252-44F9-8AC2-8CFBA6C8043C}"/>
    <cellStyle name="20% - Accent1 3 12 2 2" xfId="13150" xr:uid="{6965C431-A88F-41A1-B9D7-78DFE2165968}"/>
    <cellStyle name="20% - Accent1 3 12 2 3" xfId="13151" xr:uid="{8462884C-FB10-4C0A-B051-DC9BBBA1A204}"/>
    <cellStyle name="20% - Accent1 3 12 2 4" xfId="13152" xr:uid="{4BA7CAC3-F1E7-47AE-B82D-FB6CB087DA9C}"/>
    <cellStyle name="20% - Accent1 3 12 2 5" xfId="13153" xr:uid="{D9F0029E-DA8D-4DC4-B828-D66791A5923F}"/>
    <cellStyle name="20% - Accent1 3 12 2 6" xfId="13154" xr:uid="{F0B1E0F0-EB92-4B25-A4B7-0108427967CD}"/>
    <cellStyle name="20% - Accent1 3 12 2 7" xfId="13155" xr:uid="{8A92A7B2-2F64-4C8B-9670-83EDCDB59DFD}"/>
    <cellStyle name="20% - Accent1 3 12 2 8" xfId="13156" xr:uid="{61B40A68-F25C-4154-8613-2481E6309B1F}"/>
    <cellStyle name="20% - Accent1 3 12 3" xfId="13157" xr:uid="{EB263372-E158-452E-A4A4-E6D1AE6C4339}"/>
    <cellStyle name="20% - Accent1 3 12 3 2" xfId="13158" xr:uid="{159B6273-4F0E-4796-81F6-0EE57DA48407}"/>
    <cellStyle name="20% - Accent1 3 12 3 3" xfId="13159" xr:uid="{75663E1C-14D0-479A-9AE4-699765C2931F}"/>
    <cellStyle name="20% - Accent1 3 12 3 4" xfId="13160" xr:uid="{C8C780B3-C404-46F0-AC66-2388492231EF}"/>
    <cellStyle name="20% - Accent1 3 12 3 5" xfId="13161" xr:uid="{9516DF70-8402-4699-A310-8A52BF4599F8}"/>
    <cellStyle name="20% - Accent1 3 12 3 6" xfId="13162" xr:uid="{92DF1783-9616-4E20-8AB2-700DAC17D1B1}"/>
    <cellStyle name="20% - Accent1 3 12 3 7" xfId="13163" xr:uid="{14C9FE68-5024-4136-AAE0-2FA3441E32F7}"/>
    <cellStyle name="20% - Accent1 3 12 3 8" xfId="13164" xr:uid="{5C30BD02-F030-40C6-9A0A-566AE246B0D1}"/>
    <cellStyle name="20% - Accent1 3 12 4" xfId="13165" xr:uid="{9CA606DC-6CE5-4F02-B440-23C6908A0FDC}"/>
    <cellStyle name="20% - Accent1 3 12 4 2" xfId="13166" xr:uid="{5FF56A05-E8A7-4F75-AC61-CC05ADC06EAD}"/>
    <cellStyle name="20% - Accent1 3 12 5" xfId="13167" xr:uid="{5C7B03CB-C764-4A4C-A96B-A562731F3EDC}"/>
    <cellStyle name="20% - Accent1 3 12 5 2" xfId="13168" xr:uid="{67E58BA5-9FD0-403A-B3AA-DEBCEE20A785}"/>
    <cellStyle name="20% - Accent1 3 12 6" xfId="13169" xr:uid="{1F211D13-0429-45AC-B5EE-F2C0EA9097E1}"/>
    <cellStyle name="20% - Accent1 3 12 6 2" xfId="13170" xr:uid="{31B7E17E-FA04-48E5-A8ED-50CBA831E33D}"/>
    <cellStyle name="20% - Accent1 3 12 7" xfId="13171" xr:uid="{23DE2057-8B53-4116-9A75-937F505DA373}"/>
    <cellStyle name="20% - Accent1 3 12 7 2" xfId="13172" xr:uid="{81E4AF6E-E7D1-47FD-B07C-E5372AC42EB3}"/>
    <cellStyle name="20% - Accent1 3 12 8" xfId="13173" xr:uid="{F1AA2592-4492-4754-85B4-5B85957B4403}"/>
    <cellStyle name="20% - Accent1 3 12 8 2" xfId="13174" xr:uid="{129841E9-CF4F-484C-B605-788DC013A4CF}"/>
    <cellStyle name="20% - Accent1 3 12 9" xfId="13175" xr:uid="{C22B7468-396A-4B53-919A-34FD05C6638B}"/>
    <cellStyle name="20% - Accent1 3 12 9 2" xfId="13176" xr:uid="{A4DFFCE4-F2D2-4B33-9A03-FA70A4D3EE7A}"/>
    <cellStyle name="20% - Accent1 3 13" xfId="13177" xr:uid="{ACD1BA50-0877-40D0-909D-1356C80FD892}"/>
    <cellStyle name="20% - Accent1 3 13 10" xfId="13178" xr:uid="{E1520F9F-18C1-45DF-863A-67F2CFF7D148}"/>
    <cellStyle name="20% - Accent1 3 13 10 2" xfId="13179" xr:uid="{9BB3BEF3-EB29-46AB-BA04-975255B30286}"/>
    <cellStyle name="20% - Accent1 3 13 11" xfId="13180" xr:uid="{F9EA710E-EF7A-40D2-86F3-84AE5B9CFF30}"/>
    <cellStyle name="20% - Accent1 3 13 11 2" xfId="13181" xr:uid="{D6B2EAE9-CB5F-4048-8712-34D2BAEA9CC1}"/>
    <cellStyle name="20% - Accent1 3 13 12" xfId="13182" xr:uid="{70E7742C-21DD-4C47-B857-F7C1C87EF143}"/>
    <cellStyle name="20% - Accent1 3 13 13" xfId="13183" xr:uid="{B072F1A2-A346-482A-97CB-9E863E2FF58C}"/>
    <cellStyle name="20% - Accent1 3 13 14" xfId="13184" xr:uid="{67C962C9-343C-42AD-B0B0-03B4B4974274}"/>
    <cellStyle name="20% - Accent1 3 13 15" xfId="13185" xr:uid="{11112D65-805A-4879-83AC-F23B047E1E16}"/>
    <cellStyle name="20% - Accent1 3 13 16" xfId="13186" xr:uid="{0393BA79-FC34-46F7-9567-699A1FA5EC3D}"/>
    <cellStyle name="20% - Accent1 3 13 17" xfId="13187" xr:uid="{AE1BA873-5A5E-444D-980C-7687B5F1236A}"/>
    <cellStyle name="20% - Accent1 3 13 18" xfId="13188" xr:uid="{610311A1-703A-4841-83AC-E02FE70255DC}"/>
    <cellStyle name="20% - Accent1 3 13 2" xfId="13189" xr:uid="{6B104BBF-AA57-43C4-AC9A-31B4218BA7B3}"/>
    <cellStyle name="20% - Accent1 3 13 2 2" xfId="13190" xr:uid="{814CB30C-A3C7-4390-B54C-F319BD20B86E}"/>
    <cellStyle name="20% - Accent1 3 13 2 3" xfId="13191" xr:uid="{1A74E3F8-8A72-4925-A601-ECD498203AD8}"/>
    <cellStyle name="20% - Accent1 3 13 2 4" xfId="13192" xr:uid="{50F4CFA1-8EC0-4467-94AF-EFD831EE6572}"/>
    <cellStyle name="20% - Accent1 3 13 2 5" xfId="13193" xr:uid="{3170509B-F693-40B8-AD80-8CA7F412874A}"/>
    <cellStyle name="20% - Accent1 3 13 2 6" xfId="13194" xr:uid="{5F019F2D-4B10-4D45-8413-107060046C2E}"/>
    <cellStyle name="20% - Accent1 3 13 2 7" xfId="13195" xr:uid="{133760FD-BC34-4849-A5DF-35B5D21DCDF9}"/>
    <cellStyle name="20% - Accent1 3 13 2 8" xfId="13196" xr:uid="{431194A2-59C2-490F-A8C9-9D31B3C7EB2C}"/>
    <cellStyle name="20% - Accent1 3 13 3" xfId="13197" xr:uid="{63DFAA48-6370-477F-BD4C-86EDC4D83B9B}"/>
    <cellStyle name="20% - Accent1 3 13 3 2" xfId="13198" xr:uid="{42DB9456-E825-4C84-A59E-D88101B1511B}"/>
    <cellStyle name="20% - Accent1 3 13 3 3" xfId="13199" xr:uid="{0A1579FE-F3C8-40EA-93A7-828467990971}"/>
    <cellStyle name="20% - Accent1 3 13 3 4" xfId="13200" xr:uid="{BED646F3-8E95-4184-B45B-C12AF809C17E}"/>
    <cellStyle name="20% - Accent1 3 13 3 5" xfId="13201" xr:uid="{2D73F8CF-E9DB-465D-8E0E-F8E62E5A8B84}"/>
    <cellStyle name="20% - Accent1 3 13 3 6" xfId="13202" xr:uid="{88E71588-B9CF-46E7-A08A-9C1673F1C99E}"/>
    <cellStyle name="20% - Accent1 3 13 3 7" xfId="13203" xr:uid="{39E1CB5A-79E5-4FE0-A52A-C2BC4A33C74B}"/>
    <cellStyle name="20% - Accent1 3 13 3 8" xfId="13204" xr:uid="{61BBAC30-392F-48A1-9879-70F5A41253AA}"/>
    <cellStyle name="20% - Accent1 3 13 4" xfId="13205" xr:uid="{B523A87D-AB08-4D27-9E68-E94784617833}"/>
    <cellStyle name="20% - Accent1 3 13 4 2" xfId="13206" xr:uid="{A0E73B18-73ED-4204-BB3A-9F599495C7C3}"/>
    <cellStyle name="20% - Accent1 3 13 5" xfId="13207" xr:uid="{92EDB709-AA97-4C86-9C84-5FD50BF3FD8D}"/>
    <cellStyle name="20% - Accent1 3 13 5 2" xfId="13208" xr:uid="{DB74AD43-3D83-4117-93BE-D1E1BF3CD41D}"/>
    <cellStyle name="20% - Accent1 3 13 6" xfId="13209" xr:uid="{690FB243-878B-43E1-90AB-40931ACE9887}"/>
    <cellStyle name="20% - Accent1 3 13 6 2" xfId="13210" xr:uid="{C9D20B9B-4E30-4895-AD5B-602F6E8D7C8E}"/>
    <cellStyle name="20% - Accent1 3 13 7" xfId="13211" xr:uid="{931E31D3-0536-4993-9048-24E8A79B7E61}"/>
    <cellStyle name="20% - Accent1 3 13 7 2" xfId="13212" xr:uid="{75FE4053-1B8E-4ACC-853E-26793F510374}"/>
    <cellStyle name="20% - Accent1 3 13 8" xfId="13213" xr:uid="{DAB552A9-42FB-4B53-A6D1-1BE0FE4ABF0D}"/>
    <cellStyle name="20% - Accent1 3 13 8 2" xfId="13214" xr:uid="{CD8562F4-730F-41B4-BA49-028B372DE49B}"/>
    <cellStyle name="20% - Accent1 3 13 9" xfId="13215" xr:uid="{138029DC-1D26-42F0-8DC2-CEEAB3ED4AA4}"/>
    <cellStyle name="20% - Accent1 3 13 9 2" xfId="13216" xr:uid="{58261932-2D10-4F8A-965F-4C2FFC3408D8}"/>
    <cellStyle name="20% - Accent1 3 14" xfId="13217" xr:uid="{9234014E-D809-4AE4-BAB1-96DC6AEB59FA}"/>
    <cellStyle name="20% - Accent1 3 14 10" xfId="13218" xr:uid="{94C1651F-6E1F-43A5-BC57-30BF209BAAFC}"/>
    <cellStyle name="20% - Accent1 3 14 10 2" xfId="13219" xr:uid="{81FC9E34-93D1-4334-8D52-1E9A0B1B7C9C}"/>
    <cellStyle name="20% - Accent1 3 14 11" xfId="13220" xr:uid="{2F6E90F8-24ED-4B6B-8C70-843D3022308E}"/>
    <cellStyle name="20% - Accent1 3 14 11 2" xfId="13221" xr:uid="{747E0909-BCA8-42D1-AC2A-C7B92B24BD03}"/>
    <cellStyle name="20% - Accent1 3 14 12" xfId="13222" xr:uid="{CFE56CCB-43F3-4B5F-9D92-B3F60A2B3379}"/>
    <cellStyle name="20% - Accent1 3 14 13" xfId="13223" xr:uid="{00D8686C-583B-40B6-9615-5380E9C36CC2}"/>
    <cellStyle name="20% - Accent1 3 14 14" xfId="13224" xr:uid="{72CF09E3-5BBA-4848-B5FC-B450E599E778}"/>
    <cellStyle name="20% - Accent1 3 14 15" xfId="13225" xr:uid="{1719CEB0-B64C-425A-B49F-CF47A691F6A0}"/>
    <cellStyle name="20% - Accent1 3 14 16" xfId="13226" xr:uid="{C7DD63A2-3553-43CA-AD33-4A9D63CC324D}"/>
    <cellStyle name="20% - Accent1 3 14 17" xfId="13227" xr:uid="{8334E02A-2FE7-4CB9-8C64-BA5C53DBCC65}"/>
    <cellStyle name="20% - Accent1 3 14 18" xfId="13228" xr:uid="{7F1CC51B-8537-4C5C-9F2B-4029F5A530D9}"/>
    <cellStyle name="20% - Accent1 3 14 2" xfId="13229" xr:uid="{7D2192CB-BB51-4950-9C94-6F1674CD4BF5}"/>
    <cellStyle name="20% - Accent1 3 14 2 2" xfId="13230" xr:uid="{0884588E-17EB-49B2-B27C-D746D37A4975}"/>
    <cellStyle name="20% - Accent1 3 14 2 3" xfId="13231" xr:uid="{94D0BD2B-2887-4702-B74B-B9F939E55472}"/>
    <cellStyle name="20% - Accent1 3 14 2 4" xfId="13232" xr:uid="{22A8A7E8-5BB7-4AA6-BC73-7F73A6B0130E}"/>
    <cellStyle name="20% - Accent1 3 14 2 5" xfId="13233" xr:uid="{6DF9684D-24D9-4EC4-96AA-B8946B4E463C}"/>
    <cellStyle name="20% - Accent1 3 14 2 6" xfId="13234" xr:uid="{7A3132EC-9122-486B-8397-310B572AE96D}"/>
    <cellStyle name="20% - Accent1 3 14 2 7" xfId="13235" xr:uid="{32D0C72F-E097-49A2-A944-01180082BEF0}"/>
    <cellStyle name="20% - Accent1 3 14 2 8" xfId="13236" xr:uid="{68369E57-6D74-445C-89E3-03BFE04413F3}"/>
    <cellStyle name="20% - Accent1 3 14 3" xfId="13237" xr:uid="{012B0ECE-1D1A-4936-B391-A93FDA09CBDE}"/>
    <cellStyle name="20% - Accent1 3 14 3 2" xfId="13238" xr:uid="{AD0C56A6-7958-484C-82FA-1F3D03D4F912}"/>
    <cellStyle name="20% - Accent1 3 14 3 3" xfId="13239" xr:uid="{37639629-A6CD-457C-8680-4FC006F3851C}"/>
    <cellStyle name="20% - Accent1 3 14 3 4" xfId="13240" xr:uid="{55E8CAF9-6DE6-4BB2-9A67-30C382D50170}"/>
    <cellStyle name="20% - Accent1 3 14 3 5" xfId="13241" xr:uid="{55AAA58C-B1A7-4245-BDAC-0E3280A178C5}"/>
    <cellStyle name="20% - Accent1 3 14 3 6" xfId="13242" xr:uid="{FD1B8DFE-27E9-4CA4-B1B8-A7F835DE7ED6}"/>
    <cellStyle name="20% - Accent1 3 14 3 7" xfId="13243" xr:uid="{1420AD2C-7B19-415D-9158-3BF272A962C4}"/>
    <cellStyle name="20% - Accent1 3 14 3 8" xfId="13244" xr:uid="{11E5F329-FFB9-4612-A141-C2A263D412B6}"/>
    <cellStyle name="20% - Accent1 3 14 4" xfId="13245" xr:uid="{5E313B76-81B3-47BE-8D6A-7F83B43FC58B}"/>
    <cellStyle name="20% - Accent1 3 14 4 2" xfId="13246" xr:uid="{A006D430-3E1C-41C2-905C-6D4E79951DC4}"/>
    <cellStyle name="20% - Accent1 3 14 5" xfId="13247" xr:uid="{DBC8098B-A18C-4CF8-9C9A-EB3B9AEBFDA8}"/>
    <cellStyle name="20% - Accent1 3 14 5 2" xfId="13248" xr:uid="{F54B4896-541B-4501-8BBE-DA106430A621}"/>
    <cellStyle name="20% - Accent1 3 14 6" xfId="13249" xr:uid="{6E1DB74B-A284-4902-ADE4-F1B9B08512E6}"/>
    <cellStyle name="20% - Accent1 3 14 6 2" xfId="13250" xr:uid="{197FEA14-3C1F-4057-BBE6-FFA6B1EFCCF5}"/>
    <cellStyle name="20% - Accent1 3 14 7" xfId="13251" xr:uid="{3D6AE876-AA56-4179-9844-377580BF8300}"/>
    <cellStyle name="20% - Accent1 3 14 7 2" xfId="13252" xr:uid="{6B2216F7-E450-48BA-A435-611DC96FCADF}"/>
    <cellStyle name="20% - Accent1 3 14 8" xfId="13253" xr:uid="{BE3BD2D3-4EC3-4F03-88DB-EC28307F8323}"/>
    <cellStyle name="20% - Accent1 3 14 8 2" xfId="13254" xr:uid="{B575E422-3BA8-4C12-9A91-A7C0D350C2B3}"/>
    <cellStyle name="20% - Accent1 3 14 9" xfId="13255" xr:uid="{CBCB6E68-0347-483A-B460-C2A02F30BF51}"/>
    <cellStyle name="20% - Accent1 3 14 9 2" xfId="13256" xr:uid="{19E07A89-E82A-4C6F-93E1-8737560F66A9}"/>
    <cellStyle name="20% - Accent1 3 15" xfId="13257" xr:uid="{03DF9CA2-65A3-4740-8B1B-1E5F7ED48ABD}"/>
    <cellStyle name="20% - Accent1 3 15 10" xfId="13258" xr:uid="{CA8FF61B-95C4-4FAE-9FBD-F6B1CD361A30}"/>
    <cellStyle name="20% - Accent1 3 15 10 2" xfId="13259" xr:uid="{77AC5641-8BC9-4FDB-876D-7E20772CAB88}"/>
    <cellStyle name="20% - Accent1 3 15 11" xfId="13260" xr:uid="{8A5077F7-C70D-4249-87FE-C6656E968870}"/>
    <cellStyle name="20% - Accent1 3 15 11 2" xfId="13261" xr:uid="{74CEFBBB-7F57-4F13-9AB3-97DABE04B2F6}"/>
    <cellStyle name="20% - Accent1 3 15 12" xfId="13262" xr:uid="{5FAB9054-B46F-4DFE-8AD6-A8C13971E9E0}"/>
    <cellStyle name="20% - Accent1 3 15 13" xfId="13263" xr:uid="{009B2CD9-6028-4141-A5CE-B47066BD40B1}"/>
    <cellStyle name="20% - Accent1 3 15 14" xfId="13264" xr:uid="{316C1D97-48B1-412A-BBAB-B9371D65F76B}"/>
    <cellStyle name="20% - Accent1 3 15 15" xfId="13265" xr:uid="{B978FA6C-F0B4-499F-9E30-FF792E82733A}"/>
    <cellStyle name="20% - Accent1 3 15 16" xfId="13266" xr:uid="{B35494A7-8921-4965-802D-7927245D40AC}"/>
    <cellStyle name="20% - Accent1 3 15 17" xfId="13267" xr:uid="{84F4C605-56F1-48EE-955C-A4EF2C7A10D3}"/>
    <cellStyle name="20% - Accent1 3 15 18" xfId="13268" xr:uid="{BCC1EE38-80C4-45C6-9214-2726A8D37CEC}"/>
    <cellStyle name="20% - Accent1 3 15 2" xfId="13269" xr:uid="{51EF8766-A475-415D-8C7E-7A1F13B3914E}"/>
    <cellStyle name="20% - Accent1 3 15 2 2" xfId="13270" xr:uid="{E9159428-3C3F-4342-9277-8370B8FFACE2}"/>
    <cellStyle name="20% - Accent1 3 15 2 3" xfId="13271" xr:uid="{10A59C3B-7653-4E02-A10A-C8695A769FF9}"/>
    <cellStyle name="20% - Accent1 3 15 2 4" xfId="13272" xr:uid="{EC188A59-0ED5-4167-9FAA-4F4EC1E23CA5}"/>
    <cellStyle name="20% - Accent1 3 15 2 5" xfId="13273" xr:uid="{750B0BA4-ED8F-4CE0-A99F-B31A8E583955}"/>
    <cellStyle name="20% - Accent1 3 15 2 6" xfId="13274" xr:uid="{4AC1980E-ED53-48D1-9617-C733EC9023CB}"/>
    <cellStyle name="20% - Accent1 3 15 2 7" xfId="13275" xr:uid="{06FE72F6-9794-4D85-AFE3-320C6EA390FD}"/>
    <cellStyle name="20% - Accent1 3 15 2 8" xfId="13276" xr:uid="{759288B2-BB48-4032-9737-AC3D98B96517}"/>
    <cellStyle name="20% - Accent1 3 15 3" xfId="13277" xr:uid="{7EB9E4EE-FEAF-475B-A56C-BD7E8755D167}"/>
    <cellStyle name="20% - Accent1 3 15 3 2" xfId="13278" xr:uid="{CCED1E40-81D9-4020-8949-8691D0AD764F}"/>
    <cellStyle name="20% - Accent1 3 15 3 3" xfId="13279" xr:uid="{847DB3CA-41FC-49FE-BDD9-486EE55AD7F7}"/>
    <cellStyle name="20% - Accent1 3 15 3 4" xfId="13280" xr:uid="{FA416382-B7E2-4B5A-B33E-22CA6941A837}"/>
    <cellStyle name="20% - Accent1 3 15 3 5" xfId="13281" xr:uid="{80A03F8C-B27F-4156-84A0-BB3B3469FFE3}"/>
    <cellStyle name="20% - Accent1 3 15 3 6" xfId="13282" xr:uid="{03C47F37-8AD0-453C-AAC7-3262F984DCF6}"/>
    <cellStyle name="20% - Accent1 3 15 3 7" xfId="13283" xr:uid="{BCCB7627-992B-43AD-A196-BB523E4AFB46}"/>
    <cellStyle name="20% - Accent1 3 15 3 8" xfId="13284" xr:uid="{0A062B70-EAA4-4837-B082-6969329ED65C}"/>
    <cellStyle name="20% - Accent1 3 15 4" xfId="13285" xr:uid="{69E1CE5E-608A-4850-AE48-AC503EB895A1}"/>
    <cellStyle name="20% - Accent1 3 15 4 2" xfId="13286" xr:uid="{1A9EBCEC-9DE8-4715-93DC-49836A16D5F7}"/>
    <cellStyle name="20% - Accent1 3 15 5" xfId="13287" xr:uid="{D5E5AA09-FD9D-45D8-84C1-3E34BDCFA5C9}"/>
    <cellStyle name="20% - Accent1 3 15 5 2" xfId="13288" xr:uid="{769B5C93-0165-4820-B9D6-DB44BC762A48}"/>
    <cellStyle name="20% - Accent1 3 15 6" xfId="13289" xr:uid="{A2F203DC-E51C-481D-B951-4043FE8D468A}"/>
    <cellStyle name="20% - Accent1 3 15 6 2" xfId="13290" xr:uid="{54065EAB-256D-48AD-AC4E-D04B07F20BE3}"/>
    <cellStyle name="20% - Accent1 3 15 7" xfId="13291" xr:uid="{1BB0D3F9-367C-404F-9A57-58B0C1D12168}"/>
    <cellStyle name="20% - Accent1 3 15 7 2" xfId="13292" xr:uid="{92F709E6-F27C-499E-BC4A-412553CEF4E1}"/>
    <cellStyle name="20% - Accent1 3 15 8" xfId="13293" xr:uid="{268D2B7B-C2ED-4E41-B1E7-B25D7281DA3F}"/>
    <cellStyle name="20% - Accent1 3 15 8 2" xfId="13294" xr:uid="{568B0F57-DD9D-4914-AEA2-3C610FA56E3D}"/>
    <cellStyle name="20% - Accent1 3 15 9" xfId="13295" xr:uid="{A3FFFFB6-DA57-4179-A4D2-4150A4C15E31}"/>
    <cellStyle name="20% - Accent1 3 15 9 2" xfId="13296" xr:uid="{A1A349E4-AAC7-468B-B308-2CF17799EF37}"/>
    <cellStyle name="20% - Accent1 3 16" xfId="13297" xr:uid="{813BE867-F480-41B1-93AA-124CC38EEDB0}"/>
    <cellStyle name="20% - Accent1 3 16 10" xfId="13298" xr:uid="{E710F70F-9F36-46D7-B803-F13F702D870F}"/>
    <cellStyle name="20% - Accent1 3 16 10 2" xfId="13299" xr:uid="{120141DE-4BD1-42EA-8950-A069393A5808}"/>
    <cellStyle name="20% - Accent1 3 16 11" xfId="13300" xr:uid="{2887915D-3DFD-482B-B347-C6031DAE9225}"/>
    <cellStyle name="20% - Accent1 3 16 11 2" xfId="13301" xr:uid="{0922754B-9147-4B03-9E66-6E037DFA9198}"/>
    <cellStyle name="20% - Accent1 3 16 12" xfId="13302" xr:uid="{4E1C6196-009F-417F-8DC0-320E9DAC89E0}"/>
    <cellStyle name="20% - Accent1 3 16 13" xfId="13303" xr:uid="{CE4F1E69-B009-401B-B00A-87EC830B7E60}"/>
    <cellStyle name="20% - Accent1 3 16 14" xfId="13304" xr:uid="{198EF374-BFA8-48EB-A584-AD5A3ECB9A63}"/>
    <cellStyle name="20% - Accent1 3 16 15" xfId="13305" xr:uid="{E4DBE2AA-C332-4C19-99F1-17A8B78ED328}"/>
    <cellStyle name="20% - Accent1 3 16 16" xfId="13306" xr:uid="{0AC301FF-569E-4ECA-BF0D-EBF9B7B1B2AC}"/>
    <cellStyle name="20% - Accent1 3 16 17" xfId="13307" xr:uid="{5F76AE4A-866E-41CA-BBAC-98F2F7E46493}"/>
    <cellStyle name="20% - Accent1 3 16 18" xfId="13308" xr:uid="{6D4062AC-BDB4-4EA9-BBBE-FE7BE9888021}"/>
    <cellStyle name="20% - Accent1 3 16 2" xfId="13309" xr:uid="{8D6C9C86-7425-4B44-B697-4CCF37F11921}"/>
    <cellStyle name="20% - Accent1 3 16 2 2" xfId="13310" xr:uid="{B7A59552-664A-4938-A345-A673875AFDA0}"/>
    <cellStyle name="20% - Accent1 3 16 2 3" xfId="13311" xr:uid="{CBE051CB-8D7F-4C25-A3E2-65B7EF26A17F}"/>
    <cellStyle name="20% - Accent1 3 16 2 4" xfId="13312" xr:uid="{DD61B4E1-3FCF-499D-A91C-2FE69E2F4F67}"/>
    <cellStyle name="20% - Accent1 3 16 2 5" xfId="13313" xr:uid="{18DD4509-B194-4A44-ADFB-E2AE0219AB6E}"/>
    <cellStyle name="20% - Accent1 3 16 2 6" xfId="13314" xr:uid="{80E65E70-2182-4D20-BE25-A6CDC8E9EF24}"/>
    <cellStyle name="20% - Accent1 3 16 2 7" xfId="13315" xr:uid="{9431341B-C13F-40BF-9EB1-2AA7656A77AB}"/>
    <cellStyle name="20% - Accent1 3 16 2 8" xfId="13316" xr:uid="{F09F3E30-A33C-432C-9833-2DA900504051}"/>
    <cellStyle name="20% - Accent1 3 16 3" xfId="13317" xr:uid="{19C707E0-C3EC-47DC-B63B-F0F169A0F2C8}"/>
    <cellStyle name="20% - Accent1 3 16 3 2" xfId="13318" xr:uid="{A6B1624A-B026-4E19-BD1C-B755BC8FAF8F}"/>
    <cellStyle name="20% - Accent1 3 16 3 3" xfId="13319" xr:uid="{53BD0420-5766-4518-A8D6-1B7B15BE65DA}"/>
    <cellStyle name="20% - Accent1 3 16 3 4" xfId="13320" xr:uid="{8D66552F-0B5F-4C53-9988-E616F57C90C9}"/>
    <cellStyle name="20% - Accent1 3 16 3 5" xfId="13321" xr:uid="{47C7AACD-EC2E-432A-B465-29598B87042F}"/>
    <cellStyle name="20% - Accent1 3 16 3 6" xfId="13322" xr:uid="{1A5F2C8F-258A-4F50-B611-85BF8E0765A3}"/>
    <cellStyle name="20% - Accent1 3 16 3 7" xfId="13323" xr:uid="{221C74B1-6DBB-4655-AD98-3C537CA7BC80}"/>
    <cellStyle name="20% - Accent1 3 16 3 8" xfId="13324" xr:uid="{F9B58923-503B-4061-9BC7-F862E6FB7C58}"/>
    <cellStyle name="20% - Accent1 3 16 4" xfId="13325" xr:uid="{27BCAF0E-8BD8-4D9D-828E-33A7E7816FD3}"/>
    <cellStyle name="20% - Accent1 3 16 4 2" xfId="13326" xr:uid="{497963D5-96F8-435E-BF19-94E6099EE751}"/>
    <cellStyle name="20% - Accent1 3 16 5" xfId="13327" xr:uid="{19C0A9D4-5BF2-4F22-9C07-DDB12FDC1B39}"/>
    <cellStyle name="20% - Accent1 3 16 5 2" xfId="13328" xr:uid="{17730397-6F6D-4AB4-B985-10E50377405B}"/>
    <cellStyle name="20% - Accent1 3 16 6" xfId="13329" xr:uid="{713DE05B-B053-4BAF-AE0E-E9F5A57079DC}"/>
    <cellStyle name="20% - Accent1 3 16 6 2" xfId="13330" xr:uid="{6EBC7B39-BB72-4516-ACD3-BB6DB337FB96}"/>
    <cellStyle name="20% - Accent1 3 16 7" xfId="13331" xr:uid="{F9106D5D-D552-47B9-9F70-72BE7D128561}"/>
    <cellStyle name="20% - Accent1 3 16 7 2" xfId="13332" xr:uid="{09CB0256-CE8C-4F99-A0E3-EA3819BD9E5A}"/>
    <cellStyle name="20% - Accent1 3 16 8" xfId="13333" xr:uid="{61135A5D-7D38-4083-9289-DD4D58D0B763}"/>
    <cellStyle name="20% - Accent1 3 16 8 2" xfId="13334" xr:uid="{79AA8A7B-EB20-4188-BA6A-B2BBE0F287B1}"/>
    <cellStyle name="20% - Accent1 3 16 9" xfId="13335" xr:uid="{C4A829A2-25C1-4343-B9A3-627782CFCCA9}"/>
    <cellStyle name="20% - Accent1 3 16 9 2" xfId="13336" xr:uid="{6B568997-CBD1-4396-B458-EC00CFDA0654}"/>
    <cellStyle name="20% - Accent1 3 17" xfId="13337" xr:uid="{9B5AFBEE-EA0E-42F3-81B9-24ABA761F955}"/>
    <cellStyle name="20% - Accent1 3 17 10" xfId="13338" xr:uid="{4283F468-B7A9-4250-A353-D5892A344DC6}"/>
    <cellStyle name="20% - Accent1 3 17 10 2" xfId="13339" xr:uid="{A9E7BA2D-E833-445E-8AE6-068890FBBF66}"/>
    <cellStyle name="20% - Accent1 3 17 11" xfId="13340" xr:uid="{12B11094-476A-481E-B75E-35221A944232}"/>
    <cellStyle name="20% - Accent1 3 17 11 2" xfId="13341" xr:uid="{103965DA-60B4-4759-8659-D62AC1CCA142}"/>
    <cellStyle name="20% - Accent1 3 17 12" xfId="13342" xr:uid="{5D951DF4-B38C-439B-A773-93BE63C6CE3D}"/>
    <cellStyle name="20% - Accent1 3 17 13" xfId="13343" xr:uid="{CBB0543B-3C62-44EA-AF75-C4DBDDDB9538}"/>
    <cellStyle name="20% - Accent1 3 17 14" xfId="13344" xr:uid="{E1B3231B-85DE-4981-9054-844B9551D687}"/>
    <cellStyle name="20% - Accent1 3 17 15" xfId="13345" xr:uid="{F07AAE21-36AE-4DDB-8317-573768101FE6}"/>
    <cellStyle name="20% - Accent1 3 17 16" xfId="13346" xr:uid="{D74D21A6-E862-49D2-8DB5-65D4878CFE72}"/>
    <cellStyle name="20% - Accent1 3 17 17" xfId="13347" xr:uid="{38ECEABC-9448-4371-BF35-0317ACCBA89C}"/>
    <cellStyle name="20% - Accent1 3 17 18" xfId="13348" xr:uid="{487E9732-6E81-41FD-94E1-FF321F9C5111}"/>
    <cellStyle name="20% - Accent1 3 17 2" xfId="13349" xr:uid="{EBF7FE55-376A-48F1-8401-16EC291BA7D2}"/>
    <cellStyle name="20% - Accent1 3 17 2 2" xfId="13350" xr:uid="{C9A4E9C9-9DEA-47CB-B9E3-8DCE32E78D05}"/>
    <cellStyle name="20% - Accent1 3 17 2 3" xfId="13351" xr:uid="{230D736C-9730-4DCA-935A-8E25EC5F95FA}"/>
    <cellStyle name="20% - Accent1 3 17 2 4" xfId="13352" xr:uid="{3677EE9C-A42D-4327-A976-3247242BA1FB}"/>
    <cellStyle name="20% - Accent1 3 17 2 5" xfId="13353" xr:uid="{CB765ECD-483B-44E9-AA86-726B406685F5}"/>
    <cellStyle name="20% - Accent1 3 17 2 6" xfId="13354" xr:uid="{FE4EB831-08EF-4ACD-BE26-C773DFBB7328}"/>
    <cellStyle name="20% - Accent1 3 17 2 7" xfId="13355" xr:uid="{74442211-D936-4191-8FF7-DEE2F9490452}"/>
    <cellStyle name="20% - Accent1 3 17 2 8" xfId="13356" xr:uid="{43D6A5C5-620B-4E18-9993-775B54194018}"/>
    <cellStyle name="20% - Accent1 3 17 3" xfId="13357" xr:uid="{F7B8CE77-6E4C-434D-8643-B457FE0C00F0}"/>
    <cellStyle name="20% - Accent1 3 17 3 2" xfId="13358" xr:uid="{DF5B295E-3CD8-4FA4-A634-3F150E8AA560}"/>
    <cellStyle name="20% - Accent1 3 17 3 3" xfId="13359" xr:uid="{10456E74-9869-4C4C-BE5A-5C89E5F56765}"/>
    <cellStyle name="20% - Accent1 3 17 3 4" xfId="13360" xr:uid="{93872480-08DF-4D71-9E2C-E065FD6EE824}"/>
    <cellStyle name="20% - Accent1 3 17 3 5" xfId="13361" xr:uid="{C47F0BE7-DDAA-429D-A8CE-38D7059639CB}"/>
    <cellStyle name="20% - Accent1 3 17 3 6" xfId="13362" xr:uid="{61AE7FB8-2A81-4824-841B-7C00FA2A6261}"/>
    <cellStyle name="20% - Accent1 3 17 3 7" xfId="13363" xr:uid="{0CFE9956-9F6C-45D6-8573-7FCDA19622C4}"/>
    <cellStyle name="20% - Accent1 3 17 3 8" xfId="13364" xr:uid="{280A94BA-8397-4E42-BF13-47C07FBE9C3C}"/>
    <cellStyle name="20% - Accent1 3 17 4" xfId="13365" xr:uid="{B3E7F37D-BA6C-497E-9801-D601A2E0EC7D}"/>
    <cellStyle name="20% - Accent1 3 17 4 2" xfId="13366" xr:uid="{27D38685-0344-4E53-AA68-F061B4EE9435}"/>
    <cellStyle name="20% - Accent1 3 17 5" xfId="13367" xr:uid="{45B4A43A-6398-499C-B6CD-107BE47B3C70}"/>
    <cellStyle name="20% - Accent1 3 17 5 2" xfId="13368" xr:uid="{1A2FB2C7-4DA6-489C-A609-9C292887BC67}"/>
    <cellStyle name="20% - Accent1 3 17 6" xfId="13369" xr:uid="{5203BDD8-299C-4A9A-A603-759615582674}"/>
    <cellStyle name="20% - Accent1 3 17 6 2" xfId="13370" xr:uid="{8E31F1D4-C511-447B-8890-96B410424081}"/>
    <cellStyle name="20% - Accent1 3 17 7" xfId="13371" xr:uid="{A68F0D2E-F29D-4F67-A196-E26C9B50691D}"/>
    <cellStyle name="20% - Accent1 3 17 7 2" xfId="13372" xr:uid="{C81087CB-BB45-4725-BB92-0E9DA7602690}"/>
    <cellStyle name="20% - Accent1 3 17 8" xfId="13373" xr:uid="{370844FE-8FF4-4B55-8588-44D754ACDCD8}"/>
    <cellStyle name="20% - Accent1 3 17 8 2" xfId="13374" xr:uid="{5F19D46F-2278-41FD-B99D-D34AF45C6BB1}"/>
    <cellStyle name="20% - Accent1 3 17 9" xfId="13375" xr:uid="{92096110-093A-469B-BA9F-A76AEA1B7E89}"/>
    <cellStyle name="20% - Accent1 3 17 9 2" xfId="13376" xr:uid="{B3DB72E0-6297-4B30-BCD9-6E1FD9B2C870}"/>
    <cellStyle name="20% - Accent1 3 18" xfId="13377" xr:uid="{13E14E0D-0D00-4D62-AEE2-CD71EF5F21CB}"/>
    <cellStyle name="20% - Accent1 3 18 10" xfId="13378" xr:uid="{4B55AF56-434F-4756-866A-E72E483B20DC}"/>
    <cellStyle name="20% - Accent1 3 18 10 2" xfId="13379" xr:uid="{E49EAD83-AFDB-41D3-8F52-01D4C1792E66}"/>
    <cellStyle name="20% - Accent1 3 18 11" xfId="13380" xr:uid="{BCB67F72-B2F5-477D-BFD4-CF7173BACC4E}"/>
    <cellStyle name="20% - Accent1 3 18 11 2" xfId="13381" xr:uid="{9F65B5F4-4CBF-4418-B2AA-446ACAA7AA28}"/>
    <cellStyle name="20% - Accent1 3 18 12" xfId="13382" xr:uid="{FA0194DC-35BA-428E-83CC-0801461B4236}"/>
    <cellStyle name="20% - Accent1 3 18 13" xfId="13383" xr:uid="{91DDB8DC-287B-4DE3-A0E7-CF4D564F51C7}"/>
    <cellStyle name="20% - Accent1 3 18 14" xfId="13384" xr:uid="{6B89BCDD-FDFE-4E6E-A28E-FD367AA11894}"/>
    <cellStyle name="20% - Accent1 3 18 15" xfId="13385" xr:uid="{7B872025-58E1-4112-AC0F-46ACB40EC8BE}"/>
    <cellStyle name="20% - Accent1 3 18 16" xfId="13386" xr:uid="{05DBFF50-A972-4A24-87D5-C9CECDD498CB}"/>
    <cellStyle name="20% - Accent1 3 18 17" xfId="13387" xr:uid="{ED5E282D-C19A-44F0-9F1F-5F658A4D7B28}"/>
    <cellStyle name="20% - Accent1 3 18 18" xfId="13388" xr:uid="{D86255BD-D340-428C-9DE4-DD78EABEF022}"/>
    <cellStyle name="20% - Accent1 3 18 2" xfId="13389" xr:uid="{C3EF8F29-BA20-4E9D-9852-3712F8912611}"/>
    <cellStyle name="20% - Accent1 3 18 2 2" xfId="13390" xr:uid="{B613C89C-7969-45F6-9F4F-723A86B1014F}"/>
    <cellStyle name="20% - Accent1 3 18 2 3" xfId="13391" xr:uid="{62951225-B1C4-43B2-A2CA-438AB9010519}"/>
    <cellStyle name="20% - Accent1 3 18 2 4" xfId="13392" xr:uid="{2213729D-A701-4CEB-95B7-F91BA6BE0F91}"/>
    <cellStyle name="20% - Accent1 3 18 2 5" xfId="13393" xr:uid="{1B4DD7D1-0AB7-4123-A77A-4BF353AF1256}"/>
    <cellStyle name="20% - Accent1 3 18 2 6" xfId="13394" xr:uid="{C0460F16-5981-4E02-B1C7-DA0280AD7F24}"/>
    <cellStyle name="20% - Accent1 3 18 2 7" xfId="13395" xr:uid="{FFDDB3B2-F948-49A5-B874-ED222A925F44}"/>
    <cellStyle name="20% - Accent1 3 18 2 8" xfId="13396" xr:uid="{DD301C28-D2B7-400C-B6A7-9B41ABDC568F}"/>
    <cellStyle name="20% - Accent1 3 18 3" xfId="13397" xr:uid="{4AF066EA-3C7E-43BF-8C88-A8F41798E5C3}"/>
    <cellStyle name="20% - Accent1 3 18 3 2" xfId="13398" xr:uid="{8A48DAEB-083B-407A-B1E5-E9F19C351B2E}"/>
    <cellStyle name="20% - Accent1 3 18 3 3" xfId="13399" xr:uid="{04404273-47D5-402C-86A2-23661923DB1B}"/>
    <cellStyle name="20% - Accent1 3 18 3 4" xfId="13400" xr:uid="{D1F944F0-F486-466A-9498-E5F0DB224B8D}"/>
    <cellStyle name="20% - Accent1 3 18 3 5" xfId="13401" xr:uid="{866A4CFA-BD42-4C7C-B348-C8729D83C81B}"/>
    <cellStyle name="20% - Accent1 3 18 3 6" xfId="13402" xr:uid="{BAEE466B-CECC-4BF7-9192-D7E00B58A8D2}"/>
    <cellStyle name="20% - Accent1 3 18 3 7" xfId="13403" xr:uid="{76717B1A-A996-4024-9706-3C2A7B406944}"/>
    <cellStyle name="20% - Accent1 3 18 3 8" xfId="13404" xr:uid="{4783D7B8-5D40-4FF1-ACBD-D1C7AF8F7B3F}"/>
    <cellStyle name="20% - Accent1 3 18 4" xfId="13405" xr:uid="{06689817-78F1-465C-97AC-2E079419728B}"/>
    <cellStyle name="20% - Accent1 3 18 4 2" xfId="13406" xr:uid="{5E88040C-857C-4622-844E-1DF176923C31}"/>
    <cellStyle name="20% - Accent1 3 18 5" xfId="13407" xr:uid="{B8CF7756-99CB-4331-A53F-225A5B2D88B3}"/>
    <cellStyle name="20% - Accent1 3 18 5 2" xfId="13408" xr:uid="{7FFD71DE-ABBB-413B-AE42-DDED3E2C7D41}"/>
    <cellStyle name="20% - Accent1 3 18 6" xfId="13409" xr:uid="{82BB4C73-D950-47EB-B6FF-5D4593D21906}"/>
    <cellStyle name="20% - Accent1 3 18 6 2" xfId="13410" xr:uid="{64130821-2A8A-48B6-BF7F-95EAA5130D96}"/>
    <cellStyle name="20% - Accent1 3 18 7" xfId="13411" xr:uid="{96302A27-B71B-4DE8-BED3-68506DF1301E}"/>
    <cellStyle name="20% - Accent1 3 18 7 2" xfId="13412" xr:uid="{564E0919-F39D-47AD-AA7B-C43C5F6E8D42}"/>
    <cellStyle name="20% - Accent1 3 18 8" xfId="13413" xr:uid="{0DAAC2CB-D366-4805-971E-94A90FB486B7}"/>
    <cellStyle name="20% - Accent1 3 18 8 2" xfId="13414" xr:uid="{2207CC8D-B35B-4234-8A44-A697E7C23292}"/>
    <cellStyle name="20% - Accent1 3 18 9" xfId="13415" xr:uid="{4144704B-4BC1-49EA-BFDA-26B28C00FF2E}"/>
    <cellStyle name="20% - Accent1 3 18 9 2" xfId="13416" xr:uid="{7D8AEE12-3509-410F-B0DE-9456630561D0}"/>
    <cellStyle name="20% - Accent1 3 19" xfId="13417" xr:uid="{83105481-5D34-4F33-9734-284989F8FDA9}"/>
    <cellStyle name="20% - Accent1 3 19 10" xfId="13418" xr:uid="{BCF48DD9-3744-45D3-8FB0-5FC7688CBCA2}"/>
    <cellStyle name="20% - Accent1 3 19 10 2" xfId="13419" xr:uid="{49360771-5BB3-42F4-A734-D0A22F1EA81F}"/>
    <cellStyle name="20% - Accent1 3 19 11" xfId="13420" xr:uid="{4D19117C-F4F9-4307-B9BE-9D316E74B9B5}"/>
    <cellStyle name="20% - Accent1 3 19 11 2" xfId="13421" xr:uid="{39A9986C-C406-4956-9F45-C1530E97B95B}"/>
    <cellStyle name="20% - Accent1 3 19 12" xfId="13422" xr:uid="{18443F74-CE94-4749-A80A-29A18FCC7DF4}"/>
    <cellStyle name="20% - Accent1 3 19 13" xfId="13423" xr:uid="{09D7BB3C-3BD4-408C-BF5B-8EF1D670DDDA}"/>
    <cellStyle name="20% - Accent1 3 19 14" xfId="13424" xr:uid="{CB7F7FB0-7098-400C-AFF0-792DB69464FD}"/>
    <cellStyle name="20% - Accent1 3 19 15" xfId="13425" xr:uid="{B1CE1D18-6BF2-43B8-ACB3-8178F538DAAD}"/>
    <cellStyle name="20% - Accent1 3 19 16" xfId="13426" xr:uid="{72B4FD13-0A5E-418F-9B5F-97DF7D0A5C01}"/>
    <cellStyle name="20% - Accent1 3 19 17" xfId="13427" xr:uid="{0EF978B1-0F7F-45D4-9514-F7CAD3031CF0}"/>
    <cellStyle name="20% - Accent1 3 19 18" xfId="13428" xr:uid="{E65BD04C-4F7C-4F51-AF24-364F14D3DC5D}"/>
    <cellStyle name="20% - Accent1 3 19 2" xfId="13429" xr:uid="{596AD95D-3D98-4597-B264-39AE21C7AA89}"/>
    <cellStyle name="20% - Accent1 3 19 2 2" xfId="13430" xr:uid="{ECB33A6C-1AE6-47F0-8AA4-246C3086C865}"/>
    <cellStyle name="20% - Accent1 3 19 2 3" xfId="13431" xr:uid="{501BEDEB-3F0C-4384-B0DE-C188696098B8}"/>
    <cellStyle name="20% - Accent1 3 19 2 4" xfId="13432" xr:uid="{AA73AA59-60B0-465D-A5FB-D74C0F8960A3}"/>
    <cellStyle name="20% - Accent1 3 19 2 5" xfId="13433" xr:uid="{77F0D39C-759E-4787-AC37-1A5A06A66CD3}"/>
    <cellStyle name="20% - Accent1 3 19 2 6" xfId="13434" xr:uid="{22780D4A-13F6-4672-8B0B-F7D65815D80E}"/>
    <cellStyle name="20% - Accent1 3 19 2 7" xfId="13435" xr:uid="{A660DAA3-9DAC-455E-B8A8-11400D2FA32D}"/>
    <cellStyle name="20% - Accent1 3 19 2 8" xfId="13436" xr:uid="{753BEC79-96AC-4C1E-8A76-EAF8DF07585E}"/>
    <cellStyle name="20% - Accent1 3 19 3" xfId="13437" xr:uid="{E837BD88-6C39-4550-9E27-9621A0DF5277}"/>
    <cellStyle name="20% - Accent1 3 19 3 2" xfId="13438" xr:uid="{320A3017-78D9-4750-9F58-50FB6F175181}"/>
    <cellStyle name="20% - Accent1 3 19 3 3" xfId="13439" xr:uid="{6F51C119-CB76-41CA-865B-7F1C23933E4A}"/>
    <cellStyle name="20% - Accent1 3 19 3 4" xfId="13440" xr:uid="{D07E5610-3B4C-4746-B14A-183DA5A1A83D}"/>
    <cellStyle name="20% - Accent1 3 19 3 5" xfId="13441" xr:uid="{0EB37651-6C9D-4378-96EE-6FA1B904E0AF}"/>
    <cellStyle name="20% - Accent1 3 19 3 6" xfId="13442" xr:uid="{9709AFA8-3E01-44FC-A60F-9B448A246AFC}"/>
    <cellStyle name="20% - Accent1 3 19 3 7" xfId="13443" xr:uid="{13FCB2E9-5974-42F8-825F-6678236D7D54}"/>
    <cellStyle name="20% - Accent1 3 19 3 8" xfId="13444" xr:uid="{4734484B-7B11-4C78-A920-0C0FA4B05E9B}"/>
    <cellStyle name="20% - Accent1 3 19 4" xfId="13445" xr:uid="{8CACC9E1-0B7A-48FA-A5AE-F8F05B787A4D}"/>
    <cellStyle name="20% - Accent1 3 19 4 2" xfId="13446" xr:uid="{23B3C9DC-E783-401B-BD56-D55D01FBE529}"/>
    <cellStyle name="20% - Accent1 3 19 5" xfId="13447" xr:uid="{CBAB5337-4812-4C65-9E31-2B26422144B9}"/>
    <cellStyle name="20% - Accent1 3 19 5 2" xfId="13448" xr:uid="{09B57B7C-BD27-44F8-858A-4C25C5019890}"/>
    <cellStyle name="20% - Accent1 3 19 6" xfId="13449" xr:uid="{5EAB9E09-CB1A-4211-9CA9-A47C8802BEC6}"/>
    <cellStyle name="20% - Accent1 3 19 6 2" xfId="13450" xr:uid="{A0CF5183-92A0-4E88-BF2D-0F004B28AFE4}"/>
    <cellStyle name="20% - Accent1 3 19 7" xfId="13451" xr:uid="{6009DD1D-0B7D-47BA-81B2-C2585637989E}"/>
    <cellStyle name="20% - Accent1 3 19 7 2" xfId="13452" xr:uid="{FC1A94CE-ACE3-47E1-8BA4-683814D12C25}"/>
    <cellStyle name="20% - Accent1 3 19 8" xfId="13453" xr:uid="{292832EE-7E03-4F97-A998-5073106AB27D}"/>
    <cellStyle name="20% - Accent1 3 19 8 2" xfId="13454" xr:uid="{DE6EC706-4AEC-420B-8895-EC887A745E6D}"/>
    <cellStyle name="20% - Accent1 3 19 9" xfId="13455" xr:uid="{E11CB15D-35A4-4867-85D2-0914419F5A2C}"/>
    <cellStyle name="20% - Accent1 3 19 9 2" xfId="13456" xr:uid="{F0B84C87-523B-414C-9745-DA7D64D94674}"/>
    <cellStyle name="20% - Accent1 3 2" xfId="13457" xr:uid="{A0ECB8E6-FE23-49E2-8513-51562310AA4E}"/>
    <cellStyle name="20% - Accent1 3 2 10" xfId="13458" xr:uid="{E3ECBBA5-57B2-45A8-89F0-899CDA98227C}"/>
    <cellStyle name="20% - Accent1 3 2 10 2" xfId="13459" xr:uid="{669C9577-FBD2-4B79-846F-ACC5A2E12398}"/>
    <cellStyle name="20% - Accent1 3 2 11" xfId="13460" xr:uid="{83A0D138-BAC6-4BFF-9C67-59D9173119DD}"/>
    <cellStyle name="20% - Accent1 3 2 11 2" xfId="13461" xr:uid="{C2214555-F547-4679-8B5A-4EEBCF8647A6}"/>
    <cellStyle name="20% - Accent1 3 2 12" xfId="13462" xr:uid="{37E18A69-98AF-4DC9-B0A7-86B8992B1C32}"/>
    <cellStyle name="20% - Accent1 3 2 13" xfId="13463" xr:uid="{F4FD8C89-497B-416B-96A7-7C69BFBADBA1}"/>
    <cellStyle name="20% - Accent1 3 2 14" xfId="13464" xr:uid="{7268E5DA-8953-4057-ABF7-081F1A407AF2}"/>
    <cellStyle name="20% - Accent1 3 2 15" xfId="13465" xr:uid="{1C68EBF9-7414-421A-9DA8-4CB66DCA9043}"/>
    <cellStyle name="20% - Accent1 3 2 16" xfId="13466" xr:uid="{7CE7E135-2174-4598-AA7A-AFEA8BBD2F76}"/>
    <cellStyle name="20% - Accent1 3 2 17" xfId="13467" xr:uid="{A265F45A-4F7C-4FEE-A3F9-39C1E71408BC}"/>
    <cellStyle name="20% - Accent1 3 2 18" xfId="13468" xr:uid="{2E394D6B-C9F3-49E3-933F-5E7F97BD6675}"/>
    <cellStyle name="20% - Accent1 3 2 2" xfId="13469" xr:uid="{D739A7F8-6EF8-4A73-92DC-3C9EE41C8DA1}"/>
    <cellStyle name="20% - Accent1 3 2 2 2" xfId="13470" xr:uid="{4FD364B2-BD41-4519-A3D7-A363E87F9394}"/>
    <cellStyle name="20% - Accent1 3 2 2 3" xfId="13471" xr:uid="{57A4570A-9D50-401E-B52E-0984BCF27705}"/>
    <cellStyle name="20% - Accent1 3 2 2 4" xfId="13472" xr:uid="{B08EF0B0-F004-4DB3-A781-9C2929C6D5CD}"/>
    <cellStyle name="20% - Accent1 3 2 2 5" xfId="13473" xr:uid="{0FC7F5E3-D2C1-4C68-AEB3-5BC5DFFA581D}"/>
    <cellStyle name="20% - Accent1 3 2 2 6" xfId="13474" xr:uid="{16C3F60D-FFA7-49C9-A56D-41C408EB3A18}"/>
    <cellStyle name="20% - Accent1 3 2 2 7" xfId="13475" xr:uid="{2284B4CF-D30D-4FCA-B493-629403E9E026}"/>
    <cellStyle name="20% - Accent1 3 2 2 8" xfId="13476" xr:uid="{E78A47B4-3256-4C57-86B4-34E7C95C841E}"/>
    <cellStyle name="20% - Accent1 3 2 2_Non-NII" xfId="43283" xr:uid="{F23E802F-5175-4B34-81FB-DD02C13EB1DC}"/>
    <cellStyle name="20% - Accent1 3 2 3" xfId="13477" xr:uid="{7D72E46E-A226-4CC8-9409-37E3EDF10027}"/>
    <cellStyle name="20% - Accent1 3 2 3 2" xfId="13478" xr:uid="{ECAEA301-5663-4690-B85D-E80EB1E13318}"/>
    <cellStyle name="20% - Accent1 3 2 3 3" xfId="13479" xr:uid="{6D3A5F85-E564-4778-860C-CD58A2DDE4B6}"/>
    <cellStyle name="20% - Accent1 3 2 3 4" xfId="13480" xr:uid="{7013B0A9-AC70-4FFB-9E76-4F8084B29805}"/>
    <cellStyle name="20% - Accent1 3 2 3 5" xfId="13481" xr:uid="{011303D8-9CD7-44AF-B7AC-3EBDC8CFED51}"/>
    <cellStyle name="20% - Accent1 3 2 3 6" xfId="13482" xr:uid="{863714A6-3635-447F-B428-B8EE172EEB89}"/>
    <cellStyle name="20% - Accent1 3 2 3 7" xfId="13483" xr:uid="{CF887AE3-BAFE-4265-A7A8-6E96096AC782}"/>
    <cellStyle name="20% - Accent1 3 2 3 8" xfId="13484" xr:uid="{28FDD70C-EA52-4143-89CA-8C30AD1BC532}"/>
    <cellStyle name="20% - Accent1 3 2 3_Non-NII" xfId="43284" xr:uid="{A3845639-2704-4CDD-AA5A-1D52272141C9}"/>
    <cellStyle name="20% - Accent1 3 2 4" xfId="13485" xr:uid="{DCB39BA5-501F-45E2-8F4E-DE87613999DC}"/>
    <cellStyle name="20% - Accent1 3 2 4 2" xfId="13486" xr:uid="{A8C051C6-E1D9-414F-A6FC-BE24C14305E7}"/>
    <cellStyle name="20% - Accent1 3 2 4_Non-NII" xfId="43285" xr:uid="{9712B3CE-6D9D-454D-B7F7-911ECDB1E7FD}"/>
    <cellStyle name="20% - Accent1 3 2 5" xfId="13487" xr:uid="{9FD7ACBB-DEAB-44E6-B760-78370C988ECC}"/>
    <cellStyle name="20% - Accent1 3 2 5 2" xfId="13488" xr:uid="{97F38A0A-125B-42DE-8722-681CA4049751}"/>
    <cellStyle name="20% - Accent1 3 2 6" xfId="13489" xr:uid="{27072A1A-00C5-475C-AB5D-B867E7A5D586}"/>
    <cellStyle name="20% - Accent1 3 2 6 2" xfId="13490" xr:uid="{896D5D3C-F9E8-47BC-BC1D-AB9A02AFD73B}"/>
    <cellStyle name="20% - Accent1 3 2 7" xfId="13491" xr:uid="{0DC2A2FF-0F8E-4FC2-BFAB-8BCC832A10CE}"/>
    <cellStyle name="20% - Accent1 3 2 7 2" xfId="13492" xr:uid="{58A47CBB-1B4C-435A-A377-E3953F726C02}"/>
    <cellStyle name="20% - Accent1 3 2 8" xfId="13493" xr:uid="{981D1A60-8B32-4204-8D1C-8E610E2C46F3}"/>
    <cellStyle name="20% - Accent1 3 2 8 2" xfId="13494" xr:uid="{E7C497EC-5133-479B-B975-0EA583B248A1}"/>
    <cellStyle name="20% - Accent1 3 2 9" xfId="13495" xr:uid="{8F0F09F5-C731-43F3-B340-18EF7E21A46F}"/>
    <cellStyle name="20% - Accent1 3 2 9 2" xfId="13496" xr:uid="{CE5516D4-19E0-44C6-B735-CACAE4D032F5}"/>
    <cellStyle name="20% - Accent1 3 2_Non-NII" xfId="43282" xr:uid="{306C225D-DB2E-434F-A8D3-BE59B8FA50B8}"/>
    <cellStyle name="20% - Accent1 3 20" xfId="13497" xr:uid="{83D24764-6085-4191-83E8-E058CC565A43}"/>
    <cellStyle name="20% - Accent1 3 20 10" xfId="13498" xr:uid="{A1A16785-99B6-498C-93D4-E79C92D77A76}"/>
    <cellStyle name="20% - Accent1 3 20 10 2" xfId="13499" xr:uid="{3B946947-BA3A-4EB2-8CBF-D74F8877021A}"/>
    <cellStyle name="20% - Accent1 3 20 11" xfId="13500" xr:uid="{BD65B141-F5FB-4215-8DB1-32B06E0860A7}"/>
    <cellStyle name="20% - Accent1 3 20 11 2" xfId="13501" xr:uid="{78E21D61-A777-47E5-8611-0B8F88D2FD85}"/>
    <cellStyle name="20% - Accent1 3 20 12" xfId="13502" xr:uid="{A0DF6E71-0297-4677-920E-7384A4EC96CD}"/>
    <cellStyle name="20% - Accent1 3 20 13" xfId="13503" xr:uid="{399451F1-A946-486E-A024-B8EF0CE5BF35}"/>
    <cellStyle name="20% - Accent1 3 20 14" xfId="13504" xr:uid="{EC11F10B-E78B-463E-8092-9EB8346487A7}"/>
    <cellStyle name="20% - Accent1 3 20 15" xfId="13505" xr:uid="{EE7DA015-C64A-43DF-9197-131BB9489E02}"/>
    <cellStyle name="20% - Accent1 3 20 16" xfId="13506" xr:uid="{97A0E403-5202-4DAC-B675-B8449B7BE5CA}"/>
    <cellStyle name="20% - Accent1 3 20 17" xfId="13507" xr:uid="{4DF20A4D-B1B7-4DD3-8E92-9BDEE7459683}"/>
    <cellStyle name="20% - Accent1 3 20 18" xfId="13508" xr:uid="{8E78D460-20FF-451A-9901-4CBB2CBAA225}"/>
    <cellStyle name="20% - Accent1 3 20 2" xfId="13509" xr:uid="{09370EB5-2BB2-4106-8AB0-4EDB9D4AD647}"/>
    <cellStyle name="20% - Accent1 3 20 2 2" xfId="13510" xr:uid="{92480FAA-B8EF-4671-9831-AC7B5919DEC4}"/>
    <cellStyle name="20% - Accent1 3 20 2 3" xfId="13511" xr:uid="{986E3A54-83C1-4F6A-8809-A6B7BDF496E9}"/>
    <cellStyle name="20% - Accent1 3 20 2 4" xfId="13512" xr:uid="{58B4426A-D8AD-49A5-B775-B1509F0C60B1}"/>
    <cellStyle name="20% - Accent1 3 20 2 5" xfId="13513" xr:uid="{9D92CE09-E4CC-4E8E-82A8-1A9BC7C2EED2}"/>
    <cellStyle name="20% - Accent1 3 20 2 6" xfId="13514" xr:uid="{4E164B78-BA05-4D13-8165-0F06D9C2AB63}"/>
    <cellStyle name="20% - Accent1 3 20 2 7" xfId="13515" xr:uid="{868D7EFD-ECAD-4A3C-876A-20D156E7B560}"/>
    <cellStyle name="20% - Accent1 3 20 2 8" xfId="13516" xr:uid="{80CFE176-5E5C-426C-9495-43B346344787}"/>
    <cellStyle name="20% - Accent1 3 20 3" xfId="13517" xr:uid="{DE02F78B-2E4C-4A29-841F-C8EAE1886B49}"/>
    <cellStyle name="20% - Accent1 3 20 3 2" xfId="13518" xr:uid="{CFA15DA0-8A6B-417D-A068-ECFE830D05BA}"/>
    <cellStyle name="20% - Accent1 3 20 3 3" xfId="13519" xr:uid="{A7D2E5BD-C8AB-4599-9889-5A4F47A2E500}"/>
    <cellStyle name="20% - Accent1 3 20 3 4" xfId="13520" xr:uid="{4A734B8D-7C42-472B-9450-7FA4386F16BC}"/>
    <cellStyle name="20% - Accent1 3 20 3 5" xfId="13521" xr:uid="{DAED57D2-C052-4488-A4EA-A0CE98119F77}"/>
    <cellStyle name="20% - Accent1 3 20 3 6" xfId="13522" xr:uid="{F27AA51D-693B-4510-A648-8BF92D94AA45}"/>
    <cellStyle name="20% - Accent1 3 20 3 7" xfId="13523" xr:uid="{C7767268-9FE0-46B6-A6DC-9BD8123BAFFD}"/>
    <cellStyle name="20% - Accent1 3 20 3 8" xfId="13524" xr:uid="{7465AD6B-4908-4A3F-BCE8-129DD209D0FB}"/>
    <cellStyle name="20% - Accent1 3 20 4" xfId="13525" xr:uid="{8348DB0F-ED45-46B9-AE1B-DE3A97196234}"/>
    <cellStyle name="20% - Accent1 3 20 4 2" xfId="13526" xr:uid="{B2DE999B-FFDF-42FA-B26D-2F1CF0FC6245}"/>
    <cellStyle name="20% - Accent1 3 20 5" xfId="13527" xr:uid="{03371CA6-2C9A-4194-B713-EF8CDC4F7F63}"/>
    <cellStyle name="20% - Accent1 3 20 5 2" xfId="13528" xr:uid="{E7D705DB-2802-4751-9DEA-993C52C42D13}"/>
    <cellStyle name="20% - Accent1 3 20 6" xfId="13529" xr:uid="{70CBDDEC-ABF3-4E46-81E8-A891E6A5DAC2}"/>
    <cellStyle name="20% - Accent1 3 20 6 2" xfId="13530" xr:uid="{EC991D57-0417-403E-A6B1-070230D6E5AD}"/>
    <cellStyle name="20% - Accent1 3 20 7" xfId="13531" xr:uid="{7D498FEF-4497-43E5-9520-930B183B5F7D}"/>
    <cellStyle name="20% - Accent1 3 20 7 2" xfId="13532" xr:uid="{CB1A2659-C82F-4BF9-AC9A-0F17F7A3B99A}"/>
    <cellStyle name="20% - Accent1 3 20 8" xfId="13533" xr:uid="{124773E2-B5F3-4F78-8EB4-3174A1E23A5C}"/>
    <cellStyle name="20% - Accent1 3 20 8 2" xfId="13534" xr:uid="{978093BE-F16B-4110-B73D-CAC846258D3A}"/>
    <cellStyle name="20% - Accent1 3 20 9" xfId="13535" xr:uid="{305AB9DF-1F84-4B23-AD87-B87F7A7166D3}"/>
    <cellStyle name="20% - Accent1 3 20 9 2" xfId="13536" xr:uid="{A23B0EF0-5C9F-4140-ADAF-4FC9022FCA96}"/>
    <cellStyle name="20% - Accent1 3 21" xfId="13537" xr:uid="{8984716A-8851-41D0-A4D8-8739C05B6235}"/>
    <cellStyle name="20% - Accent1 3 21 10" xfId="13538" xr:uid="{C8D19E0D-A2EE-480B-923B-5B74FA474DBA}"/>
    <cellStyle name="20% - Accent1 3 21 10 2" xfId="13539" xr:uid="{FCCA832B-E108-4ADC-97B7-4F102B7E1772}"/>
    <cellStyle name="20% - Accent1 3 21 11" xfId="13540" xr:uid="{7A4EE0D1-F53C-4E38-9BB1-DF50681E38C0}"/>
    <cellStyle name="20% - Accent1 3 21 11 2" xfId="13541" xr:uid="{65931631-950F-4E84-B164-075B362A03D0}"/>
    <cellStyle name="20% - Accent1 3 21 12" xfId="13542" xr:uid="{75624618-AA06-4A6D-AF3C-7B51D22C00E7}"/>
    <cellStyle name="20% - Accent1 3 21 13" xfId="13543" xr:uid="{8CC710FF-1333-41AE-808B-EA5F1A6C8BF4}"/>
    <cellStyle name="20% - Accent1 3 21 14" xfId="13544" xr:uid="{D8629C57-E067-4E38-9BA2-C51C261CD2C3}"/>
    <cellStyle name="20% - Accent1 3 21 15" xfId="13545" xr:uid="{5EC2E579-5432-4E55-BAD5-315849EB86E6}"/>
    <cellStyle name="20% - Accent1 3 21 16" xfId="13546" xr:uid="{3D68175A-5285-42EE-8CAD-76C92AC99444}"/>
    <cellStyle name="20% - Accent1 3 21 17" xfId="13547" xr:uid="{810926ED-4C9D-4197-AE01-FE1593760367}"/>
    <cellStyle name="20% - Accent1 3 21 18" xfId="13548" xr:uid="{0ECFC56F-309C-44B5-A9CE-1B16BAADB710}"/>
    <cellStyle name="20% - Accent1 3 21 2" xfId="13549" xr:uid="{B0688DAE-53F0-40D2-9CCC-BC11A254500E}"/>
    <cellStyle name="20% - Accent1 3 21 2 2" xfId="13550" xr:uid="{AA1A016A-62FE-419E-B7AD-B82D24DDA259}"/>
    <cellStyle name="20% - Accent1 3 21 2 3" xfId="13551" xr:uid="{6DA3678D-C2F2-4C07-BB9E-405B4B62DA86}"/>
    <cellStyle name="20% - Accent1 3 21 2 4" xfId="13552" xr:uid="{756673D4-489D-4BFE-9031-83BBA5C42054}"/>
    <cellStyle name="20% - Accent1 3 21 2 5" xfId="13553" xr:uid="{DD350A6B-9501-49AF-AD8C-EE5B6CA58398}"/>
    <cellStyle name="20% - Accent1 3 21 2 6" xfId="13554" xr:uid="{6D96DAED-56B1-4153-865E-FEEC60202E01}"/>
    <cellStyle name="20% - Accent1 3 21 2 7" xfId="13555" xr:uid="{A7F42EBC-E74B-45DB-8717-300966AB4AA8}"/>
    <cellStyle name="20% - Accent1 3 21 2 8" xfId="13556" xr:uid="{C6AB9222-0F0A-4C46-8B39-D5D0CDFF9483}"/>
    <cellStyle name="20% - Accent1 3 21 3" xfId="13557" xr:uid="{05352AA6-DB74-470A-8A16-95FF8DE7307C}"/>
    <cellStyle name="20% - Accent1 3 21 3 2" xfId="13558" xr:uid="{5A4E7B17-3E57-498F-B883-46FC42835D0C}"/>
    <cellStyle name="20% - Accent1 3 21 3 3" xfId="13559" xr:uid="{54D85FC6-C758-49DD-9A2F-A9834C606AE3}"/>
    <cellStyle name="20% - Accent1 3 21 3 4" xfId="13560" xr:uid="{E6AD52A6-E71F-4140-9D7B-6DF4FD45DD3F}"/>
    <cellStyle name="20% - Accent1 3 21 3 5" xfId="13561" xr:uid="{548680B1-ABF0-447F-A5C3-A72EFFAB40B8}"/>
    <cellStyle name="20% - Accent1 3 21 3 6" xfId="13562" xr:uid="{7DDC07AC-840D-422F-82B6-2A3066EAEA4E}"/>
    <cellStyle name="20% - Accent1 3 21 3 7" xfId="13563" xr:uid="{0ED24030-5646-4778-A5F8-C983C517DE43}"/>
    <cellStyle name="20% - Accent1 3 21 3 8" xfId="13564" xr:uid="{C11D7E0E-583C-4FC5-B016-A6148E6E64FA}"/>
    <cellStyle name="20% - Accent1 3 21 4" xfId="13565" xr:uid="{B3D39989-9A8B-454E-A059-77D876BB377C}"/>
    <cellStyle name="20% - Accent1 3 21 4 2" xfId="13566" xr:uid="{5EEE550A-DB71-4C5F-95F4-5BE79BA8B137}"/>
    <cellStyle name="20% - Accent1 3 21 5" xfId="13567" xr:uid="{F7E049F2-CE5E-4BAB-8010-09EACA7AB154}"/>
    <cellStyle name="20% - Accent1 3 21 5 2" xfId="13568" xr:uid="{98F1CD07-20A3-460C-9416-651A1DD52D6C}"/>
    <cellStyle name="20% - Accent1 3 21 6" xfId="13569" xr:uid="{2DC85F8F-F5F0-4B47-84AB-E8737CB23A94}"/>
    <cellStyle name="20% - Accent1 3 21 6 2" xfId="13570" xr:uid="{0B3B54AD-6DF3-4656-96BB-9FE09ACCE9F1}"/>
    <cellStyle name="20% - Accent1 3 21 7" xfId="13571" xr:uid="{50EE3E9B-BAEA-451B-AEA6-08DDC8E35A45}"/>
    <cellStyle name="20% - Accent1 3 21 7 2" xfId="13572" xr:uid="{DC998DAC-3C73-46BD-BFC3-3BF84EDA9CC8}"/>
    <cellStyle name="20% - Accent1 3 21 8" xfId="13573" xr:uid="{3B30ACAD-97BF-4EBC-AE07-5F8BE0F042E4}"/>
    <cellStyle name="20% - Accent1 3 21 8 2" xfId="13574" xr:uid="{12D92FC7-5B77-453B-9557-CE24D1267272}"/>
    <cellStyle name="20% - Accent1 3 21 9" xfId="13575" xr:uid="{998B8A8D-24AF-414B-A0CD-46F7DEC7EC95}"/>
    <cellStyle name="20% - Accent1 3 21 9 2" xfId="13576" xr:uid="{D9F5EA3D-E72C-492B-BF36-D39C9B46CD8D}"/>
    <cellStyle name="20% - Accent1 3 22" xfId="13577" xr:uid="{E34041E7-C06B-4298-A8B7-498E407136B9}"/>
    <cellStyle name="20% - Accent1 3 22 10" xfId="13578" xr:uid="{5EA22CFE-D6F4-4417-A913-19112DA9D07E}"/>
    <cellStyle name="20% - Accent1 3 22 10 2" xfId="13579" xr:uid="{89849E5D-3716-4D12-A7D9-A26C8B6959C9}"/>
    <cellStyle name="20% - Accent1 3 22 11" xfId="13580" xr:uid="{4E8D10D5-31E4-4495-87C1-EAB8FA3DE32F}"/>
    <cellStyle name="20% - Accent1 3 22 11 2" xfId="13581" xr:uid="{EA053D49-19F9-40F1-9749-66D29F090E0D}"/>
    <cellStyle name="20% - Accent1 3 22 12" xfId="13582" xr:uid="{F8EEAD29-22F9-4286-95AA-723A93FBD48E}"/>
    <cellStyle name="20% - Accent1 3 22 13" xfId="13583" xr:uid="{DF7CB201-9CBE-4D0D-8CC4-5AE51D27EBD4}"/>
    <cellStyle name="20% - Accent1 3 22 14" xfId="13584" xr:uid="{53905613-0349-4ABD-9BD8-F238BDD6331F}"/>
    <cellStyle name="20% - Accent1 3 22 15" xfId="13585" xr:uid="{168C0F55-5DF4-4DBD-A931-BA8AA759FAF6}"/>
    <cellStyle name="20% - Accent1 3 22 16" xfId="13586" xr:uid="{257A34C1-EF39-49FC-A466-207E082390FC}"/>
    <cellStyle name="20% - Accent1 3 22 17" xfId="13587" xr:uid="{B1A29872-62B3-46B0-99D3-16EB52F7702B}"/>
    <cellStyle name="20% - Accent1 3 22 18" xfId="13588" xr:uid="{7D3922CD-86DA-448C-9D12-1AB9E6CB078D}"/>
    <cellStyle name="20% - Accent1 3 22 2" xfId="13589" xr:uid="{5745233D-42F7-4EDB-B13E-793F0924AE90}"/>
    <cellStyle name="20% - Accent1 3 22 2 2" xfId="13590" xr:uid="{E181D230-7861-4A3E-B19B-FF3C6B79FB1E}"/>
    <cellStyle name="20% - Accent1 3 22 2 3" xfId="13591" xr:uid="{79CC5CE5-CCEF-4717-8D88-16CECE809D6B}"/>
    <cellStyle name="20% - Accent1 3 22 2 4" xfId="13592" xr:uid="{6A9CEBF3-29E9-4CA5-A22F-B3234C92EAEF}"/>
    <cellStyle name="20% - Accent1 3 22 2 5" xfId="13593" xr:uid="{DC8366FE-E6A7-4018-93A1-7E3B3DD6BEF3}"/>
    <cellStyle name="20% - Accent1 3 22 2 6" xfId="13594" xr:uid="{75A412EA-19D4-411B-A020-09C8F39A4426}"/>
    <cellStyle name="20% - Accent1 3 22 2 7" xfId="13595" xr:uid="{83485C7B-D524-422F-98F3-532271185CB7}"/>
    <cellStyle name="20% - Accent1 3 22 2 8" xfId="13596" xr:uid="{6881DD4F-FE0B-4981-826D-5B5062B85AAF}"/>
    <cellStyle name="20% - Accent1 3 22 3" xfId="13597" xr:uid="{C7635532-86B5-423F-990F-99B33A9F5811}"/>
    <cellStyle name="20% - Accent1 3 22 3 2" xfId="13598" xr:uid="{54C5E621-6160-42E5-A809-0A6872517BE6}"/>
    <cellStyle name="20% - Accent1 3 22 3 3" xfId="13599" xr:uid="{E0AC5E75-269E-4433-95AA-CE60104110DB}"/>
    <cellStyle name="20% - Accent1 3 22 3 4" xfId="13600" xr:uid="{63DFB73D-A30C-416C-931B-FDFB1B46948B}"/>
    <cellStyle name="20% - Accent1 3 22 3 5" xfId="13601" xr:uid="{BCC2BD83-7562-468E-BF25-BB034A82E794}"/>
    <cellStyle name="20% - Accent1 3 22 3 6" xfId="13602" xr:uid="{7E5806FC-39A0-40D3-8846-C8464438B7F5}"/>
    <cellStyle name="20% - Accent1 3 22 3 7" xfId="13603" xr:uid="{1764D73C-F8C0-480C-A146-AE802F7408D3}"/>
    <cellStyle name="20% - Accent1 3 22 3 8" xfId="13604" xr:uid="{0D239071-C5D3-400D-BAF3-7C43E7F17F55}"/>
    <cellStyle name="20% - Accent1 3 22 4" xfId="13605" xr:uid="{7EC1D64B-E7D9-4ADF-B145-60E136D196A5}"/>
    <cellStyle name="20% - Accent1 3 22 4 2" xfId="13606" xr:uid="{0E1F65B8-C3A8-4555-A086-017CAFA93E3D}"/>
    <cellStyle name="20% - Accent1 3 22 5" xfId="13607" xr:uid="{4F851671-A1F4-4268-8427-0C00B586D7A5}"/>
    <cellStyle name="20% - Accent1 3 22 5 2" xfId="13608" xr:uid="{AD85ECDA-8CAB-414A-8934-CAB7DF00F2C1}"/>
    <cellStyle name="20% - Accent1 3 22 6" xfId="13609" xr:uid="{55EC30D7-2674-4017-AC1B-03BEFEE53412}"/>
    <cellStyle name="20% - Accent1 3 22 6 2" xfId="13610" xr:uid="{BC62EB1E-6EAA-4339-A86B-1120BC6AD4E5}"/>
    <cellStyle name="20% - Accent1 3 22 7" xfId="13611" xr:uid="{2AEC9E70-E744-4FAD-90E1-B3D3732D9908}"/>
    <cellStyle name="20% - Accent1 3 22 7 2" xfId="13612" xr:uid="{3D7E1CA0-49CE-498C-94C3-D8787B265B44}"/>
    <cellStyle name="20% - Accent1 3 22 8" xfId="13613" xr:uid="{A6A0982A-6831-4574-9AE1-0568524544E7}"/>
    <cellStyle name="20% - Accent1 3 22 8 2" xfId="13614" xr:uid="{411667B3-5E2E-49F7-A2B4-18EC9C0ED3FD}"/>
    <cellStyle name="20% - Accent1 3 22 9" xfId="13615" xr:uid="{20E7A3BE-D9C2-4EF5-9D6D-1FB76D127447}"/>
    <cellStyle name="20% - Accent1 3 22 9 2" xfId="13616" xr:uid="{63EC2E0D-65AB-4885-AE2E-A6E761101A53}"/>
    <cellStyle name="20% - Accent1 3 23" xfId="13617" xr:uid="{A9AE1590-69C2-4F62-BB1C-A97D00C57889}"/>
    <cellStyle name="20% - Accent1 3 23 2" xfId="13618" xr:uid="{5F5B07B8-2CBD-4666-86AB-69F6D536C217}"/>
    <cellStyle name="20% - Accent1 3 23 3" xfId="13619" xr:uid="{ECEE96B2-9ABE-455B-AA42-6FEC672E9AB9}"/>
    <cellStyle name="20% - Accent1 3 23 4" xfId="13620" xr:uid="{C1FF4F25-4622-4B01-BBCB-38C6C400CB5A}"/>
    <cellStyle name="20% - Accent1 3 23 5" xfId="13621" xr:uid="{3C41D872-B65D-4043-B0D9-C7220A2A7390}"/>
    <cellStyle name="20% - Accent1 3 23 6" xfId="13622" xr:uid="{6F0DD4E4-2162-40C7-B7F2-58642F625C30}"/>
    <cellStyle name="20% - Accent1 3 23 7" xfId="13623" xr:uid="{2775077D-B7D7-4E0C-81AD-D36C61457034}"/>
    <cellStyle name="20% - Accent1 3 23 8" xfId="13624" xr:uid="{A7802451-9F0D-4F4C-AB67-81A375473CEA}"/>
    <cellStyle name="20% - Accent1 3 24" xfId="13625" xr:uid="{70FBC833-B82E-47B3-A864-41F88C2A66BE}"/>
    <cellStyle name="20% - Accent1 3 24 2" xfId="13626" xr:uid="{BFFD3C56-56B9-4C73-B608-F080452BD696}"/>
    <cellStyle name="20% - Accent1 3 24 3" xfId="13627" xr:uid="{92C1A262-C588-45C6-AE3D-6A07F6B0511D}"/>
    <cellStyle name="20% - Accent1 3 24 4" xfId="13628" xr:uid="{31BFA7AF-2EE0-4A6C-B783-75EC2F3593EA}"/>
    <cellStyle name="20% - Accent1 3 24 5" xfId="13629" xr:uid="{DCC839CB-8BDF-4BC1-A688-0BE92B056685}"/>
    <cellStyle name="20% - Accent1 3 24 6" xfId="13630" xr:uid="{4A4BA039-A11B-479B-8915-FBAC35D53B05}"/>
    <cellStyle name="20% - Accent1 3 24 7" xfId="13631" xr:uid="{AA399D63-ACC8-40DF-939D-D519F731EB27}"/>
    <cellStyle name="20% - Accent1 3 24 8" xfId="13632" xr:uid="{9C7D7396-2D23-4276-9FD1-9D4C0DF1EDD2}"/>
    <cellStyle name="20% - Accent1 3 25" xfId="13633" xr:uid="{B6F5C7D9-02D4-4257-AB7E-D1B9837712CD}"/>
    <cellStyle name="20% - Accent1 3 25 2" xfId="13634" xr:uid="{9CC90979-A529-4607-BAE6-6103D28FDE1A}"/>
    <cellStyle name="20% - Accent1 3 26" xfId="13635" xr:uid="{3B194304-3D74-41A4-99BA-85AFE9758454}"/>
    <cellStyle name="20% - Accent1 3 26 2" xfId="13636" xr:uid="{BC68521A-9921-4433-8644-E234BCB8BAF5}"/>
    <cellStyle name="20% - Accent1 3 27" xfId="13637" xr:uid="{3650FA59-C957-4A68-9AD1-6766230DD898}"/>
    <cellStyle name="20% - Accent1 3 27 2" xfId="13638" xr:uid="{B4DDA44F-2F87-4826-8A94-FAA019584F83}"/>
    <cellStyle name="20% - Accent1 3 28" xfId="13639" xr:uid="{1FF56E7E-240F-400D-B1AB-BF9560C93CBB}"/>
    <cellStyle name="20% - Accent1 3 28 2" xfId="13640" xr:uid="{EDD9E495-D051-4B05-B1BA-2390C64B608D}"/>
    <cellStyle name="20% - Accent1 3 29" xfId="13641" xr:uid="{194BFF1C-E709-4E61-90F0-379D1F758397}"/>
    <cellStyle name="20% - Accent1 3 29 2" xfId="13642" xr:uid="{23CD7B7F-B84F-4530-8B9E-26B682D5CB12}"/>
    <cellStyle name="20% - Accent1 3 3" xfId="13643" xr:uid="{89582FF1-C65F-4E50-8C02-F2C6E8D91EED}"/>
    <cellStyle name="20% - Accent1 3 3 10" xfId="13644" xr:uid="{6DA85FAE-DBDE-4CB1-B11C-675890851735}"/>
    <cellStyle name="20% - Accent1 3 3 10 2" xfId="13645" xr:uid="{A706C497-DA16-4F19-959B-11EC9ACB9A77}"/>
    <cellStyle name="20% - Accent1 3 3 11" xfId="13646" xr:uid="{14442C13-A8F3-4A64-A9DE-02D678E06FE1}"/>
    <cellStyle name="20% - Accent1 3 3 11 2" xfId="13647" xr:uid="{77B829C9-0499-41CE-A185-4090D619B3FA}"/>
    <cellStyle name="20% - Accent1 3 3 12" xfId="13648" xr:uid="{648BC1FA-E0C1-43E7-A2A6-F3EA34BB36AB}"/>
    <cellStyle name="20% - Accent1 3 3 13" xfId="13649" xr:uid="{8B8D1144-5A4B-4B17-81F4-5E0E67F7C7B4}"/>
    <cellStyle name="20% - Accent1 3 3 14" xfId="13650" xr:uid="{E54B6537-4A32-4D9B-A4B5-49E533D94CC7}"/>
    <cellStyle name="20% - Accent1 3 3 15" xfId="13651" xr:uid="{7422E5D6-FC32-44F1-BDBB-5D5220702AC6}"/>
    <cellStyle name="20% - Accent1 3 3 16" xfId="13652" xr:uid="{D79BA233-1885-4DE0-8C97-95629BFD25BB}"/>
    <cellStyle name="20% - Accent1 3 3 17" xfId="13653" xr:uid="{73CFBE2B-855B-45D0-9CE9-CD6080F46F7D}"/>
    <cellStyle name="20% - Accent1 3 3 18" xfId="13654" xr:uid="{AFD4AC17-8705-4243-9011-58F9BF539857}"/>
    <cellStyle name="20% - Accent1 3 3 2" xfId="13655" xr:uid="{0480C8F4-454D-4B5F-992A-9B988972D36C}"/>
    <cellStyle name="20% - Accent1 3 3 2 2" xfId="13656" xr:uid="{3146956D-E207-44D3-89DB-81EC0CA2359E}"/>
    <cellStyle name="20% - Accent1 3 3 2 3" xfId="13657" xr:uid="{36983113-7686-4858-BFD2-0C2E5E654264}"/>
    <cellStyle name="20% - Accent1 3 3 2 4" xfId="13658" xr:uid="{154E9A9A-6016-4C86-B24E-BFFDC1C5387C}"/>
    <cellStyle name="20% - Accent1 3 3 2 5" xfId="13659" xr:uid="{F24F2273-4E9C-4E28-93B4-ED5EB88E9B8C}"/>
    <cellStyle name="20% - Accent1 3 3 2 6" xfId="13660" xr:uid="{28757F8F-F803-4571-A859-7D16568890C8}"/>
    <cellStyle name="20% - Accent1 3 3 2 7" xfId="13661" xr:uid="{376C358F-B34B-4C55-B005-7A235CE8E11C}"/>
    <cellStyle name="20% - Accent1 3 3 2 8" xfId="13662" xr:uid="{AC173759-C447-4E3C-8DB3-6EBB4F23ACAD}"/>
    <cellStyle name="20% - Accent1 3 3 2_Non-NII" xfId="43287" xr:uid="{BFB3C1DB-4B34-4FE1-83B3-479BB2B0C16D}"/>
    <cellStyle name="20% - Accent1 3 3 3" xfId="13663" xr:uid="{74EA7DAC-A521-4C21-8047-9069EE2DB62F}"/>
    <cellStyle name="20% - Accent1 3 3 3 2" xfId="13664" xr:uid="{712401D3-9B07-4D11-9F48-8519158BAADB}"/>
    <cellStyle name="20% - Accent1 3 3 3 3" xfId="13665" xr:uid="{EF2E5AE4-FD1B-4A2C-9E1B-F4626BA4E557}"/>
    <cellStyle name="20% - Accent1 3 3 3 4" xfId="13666" xr:uid="{B89FB658-7F4C-4E5E-BB89-5A513A319138}"/>
    <cellStyle name="20% - Accent1 3 3 3 5" xfId="13667" xr:uid="{23151FF9-00D4-43B5-8198-781FEEED8261}"/>
    <cellStyle name="20% - Accent1 3 3 3 6" xfId="13668" xr:uid="{EFEBF16D-AAFF-484F-BE43-AA03BE4CF00C}"/>
    <cellStyle name="20% - Accent1 3 3 3 7" xfId="13669" xr:uid="{C388BF0B-8662-45C3-A48C-9213FB9EDC94}"/>
    <cellStyle name="20% - Accent1 3 3 3 8" xfId="13670" xr:uid="{A30CD4AD-B261-40E7-A04C-09FF9344F542}"/>
    <cellStyle name="20% - Accent1 3 3 4" xfId="13671" xr:uid="{023C9BAA-2EB9-46B5-A066-9409175DDFC4}"/>
    <cellStyle name="20% - Accent1 3 3 4 2" xfId="13672" xr:uid="{2BE7DF27-6193-45B2-83A4-94FE451CECAB}"/>
    <cellStyle name="20% - Accent1 3 3 5" xfId="13673" xr:uid="{72297DA2-FA49-4EA8-9DE0-31D21F71C105}"/>
    <cellStyle name="20% - Accent1 3 3 5 2" xfId="13674" xr:uid="{0FBC71C5-C408-4816-8DDE-395C25232395}"/>
    <cellStyle name="20% - Accent1 3 3 6" xfId="13675" xr:uid="{F1B5E721-CF7E-4B0F-8BA7-A13D049991A2}"/>
    <cellStyle name="20% - Accent1 3 3 6 2" xfId="13676" xr:uid="{53E14C25-9B17-4FF8-AD8A-81160C5A60DE}"/>
    <cellStyle name="20% - Accent1 3 3 7" xfId="13677" xr:uid="{D8AA3D76-6D30-4722-81B6-2CF8C456B1AA}"/>
    <cellStyle name="20% - Accent1 3 3 7 2" xfId="13678" xr:uid="{60876701-92DA-4858-B8FF-FD37A2A6EA05}"/>
    <cellStyle name="20% - Accent1 3 3 8" xfId="13679" xr:uid="{047A1976-CE80-4A5C-88CE-27CFE9AB7710}"/>
    <cellStyle name="20% - Accent1 3 3 8 2" xfId="13680" xr:uid="{46A67B0A-5A20-4DE5-87B2-177CE66DB206}"/>
    <cellStyle name="20% - Accent1 3 3 9" xfId="13681" xr:uid="{CAEE1E50-6DC2-434C-BC25-7F7A4D65B0E8}"/>
    <cellStyle name="20% - Accent1 3 3 9 2" xfId="13682" xr:uid="{D3FFFF34-2064-4896-8B68-D89FE2B00777}"/>
    <cellStyle name="20% - Accent1 3 3_Non-NII" xfId="43286" xr:uid="{06C08049-0BBB-4A66-8D7C-2955B7F30047}"/>
    <cellStyle name="20% - Accent1 3 30" xfId="13683" xr:uid="{ED687DC4-7ED4-4403-9389-61BBFC95D561}"/>
    <cellStyle name="20% - Accent1 3 30 2" xfId="13684" xr:uid="{565C36B2-DC85-47F8-8F86-04D4F589E017}"/>
    <cellStyle name="20% - Accent1 3 31" xfId="13685" xr:uid="{581718F0-AA35-474E-9DDB-E99D836DF329}"/>
    <cellStyle name="20% - Accent1 3 31 2" xfId="13686" xr:uid="{ED8D4747-2222-4654-A261-EECAACA34915}"/>
    <cellStyle name="20% - Accent1 3 32" xfId="13687" xr:uid="{92314EFC-5D66-4F63-8B69-DB7F01AFC98E}"/>
    <cellStyle name="20% - Accent1 3 32 2" xfId="13688" xr:uid="{7F72AB03-F2DE-46A3-B160-7C1656BCB261}"/>
    <cellStyle name="20% - Accent1 3 33" xfId="13689" xr:uid="{D9A24C1B-D506-4C02-8FB6-093B6D41C59F}"/>
    <cellStyle name="20% - Accent1 3 34" xfId="13690" xr:uid="{167BF3A2-189F-43FE-ACCB-569F28C4AFB1}"/>
    <cellStyle name="20% - Accent1 3 35" xfId="13691" xr:uid="{81E8E3BC-6980-4135-8BA3-0843A890B909}"/>
    <cellStyle name="20% - Accent1 3 36" xfId="13692" xr:uid="{4D0C87D0-C505-44B1-8A87-385D5F61E815}"/>
    <cellStyle name="20% - Accent1 3 37" xfId="13693" xr:uid="{9D3F7330-AC50-4998-97B0-F916D1BA9AB2}"/>
    <cellStyle name="20% - Accent1 3 38" xfId="13694" xr:uid="{03260DD1-D63A-4722-A095-8A65BD20316A}"/>
    <cellStyle name="20% - Accent1 3 39" xfId="13695" xr:uid="{2E1F395A-391A-47BE-B8DD-829DC07AA0DE}"/>
    <cellStyle name="20% - Accent1 3 4" xfId="13696" xr:uid="{3C454E06-5027-4A6A-B3CD-38620F19D846}"/>
    <cellStyle name="20% - Accent1 3 4 10" xfId="13697" xr:uid="{BA7AB4A8-4A81-4D50-A2AF-CC6B7C9CEEA0}"/>
    <cellStyle name="20% - Accent1 3 4 10 2" xfId="13698" xr:uid="{D12434C3-A7D8-41ED-89DC-DBDA5DED1294}"/>
    <cellStyle name="20% - Accent1 3 4 11" xfId="13699" xr:uid="{01455F57-F35D-46E5-9805-E65BBBDC4928}"/>
    <cellStyle name="20% - Accent1 3 4 11 2" xfId="13700" xr:uid="{0556BF89-B918-4A6F-8223-E796C7CD12F4}"/>
    <cellStyle name="20% - Accent1 3 4 12" xfId="13701" xr:uid="{682F718F-36F4-4C8A-A00A-6FABFDFCA2E1}"/>
    <cellStyle name="20% - Accent1 3 4 13" xfId="13702" xr:uid="{FD2A3F2C-EDCD-4243-8CE4-B3758561BEB7}"/>
    <cellStyle name="20% - Accent1 3 4 14" xfId="13703" xr:uid="{433BB218-BD54-410A-B121-A58AA1A069BF}"/>
    <cellStyle name="20% - Accent1 3 4 15" xfId="13704" xr:uid="{62AC34F4-084F-43F9-ADA9-B3E3BA953BB3}"/>
    <cellStyle name="20% - Accent1 3 4 16" xfId="13705" xr:uid="{51B034C0-1132-470E-8578-9954A02B38A3}"/>
    <cellStyle name="20% - Accent1 3 4 17" xfId="13706" xr:uid="{2ECD90AB-ED96-4202-AEB1-F316A18F657C}"/>
    <cellStyle name="20% - Accent1 3 4 18" xfId="13707" xr:uid="{E880BF3D-8FC0-4A60-8147-C176BE68EFD2}"/>
    <cellStyle name="20% - Accent1 3 4 2" xfId="13708" xr:uid="{4D330689-E35B-4D82-87FC-BDAF46053725}"/>
    <cellStyle name="20% - Accent1 3 4 2 2" xfId="13709" xr:uid="{8F41CB56-C468-4691-B84A-50976EB32148}"/>
    <cellStyle name="20% - Accent1 3 4 2 3" xfId="13710" xr:uid="{FE4C36A3-B60C-4145-B37A-C4F66C664846}"/>
    <cellStyle name="20% - Accent1 3 4 2 4" xfId="13711" xr:uid="{0D90B0AC-D16F-4095-B001-4DBF009CDE7A}"/>
    <cellStyle name="20% - Accent1 3 4 2 5" xfId="13712" xr:uid="{9B64B0B4-DE3A-4A84-995E-0B68B703A178}"/>
    <cellStyle name="20% - Accent1 3 4 2 6" xfId="13713" xr:uid="{124CF05B-9463-47C7-81D0-B820632188AF}"/>
    <cellStyle name="20% - Accent1 3 4 2 7" xfId="13714" xr:uid="{A3D0DAC4-B09D-4617-8CD2-A7C9A06DDD70}"/>
    <cellStyle name="20% - Accent1 3 4 2 8" xfId="13715" xr:uid="{D30BC903-6A14-4560-BA82-52A3BD0387E7}"/>
    <cellStyle name="20% - Accent1 3 4 3" xfId="13716" xr:uid="{7A77FE8B-75AD-4446-B2A7-4AFBBEF4224E}"/>
    <cellStyle name="20% - Accent1 3 4 3 2" xfId="13717" xr:uid="{0C3079BE-EB28-4D46-8652-949D5BC89AD4}"/>
    <cellStyle name="20% - Accent1 3 4 3 3" xfId="13718" xr:uid="{1BFEFD9A-BF98-4EA9-A1C1-262C6DC1FA3F}"/>
    <cellStyle name="20% - Accent1 3 4 3 4" xfId="13719" xr:uid="{23CB138D-0122-45BC-8A0B-91F077246827}"/>
    <cellStyle name="20% - Accent1 3 4 3 5" xfId="13720" xr:uid="{1E4A5C2B-14F5-40A8-AB93-911846D9C0E1}"/>
    <cellStyle name="20% - Accent1 3 4 3 6" xfId="13721" xr:uid="{5D5E6B35-E031-4E50-82F0-11358D8314E2}"/>
    <cellStyle name="20% - Accent1 3 4 3 7" xfId="13722" xr:uid="{1C0289E9-6215-42C0-BFF1-A8655102B4D8}"/>
    <cellStyle name="20% - Accent1 3 4 3 8" xfId="13723" xr:uid="{7E0415BC-9B10-4B4C-A2D5-C0A4760E1EF2}"/>
    <cellStyle name="20% - Accent1 3 4 4" xfId="13724" xr:uid="{8A44290C-E8DD-4FF9-8349-3F3460C79914}"/>
    <cellStyle name="20% - Accent1 3 4 4 2" xfId="13725" xr:uid="{5F5FE2FC-45F4-4331-A8F2-63570B22FBC1}"/>
    <cellStyle name="20% - Accent1 3 4 5" xfId="13726" xr:uid="{E492E5DB-787C-4563-87EE-FF85BDB5B9D9}"/>
    <cellStyle name="20% - Accent1 3 4 5 2" xfId="13727" xr:uid="{5AEF3575-034C-46EF-A619-DE8E1A8CE674}"/>
    <cellStyle name="20% - Accent1 3 4 6" xfId="13728" xr:uid="{98A7B187-780A-40D8-A689-D7C5BEF69B80}"/>
    <cellStyle name="20% - Accent1 3 4 6 2" xfId="13729" xr:uid="{44B3E346-A453-4DB3-B4AA-04910DC53A9E}"/>
    <cellStyle name="20% - Accent1 3 4 7" xfId="13730" xr:uid="{EC6B4F7C-1FE9-45CE-B3C1-22C1619D7728}"/>
    <cellStyle name="20% - Accent1 3 4 7 2" xfId="13731" xr:uid="{7A392277-0E59-4B56-B75B-F00472887C7B}"/>
    <cellStyle name="20% - Accent1 3 4 8" xfId="13732" xr:uid="{96826D1B-06E8-4814-B39D-2D540B5DE632}"/>
    <cellStyle name="20% - Accent1 3 4 8 2" xfId="13733" xr:uid="{453004B9-97AB-497C-9EAA-DB1BE826009A}"/>
    <cellStyle name="20% - Accent1 3 4 9" xfId="13734" xr:uid="{97FCFBA2-FE34-45B7-BBC8-C01196B0867A}"/>
    <cellStyle name="20% - Accent1 3 4 9 2" xfId="13735" xr:uid="{A9AE7874-C362-4345-8932-1D8452FC2861}"/>
    <cellStyle name="20% - Accent1 3 4_Non-NII" xfId="43288" xr:uid="{231FF489-8494-48E3-8C17-BAED8BE5DE8B}"/>
    <cellStyle name="20% - Accent1 3 40" xfId="13736" xr:uid="{A5A966A1-81C9-45AD-BB84-8721AEDFAAB8}"/>
    <cellStyle name="20% - Accent1 3 40 2" xfId="13737" xr:uid="{E0724AF5-65B8-42CD-9AB6-C4D0A1DF4A29}"/>
    <cellStyle name="20% - Accent1 3 40 2 2" xfId="13738" xr:uid="{466E6119-DE76-4122-95B7-30F8C70F5519}"/>
    <cellStyle name="20% - Accent1 3 40 2 3" xfId="13739" xr:uid="{BC8371A4-E99F-45C3-850D-39D93971EDFF}"/>
    <cellStyle name="20% - Accent1 3 40 3" xfId="13740" xr:uid="{E0AD21F0-04FE-4B53-9773-F6C8D30CCC24}"/>
    <cellStyle name="20% - Accent1 3 40 4" xfId="13741" xr:uid="{1EEFFAD4-2430-4953-B35C-80F1823E670F}"/>
    <cellStyle name="20% - Accent1 3 40 5" xfId="13742" xr:uid="{1B070E22-2B3F-4D8C-B8AF-A46506E6B2EC}"/>
    <cellStyle name="20% - Accent1 3 40 6" xfId="13743" xr:uid="{47B84E31-EB85-4144-86F8-A932F2BE0435}"/>
    <cellStyle name="20% - Accent1 3 40 7" xfId="13744" xr:uid="{F1934C71-42E5-4DD1-9DC5-D5FB925C33FE}"/>
    <cellStyle name="20% - Accent1 3 40 8" xfId="13745" xr:uid="{E6A8A348-5F36-4819-9B48-C8BA28A9AA87}"/>
    <cellStyle name="20% - Accent1 3 40 9" xfId="13746" xr:uid="{D7CFF28C-56C8-4F22-9129-B0F753358719}"/>
    <cellStyle name="20% - Accent1 3 41" xfId="13747" xr:uid="{57456901-9E7E-4535-A51A-7DB47E3A729F}"/>
    <cellStyle name="20% - Accent1 3 41 2" xfId="13748" xr:uid="{819F5A65-0C8E-4398-862B-AA4089B3B084}"/>
    <cellStyle name="20% - Accent1 3 41 3" xfId="13749" xr:uid="{0B47F23B-6E0B-405A-95AD-4B7DBED04E10}"/>
    <cellStyle name="20% - Accent1 3 42" xfId="13750" xr:uid="{9E2397B6-083F-4D12-AC78-BF419A00518A}"/>
    <cellStyle name="20% - Accent1 3 42 2" xfId="13751" xr:uid="{3838CACF-F4BA-47E7-9583-27B7E6F0A0A6}"/>
    <cellStyle name="20% - Accent1 3 42 3" xfId="13752" xr:uid="{E273DC6B-BE9C-4427-9CA2-4E561996BFC8}"/>
    <cellStyle name="20% - Accent1 3 43" xfId="13753" xr:uid="{57B61E61-B1C0-406B-9821-052650FC102F}"/>
    <cellStyle name="20% - Accent1 3 44" xfId="13754" xr:uid="{C0FAA8E6-AA77-4F27-AC86-28D2B896D64A}"/>
    <cellStyle name="20% - Accent1 3 45" xfId="13755" xr:uid="{306434C9-0D1D-41A4-A777-24D26F51647C}"/>
    <cellStyle name="20% - Accent1 3 46" xfId="13756" xr:uid="{27322F96-67F0-4493-96DE-9EAEE8555720}"/>
    <cellStyle name="20% - Accent1 3 47" xfId="13757" xr:uid="{E962360B-FB9A-48FE-AEFE-A781D7C7B25C}"/>
    <cellStyle name="20% - Accent1 3 48" xfId="13758" xr:uid="{A28FFF73-8921-41D2-8D2A-B0852126B89D}"/>
    <cellStyle name="20% - Accent1 3 5" xfId="13759" xr:uid="{4D4B09C8-62FE-4367-BDC6-7696FF2D2844}"/>
    <cellStyle name="20% - Accent1 3 5 10" xfId="13760" xr:uid="{AD81FAC7-415D-4D1C-89C7-708133657C26}"/>
    <cellStyle name="20% - Accent1 3 5 10 2" xfId="13761" xr:uid="{8FE9D9BB-B87F-4B36-BE7F-D49468E9F1F8}"/>
    <cellStyle name="20% - Accent1 3 5 11" xfId="13762" xr:uid="{7CC5F0E5-FB53-4062-A236-1D80C9DE167D}"/>
    <cellStyle name="20% - Accent1 3 5 11 2" xfId="13763" xr:uid="{24B62EC5-7288-411B-9AEF-78BECDD5DBB6}"/>
    <cellStyle name="20% - Accent1 3 5 12" xfId="13764" xr:uid="{561BFBFC-C8B8-4B52-82DC-4B73120D0003}"/>
    <cellStyle name="20% - Accent1 3 5 13" xfId="13765" xr:uid="{0EA6AD7C-4C95-44E8-B51D-140F810C8825}"/>
    <cellStyle name="20% - Accent1 3 5 14" xfId="13766" xr:uid="{43907419-8A42-4F9F-95D6-72F421BF0F26}"/>
    <cellStyle name="20% - Accent1 3 5 15" xfId="13767" xr:uid="{D81DA893-A080-440A-B8C5-56DE2933C20B}"/>
    <cellStyle name="20% - Accent1 3 5 16" xfId="13768" xr:uid="{F4D7AE5B-7AE9-4AEA-A827-27D714C29B5C}"/>
    <cellStyle name="20% - Accent1 3 5 17" xfId="13769" xr:uid="{9234D211-8C85-498F-A32F-2D2FEC08CEE3}"/>
    <cellStyle name="20% - Accent1 3 5 18" xfId="13770" xr:uid="{D8AACC8B-11CF-4C53-9CEE-41E6E6641198}"/>
    <cellStyle name="20% - Accent1 3 5 2" xfId="13771" xr:uid="{68CB0584-4A56-4745-8ABF-0F292ED0266C}"/>
    <cellStyle name="20% - Accent1 3 5 2 2" xfId="13772" xr:uid="{9F498185-4935-429A-A5B9-7930F5E63FC0}"/>
    <cellStyle name="20% - Accent1 3 5 2 3" xfId="13773" xr:uid="{0A4D7259-692F-414D-B5B1-F96BD886CAB5}"/>
    <cellStyle name="20% - Accent1 3 5 2 4" xfId="13774" xr:uid="{3E1B0D2A-4AE2-4444-895F-EDFD39AD41C5}"/>
    <cellStyle name="20% - Accent1 3 5 2 5" xfId="13775" xr:uid="{17D23B06-482B-4766-9721-91D542B6F767}"/>
    <cellStyle name="20% - Accent1 3 5 2 6" xfId="13776" xr:uid="{B903ECB3-053B-4D1F-AF4E-8E3D730B70D8}"/>
    <cellStyle name="20% - Accent1 3 5 2 7" xfId="13777" xr:uid="{6E27855B-F8A0-46D5-943C-67DC0CEAC925}"/>
    <cellStyle name="20% - Accent1 3 5 2 8" xfId="13778" xr:uid="{30315655-3B90-488C-B534-47B88A957E5F}"/>
    <cellStyle name="20% - Accent1 3 5 3" xfId="13779" xr:uid="{B08DE8B0-9BBA-4B85-9112-865124929A74}"/>
    <cellStyle name="20% - Accent1 3 5 3 2" xfId="13780" xr:uid="{89B7089B-E86F-4C0E-96F5-AAE49E18F266}"/>
    <cellStyle name="20% - Accent1 3 5 3 3" xfId="13781" xr:uid="{F19CD373-20CC-49B7-B115-B07E4B100755}"/>
    <cellStyle name="20% - Accent1 3 5 3 4" xfId="13782" xr:uid="{6A2764F7-3723-4D9D-9D9C-3958D57504B0}"/>
    <cellStyle name="20% - Accent1 3 5 3 5" xfId="13783" xr:uid="{B2485AF3-6145-40BC-B342-B590CE7A78CE}"/>
    <cellStyle name="20% - Accent1 3 5 3 6" xfId="13784" xr:uid="{1FADC998-56AB-4243-A61D-A95FC840A8B3}"/>
    <cellStyle name="20% - Accent1 3 5 3 7" xfId="13785" xr:uid="{00843862-77A4-40CD-AEF3-4A228447E3F0}"/>
    <cellStyle name="20% - Accent1 3 5 3 8" xfId="13786" xr:uid="{EE994A2C-374C-4048-A0E2-8EAEBE970AB6}"/>
    <cellStyle name="20% - Accent1 3 5 4" xfId="13787" xr:uid="{4FDB7E9D-D9AB-4875-AA20-DADA2C3EDFCF}"/>
    <cellStyle name="20% - Accent1 3 5 4 2" xfId="13788" xr:uid="{C6782605-4DCF-4733-B8B5-88329116F47D}"/>
    <cellStyle name="20% - Accent1 3 5 5" xfId="13789" xr:uid="{2C3E5319-3507-44CC-AA25-115B6D8883A1}"/>
    <cellStyle name="20% - Accent1 3 5 5 2" xfId="13790" xr:uid="{734B204F-41C7-447C-9EB0-CAD5F71E14EC}"/>
    <cellStyle name="20% - Accent1 3 5 6" xfId="13791" xr:uid="{A4CDDF76-2E51-4A68-8A01-6A54B0F5BDEC}"/>
    <cellStyle name="20% - Accent1 3 5 6 2" xfId="13792" xr:uid="{B8BB840E-5601-473E-B911-D94A92FC4EAB}"/>
    <cellStyle name="20% - Accent1 3 5 7" xfId="13793" xr:uid="{6384F86D-61A1-4F9F-8A41-9207487B4FCE}"/>
    <cellStyle name="20% - Accent1 3 5 7 2" xfId="13794" xr:uid="{2D971BA6-0127-4DEC-8CFA-798594F4E135}"/>
    <cellStyle name="20% - Accent1 3 5 8" xfId="13795" xr:uid="{DB6A4CDA-5B02-4DF5-A433-8DFE98939B0E}"/>
    <cellStyle name="20% - Accent1 3 5 8 2" xfId="13796" xr:uid="{C4E70B46-3C2B-4F72-8765-2C17C272DE8D}"/>
    <cellStyle name="20% - Accent1 3 5 9" xfId="13797" xr:uid="{FE8BE01A-7912-4376-9FE3-7C5CE18130BD}"/>
    <cellStyle name="20% - Accent1 3 5 9 2" xfId="13798" xr:uid="{B38A6FA2-045F-4DBE-BE17-5E5741705C73}"/>
    <cellStyle name="20% - Accent1 3 5_Non-NII" xfId="43289" xr:uid="{9889CBD3-A69E-4AE8-A5D7-1FC8EB169DE3}"/>
    <cellStyle name="20% - Accent1 3 6" xfId="13799" xr:uid="{05B420DF-D03E-4EE4-AA57-E3611184BA93}"/>
    <cellStyle name="20% - Accent1 3 6 10" xfId="13800" xr:uid="{50EBEEBB-FFBB-4B5B-8443-9469E5F2A638}"/>
    <cellStyle name="20% - Accent1 3 6 10 2" xfId="13801" xr:uid="{CF989E04-4589-487B-A0AD-1DBD24BCE71B}"/>
    <cellStyle name="20% - Accent1 3 6 11" xfId="13802" xr:uid="{7115BE87-3D89-4CE5-8405-34E1A396A636}"/>
    <cellStyle name="20% - Accent1 3 6 11 2" xfId="13803" xr:uid="{BC989618-F062-46A7-B7BB-77E83E46B3BD}"/>
    <cellStyle name="20% - Accent1 3 6 12" xfId="13804" xr:uid="{2CC9BA68-2BEC-4A43-8218-655B5CB061BC}"/>
    <cellStyle name="20% - Accent1 3 6 13" xfId="13805" xr:uid="{78377EC7-AE0F-49F3-82DC-1D9AE82D58DD}"/>
    <cellStyle name="20% - Accent1 3 6 14" xfId="13806" xr:uid="{A01C1827-F4D0-4DD3-8A5E-B7C336091693}"/>
    <cellStyle name="20% - Accent1 3 6 15" xfId="13807" xr:uid="{9636D058-D211-418E-BE41-99A444546AD8}"/>
    <cellStyle name="20% - Accent1 3 6 16" xfId="13808" xr:uid="{D9AB6E67-C852-48CF-8155-FCFDFF433680}"/>
    <cellStyle name="20% - Accent1 3 6 17" xfId="13809" xr:uid="{C8B2D721-0095-4CAB-A281-DA272EC4AA88}"/>
    <cellStyle name="20% - Accent1 3 6 18" xfId="13810" xr:uid="{E834AD8A-5CA4-4DA7-975A-88B0639BCE89}"/>
    <cellStyle name="20% - Accent1 3 6 2" xfId="13811" xr:uid="{CE31E2AE-1079-423E-8156-0B8A079C9D0B}"/>
    <cellStyle name="20% - Accent1 3 6 2 2" xfId="13812" xr:uid="{B9E4830C-B559-4AAB-A687-A06301D1DC8F}"/>
    <cellStyle name="20% - Accent1 3 6 2 3" xfId="13813" xr:uid="{65882082-B9B3-46BF-9F48-EF7B3CED2BE2}"/>
    <cellStyle name="20% - Accent1 3 6 2 4" xfId="13814" xr:uid="{1F670BA2-6A35-46FA-ADB4-9AB70DE3A933}"/>
    <cellStyle name="20% - Accent1 3 6 2 5" xfId="13815" xr:uid="{F7FD9C87-2B1B-464B-B643-B531DB36E354}"/>
    <cellStyle name="20% - Accent1 3 6 2 6" xfId="13816" xr:uid="{57E0F94D-46C5-4E80-9A01-3454CF0A0C5D}"/>
    <cellStyle name="20% - Accent1 3 6 2 7" xfId="13817" xr:uid="{AA39B8A0-AA56-4946-98D9-7A43F8F2C0AC}"/>
    <cellStyle name="20% - Accent1 3 6 2 8" xfId="13818" xr:uid="{3C15B5C2-9CAF-4168-93DD-A7EA8B1498C7}"/>
    <cellStyle name="20% - Accent1 3 6 3" xfId="13819" xr:uid="{724906EB-2745-41AD-82FE-D9CD528C8EA6}"/>
    <cellStyle name="20% - Accent1 3 6 3 2" xfId="13820" xr:uid="{7C7EC012-A605-4C07-ACB4-874C9143391F}"/>
    <cellStyle name="20% - Accent1 3 6 3 3" xfId="13821" xr:uid="{CCEBA13C-BBD5-49FD-8F70-081B93841183}"/>
    <cellStyle name="20% - Accent1 3 6 3 4" xfId="13822" xr:uid="{202590C2-044D-42A5-9B42-AA8F486055D6}"/>
    <cellStyle name="20% - Accent1 3 6 3 5" xfId="13823" xr:uid="{9BA84FAD-62F0-4AEF-B762-271014E168B1}"/>
    <cellStyle name="20% - Accent1 3 6 3 6" xfId="13824" xr:uid="{2CAB8123-8AD8-4799-9E00-D1BC808A2C10}"/>
    <cellStyle name="20% - Accent1 3 6 3 7" xfId="13825" xr:uid="{D2751B57-EDDE-4C8D-A74E-CA4D93E13082}"/>
    <cellStyle name="20% - Accent1 3 6 3 8" xfId="13826" xr:uid="{3B4FB3F8-9454-4894-AF96-E228BB223B12}"/>
    <cellStyle name="20% - Accent1 3 6 4" xfId="13827" xr:uid="{2A21C73E-2D2F-436B-ABE3-B34F4C651881}"/>
    <cellStyle name="20% - Accent1 3 6 4 2" xfId="13828" xr:uid="{A7B2A886-EF15-499C-AF98-4DC61BE008D1}"/>
    <cellStyle name="20% - Accent1 3 6 5" xfId="13829" xr:uid="{54827657-6272-43A7-AD6E-956D2BAE0221}"/>
    <cellStyle name="20% - Accent1 3 6 5 2" xfId="13830" xr:uid="{F7BE82B8-949C-4C75-9B19-5795D17DFE49}"/>
    <cellStyle name="20% - Accent1 3 6 6" xfId="13831" xr:uid="{A1D05D88-B15A-4ADA-AC12-61C56227A5DC}"/>
    <cellStyle name="20% - Accent1 3 6 6 2" xfId="13832" xr:uid="{DE8A093C-EA42-4C28-BAA1-50B3A6B4AE8D}"/>
    <cellStyle name="20% - Accent1 3 6 7" xfId="13833" xr:uid="{F5A2E61B-3E50-4311-8DA6-28508FFEF36A}"/>
    <cellStyle name="20% - Accent1 3 6 7 2" xfId="13834" xr:uid="{548F405F-0A3A-4F2C-BB3E-66CF05832531}"/>
    <cellStyle name="20% - Accent1 3 6 8" xfId="13835" xr:uid="{C0618C35-AFF9-48E4-A29A-24CD319C6126}"/>
    <cellStyle name="20% - Accent1 3 6 8 2" xfId="13836" xr:uid="{E64BB8B9-4386-4E10-A5B5-E7ED68126229}"/>
    <cellStyle name="20% - Accent1 3 6 9" xfId="13837" xr:uid="{391E62BF-D36B-45EF-811C-83ED044133A2}"/>
    <cellStyle name="20% - Accent1 3 6 9 2" xfId="13838" xr:uid="{38BD1441-F868-44F5-9495-11D0305E49E1}"/>
    <cellStyle name="20% - Accent1 3 6_Non-NII" xfId="43290" xr:uid="{B1111155-3751-4897-9332-F83DD6D4CD0F}"/>
    <cellStyle name="20% - Accent1 3 7" xfId="13839" xr:uid="{7BF3D9DC-0C39-4005-B18C-D267E0497D0C}"/>
    <cellStyle name="20% - Accent1 3 7 10" xfId="13840" xr:uid="{A89FF448-47FD-44A6-8332-69F4DDD927F9}"/>
    <cellStyle name="20% - Accent1 3 7 10 2" xfId="13841" xr:uid="{0C557796-F2CE-49C0-85F5-9F950947728F}"/>
    <cellStyle name="20% - Accent1 3 7 11" xfId="13842" xr:uid="{713F2CD2-714C-4BC9-B7E5-272C0EC909D4}"/>
    <cellStyle name="20% - Accent1 3 7 11 2" xfId="13843" xr:uid="{E04CA72D-8BB3-4FEA-9374-BE4334A0DF31}"/>
    <cellStyle name="20% - Accent1 3 7 12" xfId="13844" xr:uid="{A334D1BC-126B-490A-B9AC-B2B462D692E2}"/>
    <cellStyle name="20% - Accent1 3 7 13" xfId="13845" xr:uid="{61D9479D-CE62-4619-A9E4-9ADA7B8B38B4}"/>
    <cellStyle name="20% - Accent1 3 7 14" xfId="13846" xr:uid="{F860A3EE-09B9-443D-A9D5-AEE317992986}"/>
    <cellStyle name="20% - Accent1 3 7 15" xfId="13847" xr:uid="{3B2CE243-ABEA-4E4F-835B-679EE4673977}"/>
    <cellStyle name="20% - Accent1 3 7 16" xfId="13848" xr:uid="{59D9CB7E-445E-439C-9C0B-82851BD64424}"/>
    <cellStyle name="20% - Accent1 3 7 17" xfId="13849" xr:uid="{14D4D46A-B8CF-40C0-A0D3-74EE022BFFBB}"/>
    <cellStyle name="20% - Accent1 3 7 18" xfId="13850" xr:uid="{8817A4A0-1057-4318-8598-99DF96BFCB8B}"/>
    <cellStyle name="20% - Accent1 3 7 2" xfId="13851" xr:uid="{02CE5D8B-79E6-4E6B-85F0-705263500CF6}"/>
    <cellStyle name="20% - Accent1 3 7 2 2" xfId="13852" xr:uid="{2CBCF349-ECE7-419D-A309-88AEBBFEB174}"/>
    <cellStyle name="20% - Accent1 3 7 2 3" xfId="13853" xr:uid="{AA57F0B8-99F3-4B95-9826-3B4B18E03A8C}"/>
    <cellStyle name="20% - Accent1 3 7 2 4" xfId="13854" xr:uid="{03DC6507-95BE-4A3B-8E7F-36F2B97FD640}"/>
    <cellStyle name="20% - Accent1 3 7 2 5" xfId="13855" xr:uid="{41265F93-43B6-448E-A87A-72063F993BDE}"/>
    <cellStyle name="20% - Accent1 3 7 2 6" xfId="13856" xr:uid="{6172CF51-C14E-4C07-BFDE-FD7F921A8B00}"/>
    <cellStyle name="20% - Accent1 3 7 2 7" xfId="13857" xr:uid="{31AA39EC-E5B3-4AD2-A2CE-9219BDEEF531}"/>
    <cellStyle name="20% - Accent1 3 7 2 8" xfId="13858" xr:uid="{4889BB07-6770-43C8-8009-FFBB2170887D}"/>
    <cellStyle name="20% - Accent1 3 7 3" xfId="13859" xr:uid="{A3EB450B-1BA0-4766-907D-3BE6ECB06996}"/>
    <cellStyle name="20% - Accent1 3 7 3 2" xfId="13860" xr:uid="{DAB91526-6149-4CAF-AE62-F3A2E103B93D}"/>
    <cellStyle name="20% - Accent1 3 7 3 3" xfId="13861" xr:uid="{DAAF59CA-E30F-4732-A883-D2DBB7DC02F5}"/>
    <cellStyle name="20% - Accent1 3 7 3 4" xfId="13862" xr:uid="{770D1A29-8636-49A5-8194-1AF757D664E1}"/>
    <cellStyle name="20% - Accent1 3 7 3 5" xfId="13863" xr:uid="{20130130-F07B-4DB8-94B4-1F312216D6A3}"/>
    <cellStyle name="20% - Accent1 3 7 3 6" xfId="13864" xr:uid="{920BEECD-AB27-42C3-92DE-757AD3ED95DF}"/>
    <cellStyle name="20% - Accent1 3 7 3 7" xfId="13865" xr:uid="{FA42D949-F691-461A-AEDE-3FB6271AE926}"/>
    <cellStyle name="20% - Accent1 3 7 3 8" xfId="13866" xr:uid="{5196DB84-72F0-4077-9B47-62169F8E678E}"/>
    <cellStyle name="20% - Accent1 3 7 4" xfId="13867" xr:uid="{E45F13C9-4135-4691-964A-ED0B699B75B4}"/>
    <cellStyle name="20% - Accent1 3 7 4 2" xfId="13868" xr:uid="{9509B5EE-4AD6-4799-8C37-991985BBA2EF}"/>
    <cellStyle name="20% - Accent1 3 7 5" xfId="13869" xr:uid="{8CCBD7EB-73D6-489A-AB05-FCBB04D193D8}"/>
    <cellStyle name="20% - Accent1 3 7 5 2" xfId="13870" xr:uid="{EBE9805E-D796-496A-87AE-F835D98CDF29}"/>
    <cellStyle name="20% - Accent1 3 7 6" xfId="13871" xr:uid="{87F7EF94-5769-48B9-BEB1-CDC4149F6963}"/>
    <cellStyle name="20% - Accent1 3 7 6 2" xfId="13872" xr:uid="{328B29DF-BD3A-46AC-85C9-A12160E7F300}"/>
    <cellStyle name="20% - Accent1 3 7 7" xfId="13873" xr:uid="{0AAE9851-7257-4364-A9D7-2B50F59EDBB4}"/>
    <cellStyle name="20% - Accent1 3 7 7 2" xfId="13874" xr:uid="{9DA0A026-8787-4814-BF87-0AD32729272E}"/>
    <cellStyle name="20% - Accent1 3 7 8" xfId="13875" xr:uid="{E7C6DAB0-F847-40D0-86E0-29B16ABD4FA4}"/>
    <cellStyle name="20% - Accent1 3 7 8 2" xfId="13876" xr:uid="{72175A6C-F393-4D9D-B70C-05BC68F4CF8D}"/>
    <cellStyle name="20% - Accent1 3 7 9" xfId="13877" xr:uid="{ED0E0CE4-9304-4894-BAB1-FF78D143CBBF}"/>
    <cellStyle name="20% - Accent1 3 7 9 2" xfId="13878" xr:uid="{0BC131AF-20A8-4146-974E-85A869EC9195}"/>
    <cellStyle name="20% - Accent1 3 8" xfId="13879" xr:uid="{32AF700F-84D8-4D0B-87DB-D75D9A77DFC5}"/>
    <cellStyle name="20% - Accent1 3 8 10" xfId="13880" xr:uid="{8601D6B1-42A4-4A6B-8114-409195505105}"/>
    <cellStyle name="20% - Accent1 3 8 10 2" xfId="13881" xr:uid="{BA51EB7E-86E0-433A-A58E-88BC3C78E26D}"/>
    <cellStyle name="20% - Accent1 3 8 11" xfId="13882" xr:uid="{38E3B240-3FCB-4F32-A09F-5C506606727E}"/>
    <cellStyle name="20% - Accent1 3 8 11 2" xfId="13883" xr:uid="{A55F7625-3D9E-468A-90A0-B59F43564143}"/>
    <cellStyle name="20% - Accent1 3 8 12" xfId="13884" xr:uid="{E08DB558-B791-4B3D-B036-CEE534646827}"/>
    <cellStyle name="20% - Accent1 3 8 13" xfId="13885" xr:uid="{58B198AA-3793-44B9-B661-6ECA09A2C484}"/>
    <cellStyle name="20% - Accent1 3 8 14" xfId="13886" xr:uid="{6EB34E77-003D-494A-B976-9B9650AE977A}"/>
    <cellStyle name="20% - Accent1 3 8 15" xfId="13887" xr:uid="{C16579D2-1F31-4DB9-970D-AD378CF8349D}"/>
    <cellStyle name="20% - Accent1 3 8 16" xfId="13888" xr:uid="{00505D25-E0A6-451D-B099-210E885D6A8E}"/>
    <cellStyle name="20% - Accent1 3 8 17" xfId="13889" xr:uid="{0DFDA0B0-4F00-4D3C-ABEC-94ECC31C0143}"/>
    <cellStyle name="20% - Accent1 3 8 18" xfId="13890" xr:uid="{BC854D72-0B54-4552-8F85-FBB22CAE3739}"/>
    <cellStyle name="20% - Accent1 3 8 2" xfId="13891" xr:uid="{71CCD71C-41A5-4E98-AD3E-3240235E4583}"/>
    <cellStyle name="20% - Accent1 3 8 2 2" xfId="13892" xr:uid="{1265F66F-9C99-46D5-8EC6-BBE8704BC7F5}"/>
    <cellStyle name="20% - Accent1 3 8 2 3" xfId="13893" xr:uid="{506A0615-2035-4A03-9F92-6F41F57F20CD}"/>
    <cellStyle name="20% - Accent1 3 8 2 4" xfId="13894" xr:uid="{056849DB-5672-4A52-9778-46B35F53A1F7}"/>
    <cellStyle name="20% - Accent1 3 8 2 5" xfId="13895" xr:uid="{F429CD81-F8B4-422B-8313-9CA4BF96B4D5}"/>
    <cellStyle name="20% - Accent1 3 8 2 6" xfId="13896" xr:uid="{66382E82-5AE5-4531-8473-B4E18D85EE95}"/>
    <cellStyle name="20% - Accent1 3 8 2 7" xfId="13897" xr:uid="{2F75CCF2-CE87-45D5-BD59-8AB4330F5274}"/>
    <cellStyle name="20% - Accent1 3 8 2 8" xfId="13898" xr:uid="{71E12FDE-BAF6-4BD4-B5A4-8773EC7BF43A}"/>
    <cellStyle name="20% - Accent1 3 8 3" xfId="13899" xr:uid="{190EDC1E-2522-460A-A146-AE6311D06FC6}"/>
    <cellStyle name="20% - Accent1 3 8 3 2" xfId="13900" xr:uid="{48B20405-0266-449F-8A2B-1F84A945584B}"/>
    <cellStyle name="20% - Accent1 3 8 3 3" xfId="13901" xr:uid="{4388DD2B-04E0-42A4-A04B-346340AF3ABB}"/>
    <cellStyle name="20% - Accent1 3 8 3 4" xfId="13902" xr:uid="{70511BF6-D999-4408-A0CF-5B3EB9A316F0}"/>
    <cellStyle name="20% - Accent1 3 8 3 5" xfId="13903" xr:uid="{6E72BBFD-2056-40A5-8A6A-D439D79FB711}"/>
    <cellStyle name="20% - Accent1 3 8 3 6" xfId="13904" xr:uid="{4DBB1130-B1D8-4827-9461-240B180A26B6}"/>
    <cellStyle name="20% - Accent1 3 8 3 7" xfId="13905" xr:uid="{F660B40D-00C7-41F8-A50A-4F51FB01F50D}"/>
    <cellStyle name="20% - Accent1 3 8 3 8" xfId="13906" xr:uid="{4A20F30F-A780-407E-B3C0-0F5B5CD89281}"/>
    <cellStyle name="20% - Accent1 3 8 4" xfId="13907" xr:uid="{737C9FF4-0256-4A56-B66F-B3D2CFC39967}"/>
    <cellStyle name="20% - Accent1 3 8 4 2" xfId="13908" xr:uid="{383B2DF2-5727-4599-9867-01A40E4B2D5D}"/>
    <cellStyle name="20% - Accent1 3 8 5" xfId="13909" xr:uid="{ABE93480-0A6A-46D9-899A-BF1343F4EDDD}"/>
    <cellStyle name="20% - Accent1 3 8 5 2" xfId="13910" xr:uid="{AE288CF4-06A6-4F28-8234-760E9469ED09}"/>
    <cellStyle name="20% - Accent1 3 8 6" xfId="13911" xr:uid="{7EA5D54A-B0FE-42C4-9180-550493A75DFD}"/>
    <cellStyle name="20% - Accent1 3 8 6 2" xfId="13912" xr:uid="{F25BB95B-4933-4F61-BFB8-F6ED07AFB929}"/>
    <cellStyle name="20% - Accent1 3 8 7" xfId="13913" xr:uid="{D8CEA65D-D9F0-4975-ACCB-152FCB2DE067}"/>
    <cellStyle name="20% - Accent1 3 8 7 2" xfId="13914" xr:uid="{812812A1-B765-4789-A6CB-ED848D58D7CC}"/>
    <cellStyle name="20% - Accent1 3 8 8" xfId="13915" xr:uid="{D3A1A86B-E450-4B86-8A4F-62F3A068BABE}"/>
    <cellStyle name="20% - Accent1 3 8 8 2" xfId="13916" xr:uid="{55E9D264-2572-4434-B95D-A4499BCB84A5}"/>
    <cellStyle name="20% - Accent1 3 8 9" xfId="13917" xr:uid="{A4B50840-BB8C-4388-8B07-80E3F78E7BC7}"/>
    <cellStyle name="20% - Accent1 3 8 9 2" xfId="13918" xr:uid="{4E7E1F35-874C-4A65-BE7E-C30D33B2582A}"/>
    <cellStyle name="20% - Accent1 3 9" xfId="13919" xr:uid="{C038483F-93B8-4107-99F8-D5287C1BAF64}"/>
    <cellStyle name="20% - Accent1 3 9 10" xfId="13920" xr:uid="{9D066352-EB34-45AC-A4E3-67212503854C}"/>
    <cellStyle name="20% - Accent1 3 9 10 2" xfId="13921" xr:uid="{110866DE-35A2-4255-926F-355ADFC8968C}"/>
    <cellStyle name="20% - Accent1 3 9 11" xfId="13922" xr:uid="{6C9F7DC0-A38E-42C4-A589-94F7FAF04282}"/>
    <cellStyle name="20% - Accent1 3 9 11 2" xfId="13923" xr:uid="{4598E4CC-5893-4176-9119-D941451C45F9}"/>
    <cellStyle name="20% - Accent1 3 9 12" xfId="13924" xr:uid="{945661C3-4CD0-42C6-85E2-36FE0A00146C}"/>
    <cellStyle name="20% - Accent1 3 9 13" xfId="13925" xr:uid="{CA5E153B-0340-4ABC-96E2-DDC45B40F515}"/>
    <cellStyle name="20% - Accent1 3 9 14" xfId="13926" xr:uid="{14549487-89E6-42A5-9837-455E513F7515}"/>
    <cellStyle name="20% - Accent1 3 9 15" xfId="13927" xr:uid="{04B3F4BA-5547-4032-8615-33FAF1893E38}"/>
    <cellStyle name="20% - Accent1 3 9 16" xfId="13928" xr:uid="{FC0C92DD-39C4-4572-9F1A-52A4088B7D16}"/>
    <cellStyle name="20% - Accent1 3 9 17" xfId="13929" xr:uid="{00D849A1-DB25-4EBB-AC85-8E6424CF27FC}"/>
    <cellStyle name="20% - Accent1 3 9 18" xfId="13930" xr:uid="{20226791-FA40-4935-8C1E-F96F7E01B669}"/>
    <cellStyle name="20% - Accent1 3 9 2" xfId="13931" xr:uid="{A7B9E419-3DCF-4705-8D1C-C1A7047E2B05}"/>
    <cellStyle name="20% - Accent1 3 9 2 2" xfId="13932" xr:uid="{553ACD1E-6EE5-4947-98AB-A706EBDA8042}"/>
    <cellStyle name="20% - Accent1 3 9 2 3" xfId="13933" xr:uid="{61657CE2-CDFF-40B6-9480-47EB46422BC6}"/>
    <cellStyle name="20% - Accent1 3 9 2 4" xfId="13934" xr:uid="{45E16C88-C366-4EA4-B0A3-14E30A669041}"/>
    <cellStyle name="20% - Accent1 3 9 2 5" xfId="13935" xr:uid="{08B4E1B6-C99D-4FAC-8CB4-071929F36584}"/>
    <cellStyle name="20% - Accent1 3 9 2 6" xfId="13936" xr:uid="{993884C8-F8FF-4C55-A030-A75F555995C9}"/>
    <cellStyle name="20% - Accent1 3 9 2 7" xfId="13937" xr:uid="{6BF1F39F-5776-4703-BDAF-DE49485BBA3A}"/>
    <cellStyle name="20% - Accent1 3 9 2 8" xfId="13938" xr:uid="{88E732FF-43F1-449D-96C5-AE268080E9DF}"/>
    <cellStyle name="20% - Accent1 3 9 3" xfId="13939" xr:uid="{F79DAC80-DBB4-4AAC-8609-6B7E052D61BF}"/>
    <cellStyle name="20% - Accent1 3 9 3 2" xfId="13940" xr:uid="{D17641D4-ABAD-408B-9FD4-43379D209499}"/>
    <cellStyle name="20% - Accent1 3 9 3 3" xfId="13941" xr:uid="{FD678C8A-465C-4038-AD1C-D461AEBE2AAA}"/>
    <cellStyle name="20% - Accent1 3 9 3 4" xfId="13942" xr:uid="{606FB655-7559-4849-A3C6-61A0D6A0567D}"/>
    <cellStyle name="20% - Accent1 3 9 3 5" xfId="13943" xr:uid="{7A8703A5-87D9-4C34-A316-927D0DE1DF3F}"/>
    <cellStyle name="20% - Accent1 3 9 3 6" xfId="13944" xr:uid="{C97FC9F2-7048-4AC1-A708-FED7DC849775}"/>
    <cellStyle name="20% - Accent1 3 9 3 7" xfId="13945" xr:uid="{F57D162E-7569-46E7-9932-C6D361E07354}"/>
    <cellStyle name="20% - Accent1 3 9 3 8" xfId="13946" xr:uid="{CDBB63A8-3471-40EF-A79D-8C709B8033B7}"/>
    <cellStyle name="20% - Accent1 3 9 4" xfId="13947" xr:uid="{90ACE90F-49B0-439C-BDB9-F0C245512030}"/>
    <cellStyle name="20% - Accent1 3 9 4 2" xfId="13948" xr:uid="{4BC9F305-18DF-4E43-AA03-FF246C8BC05B}"/>
    <cellStyle name="20% - Accent1 3 9 5" xfId="13949" xr:uid="{F8C6CED1-FF5B-405C-8C26-20691F9328AE}"/>
    <cellStyle name="20% - Accent1 3 9 5 2" xfId="13950" xr:uid="{7E730235-B825-467B-BC51-B63563F9593E}"/>
    <cellStyle name="20% - Accent1 3 9 6" xfId="13951" xr:uid="{B8C91C3F-8811-45A2-8842-AD36653EFE3E}"/>
    <cellStyle name="20% - Accent1 3 9 6 2" xfId="13952" xr:uid="{09219F62-5ED1-44AF-B4F1-1ED874C89325}"/>
    <cellStyle name="20% - Accent1 3 9 7" xfId="13953" xr:uid="{F989FDDD-D497-45CB-A5BF-3963686C9D19}"/>
    <cellStyle name="20% - Accent1 3 9 7 2" xfId="13954" xr:uid="{A86C0A8F-B7E2-4812-934B-8BB02FE12C2C}"/>
    <cellStyle name="20% - Accent1 3 9 8" xfId="13955" xr:uid="{6BE3A3B2-6CE5-45E5-A712-7B3B23712E95}"/>
    <cellStyle name="20% - Accent1 3 9 8 2" xfId="13956" xr:uid="{D35AC994-5F8E-40BA-B049-C9F98F33B7D7}"/>
    <cellStyle name="20% - Accent1 3 9 9" xfId="13957" xr:uid="{CAD91615-CF49-4232-8EDA-B62E0709FD98}"/>
    <cellStyle name="20% - Accent1 3 9 9 2" xfId="13958" xr:uid="{C304652E-7BC2-47B7-A23D-BB3072E30FC9}"/>
    <cellStyle name="20% - Accent1 3_Cap.adeq" xfId="13056" xr:uid="{6A711C2B-5191-4D8C-AE58-DBB602E7E0CC}"/>
    <cellStyle name="20% - Accent1 30" xfId="13959" xr:uid="{0B2E5F58-4226-49E1-92A8-418BD3E1E5A9}"/>
    <cellStyle name="20% - Accent1 31" xfId="13960" xr:uid="{37ABC2A7-15E1-465F-A04B-198B2D0F8FCC}"/>
    <cellStyle name="20% - Accent1 33" xfId="42646" xr:uid="{0A9BAAAC-178A-4C6F-B5EB-C079095E23B5}"/>
    <cellStyle name="20% - Accent1 34" xfId="42688" xr:uid="{3B18EE30-A804-4D52-9710-2697F2BA7E8C}"/>
    <cellStyle name="20% - Accent1 35" xfId="42726" xr:uid="{AC41C42F-D183-401C-85FF-B2BACB54C443}"/>
    <cellStyle name="20% - Accent1 4" xfId="13961" xr:uid="{8979067C-6F13-442D-84F1-5ABFDA0AED02}"/>
    <cellStyle name="20% - Accent1 4 10" xfId="13962" xr:uid="{8C502BF2-D610-46FF-A7F1-B97496EBB2A2}"/>
    <cellStyle name="20% - Accent1 4 10 10" xfId="13963" xr:uid="{71102186-E9AA-434D-BB6F-321F9D74076F}"/>
    <cellStyle name="20% - Accent1 4 10 10 2" xfId="13964" xr:uid="{698BABA3-EF6A-426D-9B93-38DD984F5058}"/>
    <cellStyle name="20% - Accent1 4 10 11" xfId="13965" xr:uid="{979FA635-0640-4120-9525-F69233392D60}"/>
    <cellStyle name="20% - Accent1 4 10 11 2" xfId="13966" xr:uid="{3C2B7472-D9F0-4742-9CDB-62A1B0632BB3}"/>
    <cellStyle name="20% - Accent1 4 10 12" xfId="13967" xr:uid="{3530946A-9F65-4BF3-8FC5-94393E11AA43}"/>
    <cellStyle name="20% - Accent1 4 10 13" xfId="13968" xr:uid="{FD542E86-BBAD-469A-953F-863171005626}"/>
    <cellStyle name="20% - Accent1 4 10 14" xfId="13969" xr:uid="{93880A85-3F85-4583-B28A-32D8FFCA3C6D}"/>
    <cellStyle name="20% - Accent1 4 10 15" xfId="13970" xr:uid="{8CE87372-ECF3-4E2E-ADF7-6597D2038D50}"/>
    <cellStyle name="20% - Accent1 4 10 16" xfId="13971" xr:uid="{4BDEDDFD-18AB-4036-B553-22C5DE1A6B79}"/>
    <cellStyle name="20% - Accent1 4 10 17" xfId="13972" xr:uid="{6C33C955-A032-459A-99F0-34C50C14DF17}"/>
    <cellStyle name="20% - Accent1 4 10 18" xfId="13973" xr:uid="{2CA6AEA3-1B18-47AC-B928-E8BBA633039E}"/>
    <cellStyle name="20% - Accent1 4 10 2" xfId="13974" xr:uid="{383E9013-A80D-4EF7-B737-40F13F241E70}"/>
    <cellStyle name="20% - Accent1 4 10 2 2" xfId="13975" xr:uid="{0E8F58B2-FBE4-4AAD-B706-4C3130602FB0}"/>
    <cellStyle name="20% - Accent1 4 10 2 3" xfId="13976" xr:uid="{9DC12435-94DB-4173-9E1A-7B483B838163}"/>
    <cellStyle name="20% - Accent1 4 10 2 4" xfId="13977" xr:uid="{9DB07DBB-7792-44C9-884C-B026663FFA5E}"/>
    <cellStyle name="20% - Accent1 4 10 2 5" xfId="13978" xr:uid="{7308D989-57F9-4A24-B4EC-A0155B5E2F05}"/>
    <cellStyle name="20% - Accent1 4 10 2 6" xfId="13979" xr:uid="{4766E916-92A8-4AB3-9622-EE3835E065F2}"/>
    <cellStyle name="20% - Accent1 4 10 2 7" xfId="13980" xr:uid="{DDA4CF96-445F-4C46-BD03-7EEC5196574F}"/>
    <cellStyle name="20% - Accent1 4 10 2 8" xfId="13981" xr:uid="{CFE74AE2-8EF1-4319-B374-970C026CF8EA}"/>
    <cellStyle name="20% - Accent1 4 10 3" xfId="13982" xr:uid="{B57BD940-811D-4F97-95D6-D796B96EB33D}"/>
    <cellStyle name="20% - Accent1 4 10 3 2" xfId="13983" xr:uid="{E65E55E9-E6F2-4446-9FC3-43170A936662}"/>
    <cellStyle name="20% - Accent1 4 10 3 3" xfId="13984" xr:uid="{921293FB-1EA8-4E21-A833-F9899935AA86}"/>
    <cellStyle name="20% - Accent1 4 10 3 4" xfId="13985" xr:uid="{C4B423AD-F823-44CF-9CD9-D0C137C0266B}"/>
    <cellStyle name="20% - Accent1 4 10 3 5" xfId="13986" xr:uid="{67C0713A-BD7B-4FC8-B9F8-3BD94D6EB246}"/>
    <cellStyle name="20% - Accent1 4 10 3 6" xfId="13987" xr:uid="{FA3E230C-EB69-4C5B-BEE0-057947B427C6}"/>
    <cellStyle name="20% - Accent1 4 10 3 7" xfId="13988" xr:uid="{1F46711E-2AA4-4FF4-AF91-47810C59AFE6}"/>
    <cellStyle name="20% - Accent1 4 10 3 8" xfId="13989" xr:uid="{54F9111E-0756-459B-A6A1-3462E89EAE9E}"/>
    <cellStyle name="20% - Accent1 4 10 4" xfId="13990" xr:uid="{5D357530-9122-4D43-924C-239CD038F03A}"/>
    <cellStyle name="20% - Accent1 4 10 4 2" xfId="13991" xr:uid="{E2900BA3-B2F2-4449-82E9-C1EABB491439}"/>
    <cellStyle name="20% - Accent1 4 10 5" xfId="13992" xr:uid="{E8E954B5-7B39-430C-9688-8F4912412967}"/>
    <cellStyle name="20% - Accent1 4 10 5 2" xfId="13993" xr:uid="{A19C2EAA-0226-43ED-9C6E-40580960E979}"/>
    <cellStyle name="20% - Accent1 4 10 6" xfId="13994" xr:uid="{F7885303-DAE4-4CD3-9D4F-2981CC68C37B}"/>
    <cellStyle name="20% - Accent1 4 10 6 2" xfId="13995" xr:uid="{CEDA68D7-2558-448E-A7E3-43869680D212}"/>
    <cellStyle name="20% - Accent1 4 10 7" xfId="13996" xr:uid="{0AA78823-6B30-4AA4-98D8-B0A1FADE4705}"/>
    <cellStyle name="20% - Accent1 4 10 7 2" xfId="13997" xr:uid="{6E9EF501-F6D5-4EA2-ABD2-9F8663951CEC}"/>
    <cellStyle name="20% - Accent1 4 10 8" xfId="13998" xr:uid="{DCB7FCF6-0375-48BF-AC56-A2595695241B}"/>
    <cellStyle name="20% - Accent1 4 10 8 2" xfId="13999" xr:uid="{5D385AFC-FE3D-4A79-824D-75D7F39D916F}"/>
    <cellStyle name="20% - Accent1 4 10 9" xfId="14000" xr:uid="{49EAA21D-31AD-48A8-ACA8-20733ECF1096}"/>
    <cellStyle name="20% - Accent1 4 10 9 2" xfId="14001" xr:uid="{E209E2AC-ADE7-494C-B9D6-DD19789A7DC0}"/>
    <cellStyle name="20% - Accent1 4 11" xfId="14002" xr:uid="{B87628BC-E782-41C9-8729-27A07CB0085D}"/>
    <cellStyle name="20% - Accent1 4 11 10" xfId="14003" xr:uid="{64D63EFE-1CBC-4CBD-BBF3-0FDD0757BE47}"/>
    <cellStyle name="20% - Accent1 4 11 10 2" xfId="14004" xr:uid="{191989D2-232F-46AE-9AC9-933C6455E2B2}"/>
    <cellStyle name="20% - Accent1 4 11 11" xfId="14005" xr:uid="{05FD3E8B-5F88-476B-896A-F7F1AEA45AC3}"/>
    <cellStyle name="20% - Accent1 4 11 11 2" xfId="14006" xr:uid="{A76FD3FF-67B5-431D-A499-438C4A25082B}"/>
    <cellStyle name="20% - Accent1 4 11 12" xfId="14007" xr:uid="{B9FEB854-125C-4E12-853D-8F67A4D0BFFA}"/>
    <cellStyle name="20% - Accent1 4 11 13" xfId="14008" xr:uid="{DD2F1582-8CBF-4FD4-A79E-7C345C4975F6}"/>
    <cellStyle name="20% - Accent1 4 11 14" xfId="14009" xr:uid="{5DFFA87F-F253-454D-8DAF-3061982D337D}"/>
    <cellStyle name="20% - Accent1 4 11 15" xfId="14010" xr:uid="{829F9FCA-DB1A-4FEC-BC64-357FE3895A9E}"/>
    <cellStyle name="20% - Accent1 4 11 16" xfId="14011" xr:uid="{62CB228E-68B6-4DC6-ADFE-961A85AA4124}"/>
    <cellStyle name="20% - Accent1 4 11 17" xfId="14012" xr:uid="{64427772-5B67-465A-874E-D0BAC9719A71}"/>
    <cellStyle name="20% - Accent1 4 11 18" xfId="14013" xr:uid="{CE47B972-1996-4DF4-9DDF-01ED0C6FD5B9}"/>
    <cellStyle name="20% - Accent1 4 11 2" xfId="14014" xr:uid="{6B27D778-88C7-44B4-B73D-1F65181CA818}"/>
    <cellStyle name="20% - Accent1 4 11 2 2" xfId="14015" xr:uid="{65E40A12-20F4-4C0A-AA5E-22AC460211CC}"/>
    <cellStyle name="20% - Accent1 4 11 2 3" xfId="14016" xr:uid="{BF83E361-B597-47DC-9C01-096BDBCE6B8A}"/>
    <cellStyle name="20% - Accent1 4 11 2 4" xfId="14017" xr:uid="{FB4CE6A2-C9A2-48B7-A3E5-994213A99586}"/>
    <cellStyle name="20% - Accent1 4 11 2 5" xfId="14018" xr:uid="{81A6546F-D0A9-4EB4-B200-A2A6CD7003A8}"/>
    <cellStyle name="20% - Accent1 4 11 2 6" xfId="14019" xr:uid="{F9594E9B-9E73-4E2B-A560-A96591AC6A09}"/>
    <cellStyle name="20% - Accent1 4 11 2 7" xfId="14020" xr:uid="{5ADEE00A-A7BD-4E2E-AAE3-9601FF542339}"/>
    <cellStyle name="20% - Accent1 4 11 2 8" xfId="14021" xr:uid="{38C34486-238E-4AEB-9DF1-20F3D35A83BE}"/>
    <cellStyle name="20% - Accent1 4 11 3" xfId="14022" xr:uid="{022AAF23-D20E-4C1D-9FFE-F513BE7032B6}"/>
    <cellStyle name="20% - Accent1 4 11 3 2" xfId="14023" xr:uid="{9FEA3833-D9D4-4915-AC9A-594EB328A572}"/>
    <cellStyle name="20% - Accent1 4 11 3 3" xfId="14024" xr:uid="{16719513-8554-4B82-B0CE-01D1815B8FC8}"/>
    <cellStyle name="20% - Accent1 4 11 3 4" xfId="14025" xr:uid="{10A85ADB-C5F7-4849-BDA1-E887B412A7CC}"/>
    <cellStyle name="20% - Accent1 4 11 3 5" xfId="14026" xr:uid="{22FB7F79-75BB-4AFA-BF7A-85C01DEB981E}"/>
    <cellStyle name="20% - Accent1 4 11 3 6" xfId="14027" xr:uid="{B4E1A089-46AA-4A91-9B96-25587B8CE5A3}"/>
    <cellStyle name="20% - Accent1 4 11 3 7" xfId="14028" xr:uid="{24E94D90-CF07-4AEE-A1A1-18F04DE15930}"/>
    <cellStyle name="20% - Accent1 4 11 3 8" xfId="14029" xr:uid="{03F25DB6-15FA-4D4F-AF66-12D7CA943DEA}"/>
    <cellStyle name="20% - Accent1 4 11 4" xfId="14030" xr:uid="{444757A2-6CAF-4CA1-8346-BB298E83398C}"/>
    <cellStyle name="20% - Accent1 4 11 4 2" xfId="14031" xr:uid="{3FBBB59A-80B2-418B-B2C9-D5C453AF2B7D}"/>
    <cellStyle name="20% - Accent1 4 11 5" xfId="14032" xr:uid="{81A78390-EE0B-49B0-9099-D7E7F72241C6}"/>
    <cellStyle name="20% - Accent1 4 11 5 2" xfId="14033" xr:uid="{361F84CA-FAFE-4997-981A-27C1776792D1}"/>
    <cellStyle name="20% - Accent1 4 11 6" xfId="14034" xr:uid="{61ED8DF9-DA9A-4508-AE1E-F953BB2F9C76}"/>
    <cellStyle name="20% - Accent1 4 2" xfId="14035" xr:uid="{96373BB3-9365-4E46-BC56-3BB5BCF29FA4}"/>
    <cellStyle name="20% - Accent1 4 2 2" xfId="43292" xr:uid="{A1A0EEEB-B5B0-4168-8FCF-D4653E785E80}"/>
    <cellStyle name="20% - Accent1 4 2_Non-NII" xfId="43291" xr:uid="{CD0F6E94-DA3B-4C1E-A2AA-A30B4772C22F}"/>
    <cellStyle name="20% - Accent1 4 3" xfId="43293" xr:uid="{9D7AAC36-435A-4CE7-8B40-01981CF07859}"/>
    <cellStyle name="20% - Accent1 4 4" xfId="43294" xr:uid="{AAB0902E-095B-42E4-B95D-7A8319C54555}"/>
    <cellStyle name="20% - Accent1 4_Cap.adeq" xfId="41860" xr:uid="{32B9357D-7C9C-4907-A25D-6E97357F4031}"/>
    <cellStyle name="20% - Accent1 5" xfId="14036" xr:uid="{5D4CF2C5-8C33-4DFF-9534-6419A9B9FAEE}"/>
    <cellStyle name="20% - Accent1 5 2" xfId="14037" xr:uid="{2A465477-08FC-4396-A1EB-DDBAB7F8C06D}"/>
    <cellStyle name="20% - Accent1 5 2 2" xfId="43296" xr:uid="{061DA8CA-0535-4334-8C5A-63D4344CDB84}"/>
    <cellStyle name="20% - Accent1 5 2_Non-NII" xfId="43295" xr:uid="{B4355A38-BE7C-48C2-9124-7F6868CAFE28}"/>
    <cellStyle name="20% - Accent1 5 3" xfId="14038" xr:uid="{6C841259-2EBD-4F09-9835-30E0BA8CD8C5}"/>
    <cellStyle name="20% - Accent1 5 4" xfId="14039" xr:uid="{80BD8A1C-D909-43B9-9C4D-05DD2EAFEB2A}"/>
    <cellStyle name="20% - Accent1 5_Cap.adeq" xfId="41861" xr:uid="{2B073C44-55C6-4674-B6A8-69DFD2D676D6}"/>
    <cellStyle name="20% - Accent1 6" xfId="14040" xr:uid="{5F1635B4-714F-4C63-A5D6-D0176147B914}"/>
    <cellStyle name="20% - Accent1 6 2" xfId="14041" xr:uid="{E8614557-864F-4D02-80FF-9022BA60F0F6}"/>
    <cellStyle name="20% - Accent1 6 3" xfId="14042" xr:uid="{BAD16002-7E68-4664-8910-387783222A9D}"/>
    <cellStyle name="20% - Accent1 6 4" xfId="14043" xr:uid="{91C8FECF-B50B-4843-B262-A64782E6B0E9}"/>
    <cellStyle name="20% - Accent1 6_Cap.adeq" xfId="41862" xr:uid="{AE1C2C65-1074-4DCA-A72D-500EACEF0205}"/>
    <cellStyle name="20% - Accent1 7" xfId="14044" xr:uid="{CE125167-D4C2-4D9D-A519-CB4F4E6EB16B}"/>
    <cellStyle name="20% - Accent1 7 2" xfId="14045" xr:uid="{87CD0DBE-8947-45D9-808E-544F09D7D93E}"/>
    <cellStyle name="20% - Accent1 7_Cap.adeq" xfId="41863" xr:uid="{7BD2F483-37FB-4646-89AE-EBE95A7BD492}"/>
    <cellStyle name="20% - Accent1 8" xfId="14046" xr:uid="{5E28558D-18C6-4FBD-97E5-3346DA2FA3DA}"/>
    <cellStyle name="20% - Accent1 8 2" xfId="14047" xr:uid="{DDC3D8D1-3805-489C-BD72-13A90D0E05BD}"/>
    <cellStyle name="20% - Accent1 8_Cap.adeq" xfId="41864" xr:uid="{CF81E23D-7B67-4DD8-A26C-6A8D458A2E72}"/>
    <cellStyle name="20% - Accent1 9" xfId="14048" xr:uid="{ED141D71-3209-4418-B0C1-C0980140855F}"/>
    <cellStyle name="20% - Accent1 9 2" xfId="14049" xr:uid="{8AC73B3A-1476-416A-A29C-D19DCEA73F08}"/>
    <cellStyle name="20% - Accent1 9 2 2" xfId="14050" xr:uid="{74A5202C-F6E2-4785-960F-0EF732A093D8}"/>
    <cellStyle name="20% - Accent1 9 2 3" xfId="14051" xr:uid="{7DEAC998-C97E-461C-BBFF-75E9F6AC39F3}"/>
    <cellStyle name="20% - Accent1 9 2_AVA DVA EL" xfId="14052" xr:uid="{5A17BD4B-87F9-4241-88D4-9F9FD598C884}"/>
    <cellStyle name="20% - Accent1 9_Cap.adeq" xfId="41865" xr:uid="{B58B6335-04D0-46C2-A305-3E65141BAA8E}"/>
    <cellStyle name="20% - Accent1_4Q16" xfId="14053" xr:uid="{96367B2D-79D8-44B4-8847-5D74C56A681D}"/>
    <cellStyle name="20% - Accent2" xfId="3393" xr:uid="{2A005FD7-2740-41E0-A675-1C92647311B7}"/>
    <cellStyle name="20% - Accent2 10" xfId="14054" xr:uid="{A57655D5-4EAE-4ADA-B538-F8E068855368}"/>
    <cellStyle name="20% - Accent2 10 2" xfId="14055" xr:uid="{0132ED3C-FA69-4B5F-8C89-24FD32D88307}"/>
    <cellStyle name="20% - Accent2 10 2 2" xfId="14056" xr:uid="{3B6486B0-2A79-48C2-BD97-DB1591286069}"/>
    <cellStyle name="20% - Accent2 10 2 3" xfId="14057" xr:uid="{5D36951A-76B5-4953-AE82-FCF7ECECC63A}"/>
    <cellStyle name="20% - Accent2 10 2_AVA DVA EL" xfId="14058" xr:uid="{6A060ED6-A37E-478A-93CE-5F4FFB4EFB54}"/>
    <cellStyle name="20% - Accent2 10 3" xfId="14059" xr:uid="{5239E175-71CF-47C5-96DD-DA2983E2C358}"/>
    <cellStyle name="20% - Accent2 10 4" xfId="14060" xr:uid="{9B5EA9E8-8699-40B7-9516-F3A3903CD9C6}"/>
    <cellStyle name="20% - Accent2 10_AVA DVA EL" xfId="14061" xr:uid="{553D27AB-ECE2-44B3-907B-F398C014CF5B}"/>
    <cellStyle name="20% - Accent2 11" xfId="14062" xr:uid="{0CE9ADBE-E15E-4349-A6BC-F10604EB4C8A}"/>
    <cellStyle name="20% - Accent2 11 2" xfId="14063" xr:uid="{820F1818-D59F-4D65-8C16-97779B4EF518}"/>
    <cellStyle name="20% - Accent2 11 2 2" xfId="14064" xr:uid="{28711D65-878E-4F4D-96C5-BAC596F5885A}"/>
    <cellStyle name="20% - Accent2 11 2 3" xfId="14065" xr:uid="{73ABA812-9343-4F8F-B5ED-E90E06AA6A94}"/>
    <cellStyle name="20% - Accent2 11 2_AVA DVA EL" xfId="14066" xr:uid="{D36BCA0A-2583-4D60-AFA7-973B9A87A256}"/>
    <cellStyle name="20% - Accent2 11 3" xfId="14067" xr:uid="{1A620326-C93F-4CA4-A322-70D3E36C30AF}"/>
    <cellStyle name="20% - Accent2 11 4" xfId="14068" xr:uid="{2A65CEB6-E000-4AB5-B482-4224E44A4A99}"/>
    <cellStyle name="20% - Accent2 11_AVA DVA EL" xfId="14069" xr:uid="{25338515-A757-48AD-8352-3924673DEFBC}"/>
    <cellStyle name="20% - Accent2 12" xfId="14070" xr:uid="{8C94F9D1-57F5-40B2-8246-050207717413}"/>
    <cellStyle name="20% - Accent2 12 2" xfId="14071" xr:uid="{74C20CCA-C08B-4E49-83E2-65E6FE0B7431}"/>
    <cellStyle name="20% - Accent2 12 2 2" xfId="14072" xr:uid="{B395FA4B-E414-439B-A9F4-9B5B630B3B45}"/>
    <cellStyle name="20% - Accent2 12 2 3" xfId="14073" xr:uid="{BF02B815-4CAA-4DB4-A8B3-CC8C1E481EC8}"/>
    <cellStyle name="20% - Accent2 12 2_AVA DVA EL" xfId="14074" xr:uid="{1C58C5C6-875E-4EC9-AC32-C1931504FFA9}"/>
    <cellStyle name="20% - Accent2 12 3" xfId="14075" xr:uid="{A7333D86-20B1-4EA5-9EEA-D276D1855709}"/>
    <cellStyle name="20% - Accent2 12 4" xfId="14076" xr:uid="{828E1E0B-D4FE-47DE-85AD-C2176062C7DA}"/>
    <cellStyle name="20% - Accent2 12_AVA DVA EL" xfId="14077" xr:uid="{140FD7D2-1406-4EEC-8D58-78827B67DEF0}"/>
    <cellStyle name="20% - Accent2 13" xfId="14078" xr:uid="{C355D159-553E-4405-9E3A-9BD33F4FAD55}"/>
    <cellStyle name="20% - Accent2 13 2" xfId="14079" xr:uid="{C68A29CE-DFC3-4EE4-9216-F4757D6818CA}"/>
    <cellStyle name="20% - Accent2 13 3" xfId="14080" xr:uid="{B7F69962-1B20-49F9-AC15-EA37F0B3FC04}"/>
    <cellStyle name="20% - Accent2 13_AVA DVA EL" xfId="14081" xr:uid="{B545375E-7B6A-49B7-9451-A304AD3ED74A}"/>
    <cellStyle name="20% - Accent2 14" xfId="14082" xr:uid="{0E766F97-BB53-4D50-B0FD-E0A5F742B519}"/>
    <cellStyle name="20% - Accent2 14 2" xfId="14083" xr:uid="{4CB5301D-CB14-4384-840A-6DE826E91846}"/>
    <cellStyle name="20% - Accent2 14 3" xfId="14084" xr:uid="{8BD529E5-D3FC-45FE-B6FE-6FB227B9262B}"/>
    <cellStyle name="20% - Accent2 14_AVA DVA EL" xfId="14085" xr:uid="{6D24B4A7-76C8-4994-9893-39FBB411178A}"/>
    <cellStyle name="20% - Accent2 15" xfId="14086" xr:uid="{F0E7C957-1BDD-4E0A-9794-1BBC41C60652}"/>
    <cellStyle name="20% - Accent2 15 2" xfId="14087" xr:uid="{AFC0FBF5-A722-4BA1-AB6B-3FD313116EF2}"/>
    <cellStyle name="20% - Accent2 15 3" xfId="14088" xr:uid="{2DC644D0-D2C1-490B-9707-9B454E06F913}"/>
    <cellStyle name="20% - Accent2 15_AVA DVA EL" xfId="14089" xr:uid="{F3F96895-BD14-446F-AB82-C0DC039DB079}"/>
    <cellStyle name="20% - Accent2 16" xfId="14090" xr:uid="{D552B4FF-BD92-4541-938F-0151032951A5}"/>
    <cellStyle name="20% - Accent2 18" xfId="42647" xr:uid="{E70C14B1-3D06-4E02-B04C-D90FAB98C3AE}"/>
    <cellStyle name="20% - Accent2 19" xfId="42689" xr:uid="{8E5F32E9-EF5C-45E7-8E47-70C34D2029E3}"/>
    <cellStyle name="20% - Accent2 2" xfId="3394" xr:uid="{95BEB51D-9B34-4118-8551-1CACEDEA8049}"/>
    <cellStyle name="20% - Accent2 2 2" xfId="3395" xr:uid="{4E8CB638-C92B-4AF1-84D4-C27C3C05A29F}"/>
    <cellStyle name="20% - Accent2 2 2 2" xfId="14091" xr:uid="{94FB2742-E826-40D7-A2DB-6B814FACBA2B}"/>
    <cellStyle name="20% - Accent2 2 2 2 2" xfId="43298" xr:uid="{7AA51F15-E174-4D2E-8746-74E90AF35B01}"/>
    <cellStyle name="20% - Accent2 2 2 2 2 2" xfId="43299" xr:uid="{89CB1779-AC3D-4556-9EF9-39469D2FD228}"/>
    <cellStyle name="20% - Accent2 2 2 2 3" xfId="43300" xr:uid="{C43E3363-DFE2-475A-95EA-CDBE294411D5}"/>
    <cellStyle name="20% - Accent2 2 2 2 4" xfId="43301" xr:uid="{E3B427C4-223F-48EA-8099-2F233FB2B7D3}"/>
    <cellStyle name="20% - Accent2 2 2 2_Non-NII" xfId="43297" xr:uid="{7B0B43A4-23DD-4CE8-B2BA-27D2F18E0DBC}"/>
    <cellStyle name="20% - Accent2 2 2 3" xfId="14092" xr:uid="{61903249-CB42-41C2-8BDB-B3FA8A653023}"/>
    <cellStyle name="20% - Accent2 2 2 3 2" xfId="43303" xr:uid="{F642BDBE-4BC6-4472-A681-F47760A3AC27}"/>
    <cellStyle name="20% - Accent2 2 2 3_Non-NII" xfId="43302" xr:uid="{B7EA4769-3EF4-405B-A1AA-F49A4B3AAD8E}"/>
    <cellStyle name="20% - Accent2 2 2 4" xfId="14093" xr:uid="{B9408367-7770-464F-8F6C-19E91D62DF5A}"/>
    <cellStyle name="20% - Accent2 2 2 5" xfId="14094" xr:uid="{17133287-036A-4EAB-9A82-F63CF801478F}"/>
    <cellStyle name="20% - Accent2 2 2 6" xfId="14095" xr:uid="{A18B7CDE-E603-46B8-8837-A52B5DCE7AA0}"/>
    <cellStyle name="20% - Accent2 2 2 7" xfId="14096" xr:uid="{008A328C-7DB7-4441-BA4D-F007046FC77E}"/>
    <cellStyle name="20% - Accent2 2 2_AVA DVA EL" xfId="14097" xr:uid="{FE04887B-5D0C-4BCE-95E1-E761554412DF}"/>
    <cellStyle name="20% - Accent2 2 3" xfId="3396" xr:uid="{98554BF3-D335-4ED5-8B32-96681C0FED0A}"/>
    <cellStyle name="20% - Accent2 2 3 2" xfId="3397" xr:uid="{C5DCC5BC-270F-431C-9F01-574D33C2D987}"/>
    <cellStyle name="20% - Accent2 2 3 2 2" xfId="43305" xr:uid="{484FBDEE-710F-4BFA-8170-778052370E79}"/>
    <cellStyle name="20% - Accent2 2 3 2_Non-NII" xfId="43304" xr:uid="{93BE4F60-CFAA-4253-BEB7-DCA10FAF3211}"/>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098" xr:uid="{CE25E803-68C0-4111-B417-4C31F22B9FAB}"/>
    <cellStyle name="20% - Accent2 2 4" xfId="3401" xr:uid="{D351D241-E64D-4202-9406-80BFEA1642E8}"/>
    <cellStyle name="20% - Accent2 2 4 2" xfId="14100" xr:uid="{960A04D2-BA91-493B-9760-518841D4FB4E}"/>
    <cellStyle name="20% - Accent2 2 4_Cap.adeq" xfId="14099" xr:uid="{51B83A26-1773-4ED9-A584-F8D70993D606}"/>
    <cellStyle name="20% - Accent2 2 5" xfId="14101" xr:uid="{A692D33C-231D-460A-BF51-8A7A7433C158}"/>
    <cellStyle name="20% - Accent2 2 6" xfId="14102" xr:uid="{5529E707-1686-4681-BA6F-338F5CDAC5B1}"/>
    <cellStyle name="20% - Accent2 2 7" xfId="14103" xr:uid="{3695234F-D50D-44ED-AB85-1AEAF983D73C}"/>
    <cellStyle name="20% - Accent2 2 8" xfId="43306" xr:uid="{299FA857-3FA3-4558-A920-C24746E86B97}"/>
    <cellStyle name="20% - Accent2 2_4Q16" xfId="14104" xr:uid="{C2961169-4235-4E35-AB1F-949DF113B30D}"/>
    <cellStyle name="20% - Accent2 20" xfId="42727" xr:uid="{927CAF10-7624-434C-ACB6-30641BD3B364}"/>
    <cellStyle name="20% - Accent2 3" xfId="3402" xr:uid="{20B0155A-2323-4A1B-99D0-242FA04298B5}"/>
    <cellStyle name="20% - Accent2 3 2" xfId="14106" xr:uid="{0D43631D-3418-4A1D-8AD2-EBEC16C064A0}"/>
    <cellStyle name="20% - Accent2 3 2 2" xfId="43308" xr:uid="{F195EF35-DAC8-4762-BD11-664E4BF2E90A}"/>
    <cellStyle name="20% - Accent2 3 2 2 2" xfId="43309" xr:uid="{CC6A99AC-C7DE-417D-A511-D5B956057291}"/>
    <cellStyle name="20% - Accent2 3 2 3" xfId="43310" xr:uid="{DF8A6781-5098-4509-9416-6FA5D32072B2}"/>
    <cellStyle name="20% - Accent2 3 2 4" xfId="43311" xr:uid="{2B152583-8349-4052-B6A7-AEA9EC59B324}"/>
    <cellStyle name="20% - Accent2 3 2_Non-NII" xfId="43307" xr:uid="{CC48DCBC-D9C9-41CD-8667-6A8054D5D718}"/>
    <cellStyle name="20% - Accent2 3 3" xfId="43312" xr:uid="{263824AC-D76A-419A-94C9-3206BF7C94EA}"/>
    <cellStyle name="20% - Accent2 3 3 2" xfId="43313" xr:uid="{C47AE5C4-7B7E-43DA-BCBB-B4B83C4E3F58}"/>
    <cellStyle name="20% - Accent2 3 4" xfId="43314" xr:uid="{44321F63-920C-46ED-B973-0C4254E7A9F3}"/>
    <cellStyle name="20% - Accent2 3 5" xfId="43315" xr:uid="{FA565693-1303-44FB-88C6-0AEBB94501AF}"/>
    <cellStyle name="20% - Accent2 3 6" xfId="43316" xr:uid="{3EC9FB41-AAA3-4227-9B02-89D40CA34732}"/>
    <cellStyle name="20% - Accent2 3_Cap.adeq" xfId="14105" xr:uid="{313DFC43-F9F9-46F4-A06A-B1A857CF55A7}"/>
    <cellStyle name="20% - Accent2 4" xfId="14107" xr:uid="{61EAEBC2-8BD4-4853-BC3C-1AF990ED3614}"/>
    <cellStyle name="20% - Accent2 4 2" xfId="14108" xr:uid="{12A52AD0-66BD-4F23-9FF4-2E0B93FE4C5E}"/>
    <cellStyle name="20% - Accent2 4 2 2" xfId="43318" xr:uid="{3FFA30AC-3949-49CB-B018-0A9A533532BD}"/>
    <cellStyle name="20% - Accent2 4 2_Non-NII" xfId="43317" xr:uid="{CC290ECB-D27A-49C0-8514-69E90886A6D6}"/>
    <cellStyle name="20% - Accent2 4 3" xfId="14109" xr:uid="{6EED4645-B9DE-4A5B-AFA2-2FADEA3FF44B}"/>
    <cellStyle name="20% - Accent2 4 4" xfId="14110" xr:uid="{3926DE14-8187-4730-ACD6-3FEB6D9A9FBB}"/>
    <cellStyle name="20% - Accent2 4_Cap.adeq" xfId="41866" xr:uid="{729E8FD5-9D19-436F-BBF8-9CD6443D0EDB}"/>
    <cellStyle name="20% - Accent2 5" xfId="14111" xr:uid="{C2C342AC-6D3C-434E-87AE-9A6A6BA5B76B}"/>
    <cellStyle name="20% - Accent2 5 2" xfId="14112" xr:uid="{DC18F335-95A8-488A-92DF-3AC70E263C49}"/>
    <cellStyle name="20% - Accent2 5 2 2" xfId="43320" xr:uid="{00BD3A2E-2F41-49BC-B4C3-420540A6F757}"/>
    <cellStyle name="20% - Accent2 5 2_Non-NII" xfId="43319" xr:uid="{1A602945-39B3-4DAB-8192-41CD6073C52C}"/>
    <cellStyle name="20% - Accent2 5 3" xfId="43321" xr:uid="{1784589C-DE4C-43CE-B834-044D1E3B7B2E}"/>
    <cellStyle name="20% - Accent2 5 4" xfId="43322" xr:uid="{C1FE5A44-2BC4-4ABE-9A72-82D725C393A0}"/>
    <cellStyle name="20% - Accent2 5_Cap.adeq" xfId="41867" xr:uid="{941D0113-21FC-413A-A391-FC37CD08FE5A}"/>
    <cellStyle name="20% - Accent2 6" xfId="14113" xr:uid="{9A491AB7-5B62-4CFE-A574-A0726E0F965F}"/>
    <cellStyle name="20% - Accent2 6 2" xfId="14114" xr:uid="{AF53A7B2-D395-4F60-8F5E-5A6105D7B815}"/>
    <cellStyle name="20% - Accent2 6_Cap.adeq" xfId="41868" xr:uid="{FFD50C8F-2D96-4F01-A68E-575E23C9C270}"/>
    <cellStyle name="20% - Accent2 7" xfId="14115" xr:uid="{66FBAF86-FC5E-4FB2-8679-74BF8D432BD4}"/>
    <cellStyle name="20% - Accent2 7 2" xfId="14116" xr:uid="{6CE204E6-37F5-4FE9-B524-89866DEA4B46}"/>
    <cellStyle name="20% - Accent2 7 2 2" xfId="14117" xr:uid="{3A203717-5D3B-48EE-817C-F0F4DFA5C9DD}"/>
    <cellStyle name="20% - Accent2 7 2 3" xfId="14118" xr:uid="{7C5F54EB-2141-4D36-AE83-D362D2E639DD}"/>
    <cellStyle name="20% - Accent2 7 2_AVA DVA EL" xfId="14119" xr:uid="{9F5B65F4-7838-4D27-9E3A-F95C94C37426}"/>
    <cellStyle name="20% - Accent2 7 3" xfId="14120" xr:uid="{EA9931D4-5D8D-4A62-BA11-8E9AB71C3B47}"/>
    <cellStyle name="20% - Accent2 7 3 2" xfId="14121" xr:uid="{D32773F5-5EC5-40A3-9728-FFBC38FCC1F6}"/>
    <cellStyle name="20% - Accent2 7 3 3" xfId="14122" xr:uid="{1275647E-BEC5-416E-8BF2-81D52826807C}"/>
    <cellStyle name="20% - Accent2 7 3_AVA DVA EL" xfId="14123" xr:uid="{1663788E-001E-4D9C-AF04-0C398044F2B2}"/>
    <cellStyle name="20% - Accent2 7_Cap.adeq" xfId="41869" xr:uid="{01AEEA5C-7D68-48F7-A098-64C0F34112FB}"/>
    <cellStyle name="20% - Accent2 8" xfId="14124" xr:uid="{E9EEBCC4-FA5C-4C4A-844A-5682B764C792}"/>
    <cellStyle name="20% - Accent2 8 2" xfId="14125" xr:uid="{C31CFD6D-8954-4541-8EC2-4B4E3A783015}"/>
    <cellStyle name="20% - Accent2 8 2 2" xfId="14126" xr:uid="{794311BC-CE22-4428-B7FB-BE632CAAF0E0}"/>
    <cellStyle name="20% - Accent2 8 2 3" xfId="14127" xr:uid="{07E249FC-8072-4505-A0DB-1B7ED38EEEF3}"/>
    <cellStyle name="20% - Accent2 8 2_AVA DVA EL" xfId="14128" xr:uid="{7C1E2F99-8626-4469-BD1C-B11B47192FDC}"/>
    <cellStyle name="20% - Accent2 8 3" xfId="14129" xr:uid="{0963D2A4-FF35-4050-A2BC-72E2F21685A9}"/>
    <cellStyle name="20% - Accent2 8 3 2" xfId="14130" xr:uid="{BC00F845-9E22-48F0-8CD1-93E9F67DC046}"/>
    <cellStyle name="20% - Accent2 8 3 3" xfId="14131" xr:uid="{06DB9D68-A436-482B-A0CB-FBE98EAC121B}"/>
    <cellStyle name="20% - Accent2 8 3_AVA DVA EL" xfId="14132" xr:uid="{206B664D-A752-4F4C-9092-EF2D4532F5DB}"/>
    <cellStyle name="20% - Accent2 8_Cap.adeq" xfId="41870" xr:uid="{94A9C83E-A77A-4483-AAD3-8D20EA236E48}"/>
    <cellStyle name="20% - Accent2 9" xfId="14133" xr:uid="{63C9DA2D-7E1A-439E-80A1-3E137F0D32B0}"/>
    <cellStyle name="20% - Accent2 9 2" xfId="14134" xr:uid="{835B7F2C-2A49-4B52-9FB9-DFCD4DEDF488}"/>
    <cellStyle name="20% - Accent2 9 2 2" xfId="14135" xr:uid="{98D1EF5B-DF34-4CBE-AFBD-03FBFE5AF794}"/>
    <cellStyle name="20% - Accent2 9 2 3" xfId="14136" xr:uid="{6F3408E3-EA0D-4BF0-84B9-AE15CF0AA009}"/>
    <cellStyle name="20% - Accent2 9 2_AVA DVA EL" xfId="14137" xr:uid="{B663F9D2-693F-41AE-A2BB-39BADA4AF7E3}"/>
    <cellStyle name="20% - Accent2 9 3" xfId="14138" xr:uid="{3204C239-8180-4F5C-94D7-5E065BC9D4C7}"/>
    <cellStyle name="20% - Accent2 9 3 2" xfId="14139" xr:uid="{D91546FA-E470-4430-B6B4-EB9B9010EDC5}"/>
    <cellStyle name="20% - Accent2 9 3 3" xfId="14140" xr:uid="{3B75923C-5FAA-449F-8E44-5A2F7F540717}"/>
    <cellStyle name="20% - Accent2 9 3_AVA DVA EL" xfId="14141" xr:uid="{68607F2D-12B4-44E0-9BB6-C607D0EA0FC7}"/>
    <cellStyle name="20% - Accent2 9_Cap.adeq" xfId="41871" xr:uid="{4D37C192-CAB5-4642-90AC-11B71B3F3E2A}"/>
    <cellStyle name="20% - Accent2_4Q16" xfId="14142" xr:uid="{3617AEA2-8647-474C-8EA8-0D3A4885899E}"/>
    <cellStyle name="20% - Accent3" xfId="3403" xr:uid="{C762C295-CDB6-4B34-8381-99DD6B06BEDD}"/>
    <cellStyle name="20% - Accent3 10" xfId="14143" xr:uid="{0708864E-76F1-417B-90C5-5C3724F5A200}"/>
    <cellStyle name="20% - Accent3 10 2" xfId="14144" xr:uid="{B04BBCA7-6E61-44F0-B867-0662BA7549A9}"/>
    <cellStyle name="20% - Accent3 10 2 2" xfId="14145" xr:uid="{7B904782-D995-4A1E-957F-F3251CEA17F9}"/>
    <cellStyle name="20% - Accent3 10 2 3" xfId="14146" xr:uid="{23FEC3E9-94D8-4B6C-8AA5-F595D2E8BB3F}"/>
    <cellStyle name="20% - Accent3 10 2_AVA DVA EL" xfId="14147" xr:uid="{69DFCE0A-84CE-4E8B-8F02-C1CCA8976E8B}"/>
    <cellStyle name="20% - Accent3 10 3" xfId="14148" xr:uid="{A3E35AB9-7CCD-4525-B1A2-F0084ABAAE3A}"/>
    <cellStyle name="20% - Accent3 10 4" xfId="14149" xr:uid="{9675856B-2ACC-493E-AF06-E4AE6BCAAA56}"/>
    <cellStyle name="20% - Accent3 10_AVA DVA EL" xfId="14150" xr:uid="{49C36510-A939-45A6-B6E7-4027D6B76675}"/>
    <cellStyle name="20% - Accent3 11" xfId="14151" xr:uid="{95625304-9D60-421F-98FF-4DA0A00B5EEF}"/>
    <cellStyle name="20% - Accent3 11 2" xfId="14152" xr:uid="{CC74BC41-B4DF-4BD6-B431-DA8464FF3ED7}"/>
    <cellStyle name="20% - Accent3 11 2 2" xfId="14153" xr:uid="{79B77F76-E4F0-4D95-ABDF-F98F4B92769F}"/>
    <cellStyle name="20% - Accent3 11 2 3" xfId="14154" xr:uid="{0F19B2F5-73C2-4DD8-92C8-57169CF1C70C}"/>
    <cellStyle name="20% - Accent3 11 2_AVA DVA EL" xfId="14155" xr:uid="{9D0600AC-0F7E-4BB6-86CC-0678E6E7F6BC}"/>
    <cellStyle name="20% - Accent3 11 3" xfId="14156" xr:uid="{1F68E12F-475C-4280-ADBE-2FFF56EA960D}"/>
    <cellStyle name="20% - Accent3 11 4" xfId="14157" xr:uid="{DDB8373F-8580-4C54-986B-57A84CAF71A3}"/>
    <cellStyle name="20% - Accent3 11_AVA DVA EL" xfId="14158" xr:uid="{6A122824-5325-4EAC-96A3-803B58FDE954}"/>
    <cellStyle name="20% - Accent3 12" xfId="14159" xr:uid="{F19E2107-2F7D-4A2B-AC48-4DEEEEBE7F09}"/>
    <cellStyle name="20% - Accent3 12 2" xfId="14160" xr:uid="{5D6BB9C1-4D4C-4102-8D25-F09CE5D32380}"/>
    <cellStyle name="20% - Accent3 12 2 2" xfId="14161" xr:uid="{52D0FE24-A6FB-4C3D-90C2-A868AF19EF6B}"/>
    <cellStyle name="20% - Accent3 12 2 3" xfId="14162" xr:uid="{D6FDADAA-6FAB-443E-A1D6-BEBBBF0CF584}"/>
    <cellStyle name="20% - Accent3 12 2_AVA DVA EL" xfId="14163" xr:uid="{8623510E-0134-4978-8B85-5EFEE5DD6C44}"/>
    <cellStyle name="20% - Accent3 12 3" xfId="14164" xr:uid="{48798D59-22C6-4F8C-B3B4-6A5E5DEEC7E0}"/>
    <cellStyle name="20% - Accent3 12 4" xfId="14165" xr:uid="{874404CA-CCBD-4F03-AF28-D645428D01C9}"/>
    <cellStyle name="20% - Accent3 12_AVA DVA EL" xfId="14166" xr:uid="{195ACB73-A925-42BB-8BF7-0365590132A1}"/>
    <cellStyle name="20% - Accent3 13" xfId="14167" xr:uid="{B4F7537E-DA68-43C4-970E-4E69DE221A7B}"/>
    <cellStyle name="20% - Accent3 13 2" xfId="14168" xr:uid="{1490EA16-6629-43B9-A8C1-8789F76159F7}"/>
    <cellStyle name="20% - Accent3 13 3" xfId="14169" xr:uid="{AD1E3E38-957D-48B1-8806-DD26D38D3DBC}"/>
    <cellStyle name="20% - Accent3 13_AVA DVA EL" xfId="14170" xr:uid="{3F521E5A-043A-4739-9F9B-1AE067EC83DB}"/>
    <cellStyle name="20% - Accent3 14" xfId="14171" xr:uid="{5EB6DF7B-8C6B-4498-AC2A-19641FB9ECEE}"/>
    <cellStyle name="20% - Accent3 14 2" xfId="14172" xr:uid="{45D438DA-7DC5-4DF4-B2D8-FE302F89A1D2}"/>
    <cellStyle name="20% - Accent3 14 3" xfId="14173" xr:uid="{1718D3DD-26A6-4472-B81E-B5DC85F08E42}"/>
    <cellStyle name="20% - Accent3 14_AVA DVA EL" xfId="14174" xr:uid="{A98085F9-5F28-414E-8EA3-C52AF0490C71}"/>
    <cellStyle name="20% - Accent3 15" xfId="14175" xr:uid="{C581EBAA-B7DF-45A4-8836-D070FB722420}"/>
    <cellStyle name="20% - Accent3 15 2" xfId="14176" xr:uid="{366884F4-6CAC-4F48-81D0-37279A0F33B6}"/>
    <cellStyle name="20% - Accent3 15 3" xfId="14177" xr:uid="{1F382E27-A65A-43E7-A7A5-5471C08D5AC3}"/>
    <cellStyle name="20% - Accent3 15_AVA DVA EL" xfId="14178" xr:uid="{27426AE6-D33C-4C59-8AA7-676D6C821610}"/>
    <cellStyle name="20% - Accent3 16" xfId="14179" xr:uid="{62C111A2-B57E-4485-B3F7-03E16B2EF961}"/>
    <cellStyle name="20% - Accent3 17" xfId="14180" xr:uid="{0659A9A8-B761-431D-88F6-971526242520}"/>
    <cellStyle name="20% - Accent3 19" xfId="42648" xr:uid="{3ACB46FA-C16E-4CA6-A601-063703C828C9}"/>
    <cellStyle name="20% - Accent3 2" xfId="3404" xr:uid="{08E02867-7F47-45A2-A015-73DD9CBEF372}"/>
    <cellStyle name="20% - Accent3 2 2" xfId="3405" xr:uid="{71D83444-99A3-446C-9F05-6DCCF22A6275}"/>
    <cellStyle name="20% - Accent3 2 2 2" xfId="14181" xr:uid="{2902A791-C625-4039-B2FF-254DC2CD4459}"/>
    <cellStyle name="20% - Accent3 2 2 2 2" xfId="43324" xr:uid="{097A7227-D71D-45AC-BA78-B1E8CCB97FEA}"/>
    <cellStyle name="20% - Accent3 2 2 2 2 2" xfId="43325" xr:uid="{E8530C0A-2412-4254-B527-2488556CAF18}"/>
    <cellStyle name="20% - Accent3 2 2 2 3" xfId="43326" xr:uid="{F3E3F782-7EAA-4B85-AFE1-D4DAE5106755}"/>
    <cellStyle name="20% - Accent3 2 2 2 4" xfId="43327" xr:uid="{6DDE1F04-B679-4DB5-A7D7-3C8CA0F55EEE}"/>
    <cellStyle name="20% - Accent3 2 2 2_Non-NII" xfId="43323" xr:uid="{12C66F32-110F-48CB-AC85-B8734303BC1E}"/>
    <cellStyle name="20% - Accent3 2 2 3" xfId="14182" xr:uid="{CFDC9A5A-F9F1-4FF4-AD08-CF67D5668538}"/>
    <cellStyle name="20% - Accent3 2 2 3 2" xfId="43329" xr:uid="{CC44DAB5-5A2C-40D9-A598-4BD1BDB72701}"/>
    <cellStyle name="20% - Accent3 2 2 3_Non-NII" xfId="43328" xr:uid="{73BCD753-831A-4E85-816F-0021341A72CE}"/>
    <cellStyle name="20% - Accent3 2 2 4" xfId="43330" xr:uid="{CBBB318A-6174-479C-8BE7-8DF966455816}"/>
    <cellStyle name="20% - Accent3 2 2 5" xfId="43331" xr:uid="{82C2E1BE-5980-4341-B712-AD278D1AEF6A}"/>
    <cellStyle name="20% - Accent3 2 2 6" xfId="43332" xr:uid="{CC54B2A7-F6BF-4D52-A4F4-C7819DFAED02}"/>
    <cellStyle name="20% - Accent3 2 2_AVA DVA EL" xfId="14183" xr:uid="{DEE64E97-D2F8-4C2F-86A4-3F9C6A23EAE3}"/>
    <cellStyle name="20% - Accent3 2 3" xfId="3406" xr:uid="{AFD6E92E-AE0D-44A9-8CB6-F6A3A6635CC3}"/>
    <cellStyle name="20% - Accent3 2 3 2" xfId="3407" xr:uid="{FED21712-63E9-43FF-A9F7-CCD459C3D110}"/>
    <cellStyle name="20% - Accent3 2 3 2 2" xfId="43334" xr:uid="{058F18C2-CF09-4C7C-8DD1-4E8317A3C08C}"/>
    <cellStyle name="20% - Accent3 2 3 2_Non-NII" xfId="43333" xr:uid="{3CE6E9A6-81A6-4FA6-8822-4577B707EF5D}"/>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84" xr:uid="{7CA956B3-2D50-43A3-9559-3AC31DFF6B95}"/>
    <cellStyle name="20% - Accent3 2 4" xfId="3411" xr:uid="{00727376-5765-45BC-8D23-0D51927D1C4B}"/>
    <cellStyle name="20% - Accent3 2 4 2" xfId="14185" xr:uid="{C25C3796-4EE5-43DC-91E5-219D0FEAB72F}"/>
    <cellStyle name="20% - Accent3 2 4_Balanse bankkonsern" xfId="14186" xr:uid="{35F5C57F-8CC3-4357-ADEB-EF90E933F692}"/>
    <cellStyle name="20% - Accent3 2 5" xfId="14187" xr:uid="{9A5478D4-60C3-4B14-8F19-4B3D875835A0}"/>
    <cellStyle name="20% - Accent3 2 6" xfId="14188" xr:uid="{E405FD7C-09A0-4343-8BFF-59288B29A72B}"/>
    <cellStyle name="20% - Accent3 2 7" xfId="14189" xr:uid="{0657A3A2-09DB-487A-ABE7-CBA44BA629AA}"/>
    <cellStyle name="20% - Accent3 2 8" xfId="43335" xr:uid="{51ECBCE2-25DF-44C3-A5EF-EE2114F3736C}"/>
    <cellStyle name="20% - Accent3 2_4Q16" xfId="14190" xr:uid="{668A5963-2F7E-454C-8AD1-0A00A3BE8E7E}"/>
    <cellStyle name="20% - Accent3 20" xfId="42690" xr:uid="{59E52339-73BF-4BC6-B17A-6CE769320BA7}"/>
    <cellStyle name="20% - Accent3 21" xfId="42728" xr:uid="{04FCF6F1-AE9C-4335-95F0-B5041D4BCF04}"/>
    <cellStyle name="20% - Accent3 3" xfId="3412" xr:uid="{70255C1D-7BC6-4A9F-89C4-E1175BB6E7B0}"/>
    <cellStyle name="20% - Accent3 3 2" xfId="14191" xr:uid="{CA01B512-1D86-4AD3-9D7E-3913ED73A6DC}"/>
    <cellStyle name="20% - Accent3 3 2 2" xfId="43337" xr:uid="{593A6ACD-7446-4C98-B0C0-21B195C1778B}"/>
    <cellStyle name="20% - Accent3 3 2 2 2" xfId="43338" xr:uid="{72A82831-AB24-4826-ACB9-0E0AE16A422A}"/>
    <cellStyle name="20% - Accent3 3 2 3" xfId="43339" xr:uid="{F84C46EF-AFF7-483A-95BB-02FE9DB0971E}"/>
    <cellStyle name="20% - Accent3 3 2 4" xfId="43340" xr:uid="{787E0FE6-600A-411E-8741-04B485FD0B32}"/>
    <cellStyle name="20% - Accent3 3 2_Non-NII" xfId="43336" xr:uid="{9DE2B9C2-BB1F-41EB-898D-F1198DB3CEB6}"/>
    <cellStyle name="20% - Accent3 3 3" xfId="43341" xr:uid="{E8AA9426-ED1D-4649-8A9B-72F062D5E4D5}"/>
    <cellStyle name="20% - Accent3 3 3 2" xfId="43342" xr:uid="{FA6AC177-4D4A-416C-9CE4-3ED44D785745}"/>
    <cellStyle name="20% - Accent3 3 4" xfId="43343" xr:uid="{92DF78DE-3F56-4722-B478-824A67CE90FB}"/>
    <cellStyle name="20% - Accent3 3 5" xfId="43344" xr:uid="{E09F3CA7-9BAD-4757-A221-CCAC5EDA5049}"/>
    <cellStyle name="20% - Accent3 3 6" xfId="43345" xr:uid="{09C61725-5D95-4E28-B69C-723063DE4238}"/>
    <cellStyle name="20% - Accent3 3_Balanse bankkonsern" xfId="14192" xr:uid="{9AD9BF4B-F152-42C8-A9A1-A364117C6B94}"/>
    <cellStyle name="20% - Accent3 4" xfId="14193" xr:uid="{D0B25048-F240-4225-80DE-3620C6DAB01F}"/>
    <cellStyle name="20% - Accent3 4 2" xfId="14194" xr:uid="{BAB99659-04B3-4C59-A290-0458AC7932E9}"/>
    <cellStyle name="20% - Accent3 4 2 2" xfId="43347" xr:uid="{E76E5180-616F-4006-B1A0-586D35B36E53}"/>
    <cellStyle name="20% - Accent3 4 2_Non-NII" xfId="43346" xr:uid="{41C74D10-0D43-4ADA-BCC4-47D869DB1DC5}"/>
    <cellStyle name="20% - Accent3 4 3" xfId="14195" xr:uid="{6971941E-5208-49A5-8236-6B0B8BF2FB94}"/>
    <cellStyle name="20% - Accent3 4 4" xfId="14196" xr:uid="{C4CC26CC-15B0-42E9-92D8-59AE2F6084FD}"/>
    <cellStyle name="20% - Accent3 4_Balanse bankkonsern" xfId="14197" xr:uid="{58A83BD7-D2DB-455D-B662-F63CFC3D1AF4}"/>
    <cellStyle name="20% - Accent3 5" xfId="14198" xr:uid="{55A16C8C-5783-4D3E-8CEA-01724EA48A1C}"/>
    <cellStyle name="20% - Accent3 5 2" xfId="14199" xr:uid="{33FD93B5-CACB-4F47-B150-A24C71D9842F}"/>
    <cellStyle name="20% - Accent3 5 2 2" xfId="43349" xr:uid="{0D00F99B-A7FA-4877-97CB-B3DABB06F029}"/>
    <cellStyle name="20% - Accent3 5 2_Non-NII" xfId="43348" xr:uid="{8B15E235-DAEF-41D1-8523-89C424A6FBCB}"/>
    <cellStyle name="20% - Accent3 5 3" xfId="43350" xr:uid="{83D8777C-F757-4A0F-9177-9616C9CCA235}"/>
    <cellStyle name="20% - Accent3 5 4" xfId="43351" xr:uid="{E7D95161-38CF-4D86-97A8-FDC6283488C3}"/>
    <cellStyle name="20% - Accent3 5_Balanse bankkonsern" xfId="14200" xr:uid="{F8189BC4-FB93-4533-AED3-D2BC6D8B43A8}"/>
    <cellStyle name="20% - Accent3 6" xfId="14201" xr:uid="{DEA6111D-0377-44A5-9E11-72CDFFD497C6}"/>
    <cellStyle name="20% - Accent3 6 2" xfId="14202" xr:uid="{E8AA5503-EC07-4281-B736-6F6068389165}"/>
    <cellStyle name="20% - Accent3 6_Balanse bankkonsern" xfId="14203" xr:uid="{C4B75224-0A72-4948-8BDC-A11FE91877EE}"/>
    <cellStyle name="20% - Accent3 7" xfId="14204" xr:uid="{26EBA649-4F62-4A71-AD49-A219D32FD5FA}"/>
    <cellStyle name="20% - Accent3 7 2" xfId="14205" xr:uid="{CABCACDB-D61A-4C3B-9A8F-D1332F19B95B}"/>
    <cellStyle name="20% - Accent3 7 2 2" xfId="14206" xr:uid="{2596A604-FC2B-4509-9CC5-75018C249F52}"/>
    <cellStyle name="20% - Accent3 7 2 3" xfId="14207" xr:uid="{E4D49D34-5899-487E-9985-BE210C43EC5B}"/>
    <cellStyle name="20% - Accent3 7 2_AVA DVA EL" xfId="14208" xr:uid="{A0FFE750-2D06-4199-B6CA-8A03A1E099ED}"/>
    <cellStyle name="20% - Accent3 7 3" xfId="14209" xr:uid="{AEFE4BED-76DC-4A99-905D-B925C2FCE84B}"/>
    <cellStyle name="20% - Accent3 7 3 2" xfId="14210" xr:uid="{AFD051EA-A630-450F-ADFF-B3FC1651F071}"/>
    <cellStyle name="20% - Accent3 7 3 3" xfId="14211" xr:uid="{E1E3D6A1-8B2D-490A-BEE4-61B98D4E3A7E}"/>
    <cellStyle name="20% - Accent3 7 3_AVA DVA EL" xfId="14212" xr:uid="{8AA9B21C-583B-4FCB-8150-F324F41203EE}"/>
    <cellStyle name="20% - Accent3 7_Balanse bankkonsern" xfId="14213" xr:uid="{CAF06530-927C-4DF8-BFCE-C299DFA0063A}"/>
    <cellStyle name="20% - Accent3 8" xfId="14214" xr:uid="{C28FF2F8-A458-41BD-B3D4-615F2815FB4A}"/>
    <cellStyle name="20% - Accent3 8 2" xfId="14215" xr:uid="{9F81B6FD-49D5-4A40-830C-E7D25B67FD8C}"/>
    <cellStyle name="20% - Accent3 8 2 2" xfId="14216" xr:uid="{59FD668C-5701-4487-95B1-B99C9856A7D5}"/>
    <cellStyle name="20% - Accent3 8 2 3" xfId="14217" xr:uid="{391C1085-9503-4E02-81F0-E79FF40F0A95}"/>
    <cellStyle name="20% - Accent3 8 2_AVA DVA EL" xfId="14218" xr:uid="{7E728FF3-A789-4F8A-BE62-FB831003B8C5}"/>
    <cellStyle name="20% - Accent3 8 3" xfId="14219" xr:uid="{4BA8A3E5-6AA3-4A86-82B0-FEFDBF925367}"/>
    <cellStyle name="20% - Accent3 8 3 2" xfId="14220" xr:uid="{5606B109-9699-4BE0-96B3-3CFDAAA7A0EC}"/>
    <cellStyle name="20% - Accent3 8 3 3" xfId="14221" xr:uid="{7251768B-B249-421C-A2FA-FEAF7B963ACB}"/>
    <cellStyle name="20% - Accent3 8 3_AVA DVA EL" xfId="14222" xr:uid="{4E2C8851-7CAA-424C-AC94-FF753CC2101E}"/>
    <cellStyle name="20% - Accent3 8_Balanse bankkonsern" xfId="14223" xr:uid="{8C50263C-5238-4126-B813-3366AF82988C}"/>
    <cellStyle name="20% - Accent3 9" xfId="14224" xr:uid="{B646C558-F1D7-4B7C-AD88-8071E99A1493}"/>
    <cellStyle name="20% - Accent3 9 2" xfId="14225" xr:uid="{F3FC5DEB-DDDF-4481-A072-B7151AD54C37}"/>
    <cellStyle name="20% - Accent3 9 2 2" xfId="14226" xr:uid="{249204F4-AB3C-4B6D-AC23-7C2CCED16CF2}"/>
    <cellStyle name="20% - Accent3 9 2 3" xfId="14227" xr:uid="{91A7AE7D-822E-45BD-AE0A-15DD80DD99AD}"/>
    <cellStyle name="20% - Accent3 9 2_AVA DVA EL" xfId="14228" xr:uid="{4E8E298D-448A-49FF-BC32-40142CAA8925}"/>
    <cellStyle name="20% - Accent3 9 3" xfId="14229" xr:uid="{F760F9E6-F6E9-47E4-980B-684BBA528117}"/>
    <cellStyle name="20% - Accent3 9 3 2" xfId="14230" xr:uid="{B1B000E1-FA10-4230-BD7C-072CF66F5E91}"/>
    <cellStyle name="20% - Accent3 9 3 3" xfId="14231" xr:uid="{69E63E7A-52F9-4EBE-A5BE-B926D5B4E3E6}"/>
    <cellStyle name="20% - Accent3 9 3_AVA DVA EL" xfId="14232" xr:uid="{DDF6E89F-20E1-4415-ADC4-7D07793D8CC5}"/>
    <cellStyle name="20% - Accent3 9_Balanse bankkonsern" xfId="14233" xr:uid="{961CD736-881E-4A49-89DE-C99E8A8EFB1C}"/>
    <cellStyle name="20% - Accent3_4Q16" xfId="14234" xr:uid="{6751435E-D50E-4FEF-9A62-55E360A3BDAF}"/>
    <cellStyle name="20% - Accent4" xfId="3413" xr:uid="{1BBC4D9D-7B37-4C76-BBFB-A05BD594539F}"/>
    <cellStyle name="20% - Accent4 10" xfId="14235" xr:uid="{360BA17F-A3AC-4494-8556-F2722557C1CB}"/>
    <cellStyle name="20% - Accent4 10 2" xfId="14236" xr:uid="{A4B405B2-15A2-473F-9778-B99BC54C071D}"/>
    <cellStyle name="20% - Accent4 10 2 2" xfId="14237" xr:uid="{E133C2B4-EBDD-4169-830D-93D1A189DF87}"/>
    <cellStyle name="20% - Accent4 10 2 3" xfId="14238" xr:uid="{4299B723-CFF7-4D3D-8C8B-DC7C076AE04D}"/>
    <cellStyle name="20% - Accent4 10 2_AVA DVA EL" xfId="14239" xr:uid="{30A967DB-0401-4FC8-A4AB-7E4C98E3E1E1}"/>
    <cellStyle name="20% - Accent4 10 3" xfId="14240" xr:uid="{83339029-2058-4A42-81C3-C3DBE1662E95}"/>
    <cellStyle name="20% - Accent4 10 4" xfId="14241" xr:uid="{A6CBE58F-990E-4586-8EC8-F5ECA88BE43A}"/>
    <cellStyle name="20% - Accent4 10_AVA DVA EL" xfId="14242" xr:uid="{0DB3989C-0F0A-4483-AA71-8CFDEFE7A4CC}"/>
    <cellStyle name="20% - Accent4 11" xfId="14243" xr:uid="{9B566D57-A014-4BE4-9E7B-6A322FB7B038}"/>
    <cellStyle name="20% - Accent4 11 2" xfId="14244" xr:uid="{06CF6D30-F99A-448E-8B20-07658D881135}"/>
    <cellStyle name="20% - Accent4 11 2 2" xfId="14245" xr:uid="{A2A39431-CBDA-4B70-9944-697B1BF164BC}"/>
    <cellStyle name="20% - Accent4 11 2 2 2" xfId="14246" xr:uid="{E6B7BC30-CED4-4924-A79E-580B6D4A4FEA}"/>
    <cellStyle name="20% - Accent4 11 2 2_AVA DVA EL" xfId="14247" xr:uid="{40D3355E-C187-4D8A-A066-2FE7985FE059}"/>
    <cellStyle name="20% - Accent4 11 2 3" xfId="14248" xr:uid="{7F5940CC-4FCB-40BA-8B86-048C1D04A971}"/>
    <cellStyle name="20% - Accent4 11 2_AVA DVA EL" xfId="14249" xr:uid="{6F87EA38-0F31-4833-82A8-A9A81824F96B}"/>
    <cellStyle name="20% - Accent4 11 3" xfId="14250" xr:uid="{35684E41-08CE-4A20-8FCC-88AAB1D2376C}"/>
    <cellStyle name="20% - Accent4 11 3 2" xfId="14251" xr:uid="{8642D588-A97F-4A30-B368-64979A679BC2}"/>
    <cellStyle name="20% - Accent4 11 3_AVA DVA EL" xfId="14252" xr:uid="{BC90AFA4-3479-4C3B-AB08-E445C1E28255}"/>
    <cellStyle name="20% - Accent4 11 4" xfId="14253" xr:uid="{D7770965-EA48-42E9-AB64-49CC39783180}"/>
    <cellStyle name="20% - Accent4 11_AVA DVA EL" xfId="14254" xr:uid="{91361E68-0374-4443-AEB0-FDACBB8C4918}"/>
    <cellStyle name="20% - Accent4 12" xfId="14255" xr:uid="{4D994A06-C8D9-4DEC-9BF6-89C0EAE6819C}"/>
    <cellStyle name="20% - Accent4 12 2" xfId="14256" xr:uid="{F9F8CED3-90AA-4705-9859-AD4EA93A3D36}"/>
    <cellStyle name="20% - Accent4 12 2 2" xfId="14257" xr:uid="{BE1C350D-3760-4F1C-A9A5-089135553ED5}"/>
    <cellStyle name="20% - Accent4 12 2 2 2" xfId="14258" xr:uid="{1C7728F3-6AB5-411E-8D74-41195A70E731}"/>
    <cellStyle name="20% - Accent4 12 2 2_AVA DVA EL" xfId="14259" xr:uid="{ED6D1425-9810-4E16-B9C4-CA70BB71670E}"/>
    <cellStyle name="20% - Accent4 12 2 3" xfId="14260" xr:uid="{85DDC5D1-DE9E-4D4F-9EA3-4054691A5633}"/>
    <cellStyle name="20% - Accent4 12 2_AVA DVA EL" xfId="14261" xr:uid="{9364CCC2-2641-4E4C-9E33-CE1E43112DE9}"/>
    <cellStyle name="20% - Accent4 12 3" xfId="14262" xr:uid="{2E285888-50E7-4AE4-8110-CBF74FE3A58D}"/>
    <cellStyle name="20% - Accent4 12 3 2" xfId="14263" xr:uid="{1E6AD786-F9EB-4A49-B417-DC876DBE563E}"/>
    <cellStyle name="20% - Accent4 12 3_AVA DVA EL" xfId="14264" xr:uid="{DFA49B50-7EC1-4E87-A8A9-A3112F0561B0}"/>
    <cellStyle name="20% - Accent4 12 4" xfId="14265" xr:uid="{5A07A49E-AD1D-4684-A158-142CF4AC579E}"/>
    <cellStyle name="20% - Accent4 12_AVA DVA EL" xfId="14266" xr:uid="{DF361C2A-D7D3-4DFF-B783-0768D1AC50DC}"/>
    <cellStyle name="20% - Accent4 13" xfId="14267" xr:uid="{499B0514-6FCC-4254-A279-DEEE92AC2D49}"/>
    <cellStyle name="20% - Accent4 13 2" xfId="14268" xr:uid="{85C25D14-0ECB-4BEF-8EC3-68DBDB8F383B}"/>
    <cellStyle name="20% - Accent4 13 2 2" xfId="14269" xr:uid="{8350BF92-897E-419B-BBB8-760C7B706E19}"/>
    <cellStyle name="20% - Accent4 13 2_AVA DVA EL" xfId="14270" xr:uid="{B3EC55CE-01B6-4BE6-8BF8-83F65301784E}"/>
    <cellStyle name="20% - Accent4 13 3" xfId="14271" xr:uid="{A07C0FE4-10A9-4E06-9E34-1BAC8BFA88D3}"/>
    <cellStyle name="20% - Accent4 13_AVA DVA EL" xfId="14272" xr:uid="{4698EEE4-A555-4953-81C3-D22ED9C6D821}"/>
    <cellStyle name="20% - Accent4 14" xfId="14273" xr:uid="{7EA00D27-BAD0-4405-9BF8-8256A5FB89B8}"/>
    <cellStyle name="20% - Accent4 14 2" xfId="14274" xr:uid="{49DB4435-5755-4B70-AE67-72BDB2FBFBDA}"/>
    <cellStyle name="20% - Accent4 14 2 2" xfId="14275" xr:uid="{6704CDAF-CE6C-4379-8270-42B3BE167D81}"/>
    <cellStyle name="20% - Accent4 14 2_AVA DVA EL" xfId="14276" xr:uid="{CAFD47FA-C760-4C62-B1E6-FB432D6A8AD0}"/>
    <cellStyle name="20% - Accent4 14 3" xfId="14277" xr:uid="{937C7304-087F-4535-B948-DB3580755E6A}"/>
    <cellStyle name="20% - Accent4 14_AVA DVA EL" xfId="14278" xr:uid="{714CDB08-A146-4BC5-81D8-6581C056E2FB}"/>
    <cellStyle name="20% - Accent4 15" xfId="14279" xr:uid="{96225C3B-D133-4566-B7AE-0DE7614D1BBD}"/>
    <cellStyle name="20% - Accent4 15 2" xfId="14280" xr:uid="{B6E904FA-FCCD-47B3-8CEB-4C2F740FD38D}"/>
    <cellStyle name="20% - Accent4 15 2 2" xfId="14281" xr:uid="{EBF6F101-784A-4E27-AE1D-C2999820408F}"/>
    <cellStyle name="20% - Accent4 15 2_AVA DVA EL" xfId="14282" xr:uid="{39C3B8FB-BCD5-4740-9A02-BC2FDD1B9576}"/>
    <cellStyle name="20% - Accent4 15 3" xfId="14283" xr:uid="{C7391AA9-3E1B-474A-8BE7-FA492717A952}"/>
    <cellStyle name="20% - Accent4 15_AVA DVA EL" xfId="14284" xr:uid="{B65A865D-6FE2-4660-B183-114B480F8A0B}"/>
    <cellStyle name="20% - Accent4 16" xfId="14285" xr:uid="{626879E7-50E7-4579-BF14-BCA519FD0414}"/>
    <cellStyle name="20% - Accent4 17" xfId="14286" xr:uid="{D2969522-38E9-4F32-99B8-EA0B964536DD}"/>
    <cellStyle name="20% - Accent4 19" xfId="42649" xr:uid="{123084E8-7F85-484E-97F5-43D4596D6F3B}"/>
    <cellStyle name="20% - Accent4 2" xfId="3414" xr:uid="{5C84C182-D5D9-4D3B-A1C5-5FB7BFF877EB}"/>
    <cellStyle name="20% - Accent4 2 2" xfId="3415" xr:uid="{FAF90A63-7C09-495B-A3B2-2FF453B27792}"/>
    <cellStyle name="20% - Accent4 2 2 2" xfId="14287" xr:uid="{E4FC7441-F403-4ADE-B21E-450759040E8B}"/>
    <cellStyle name="20% - Accent4 2 2 2 2" xfId="14288" xr:uid="{B58758DA-CEA5-4E78-8B10-3A98FE04D484}"/>
    <cellStyle name="20% - Accent4 2 2 2 2 2" xfId="43353" xr:uid="{BE9C2ECE-F5E0-4D84-9014-9B8A8B0885E3}"/>
    <cellStyle name="20% - Accent4 2 2 2 2_Non-NII" xfId="43352" xr:uid="{4290F605-52E7-4236-B6E6-C1E3263DCABA}"/>
    <cellStyle name="20% - Accent4 2 2 2 3" xfId="43354" xr:uid="{5D8D6DB6-1062-492A-A364-12C6FE10936D}"/>
    <cellStyle name="20% - Accent4 2 2 2 4" xfId="43355" xr:uid="{3E01091B-1CF7-430B-9912-A6209864EED9}"/>
    <cellStyle name="20% - Accent4 2 2 2_AVA DVA EL" xfId="14289" xr:uid="{C7769F2B-858D-4AED-9076-8F3F30D1D5F7}"/>
    <cellStyle name="20% - Accent4 2 2 3" xfId="14290" xr:uid="{6A013DEB-033E-4F52-A1C7-FF0B9D6DD0F3}"/>
    <cellStyle name="20% - Accent4 2 2 3 2" xfId="14291" xr:uid="{4EAA2874-428E-4EC1-9E22-54ABC887AB2A}"/>
    <cellStyle name="20% - Accent4 2 2 3_AVA DVA EL" xfId="14292" xr:uid="{5F26E8FF-7782-481C-BEDB-59F2CEA76C2F}"/>
    <cellStyle name="20% - Accent4 2 2 4" xfId="14293" xr:uid="{258ECAAF-5F1A-4C87-9F6A-28FF74831CD0}"/>
    <cellStyle name="20% - Accent4 2 2 4 2" xfId="14294" xr:uid="{30FE8713-E9D3-4A44-981B-8D5E0A028F54}"/>
    <cellStyle name="20% - Accent4 2 2 4_AVA DVA EL" xfId="14295" xr:uid="{F1F11750-4323-48CB-8ECF-5541610EE7F1}"/>
    <cellStyle name="20% - Accent4 2 2 5" xfId="14296" xr:uid="{B329675C-0CDF-4D28-B46A-CF8122402E31}"/>
    <cellStyle name="20% - Accent4 2 2 5 2" xfId="14297" xr:uid="{F0B7273E-0645-462A-AC72-0BD610C72CF6}"/>
    <cellStyle name="20% - Accent4 2 2 5_AVA DVA EL" xfId="14298" xr:uid="{EB71A1CD-8280-4C02-B1F6-5A3010013AF1}"/>
    <cellStyle name="20% - Accent4 2 2 6" xfId="14299" xr:uid="{7A5FA370-667F-410E-86FE-BB9CD790E61A}"/>
    <cellStyle name="20% - Accent4 2 2 6 2" xfId="14300" xr:uid="{EC6C52A5-6A90-4E71-82AE-96BF0F2AD682}"/>
    <cellStyle name="20% - Accent4 2 2 6_AVA DVA EL" xfId="14301" xr:uid="{FD7CAE29-676E-4160-AFC5-750BF6BDA88A}"/>
    <cellStyle name="20% - Accent4 2 2 7" xfId="14302" xr:uid="{118F5916-C8C8-4BF6-BE7C-CAB310120C59}"/>
    <cellStyle name="20% - Accent4 2 2 7 2" xfId="14303" xr:uid="{66FB5071-13D7-4CCD-A434-A2434987C20E}"/>
    <cellStyle name="20% - Accent4 2 2 7_AVA DVA EL" xfId="14304" xr:uid="{203617EC-CD78-4A45-9399-18CFFDBE5775}"/>
    <cellStyle name="20% - Accent4 2 2_AVA DVA EL" xfId="14305" xr:uid="{07EF8B28-8D4C-45D8-81F1-2E4438744337}"/>
    <cellStyle name="20% - Accent4 2 3" xfId="3416" xr:uid="{C217221E-ED11-415C-AA26-4C9252CE9ADF}"/>
    <cellStyle name="20% - Accent4 2 3 2" xfId="3417" xr:uid="{2E53723C-B864-4760-BB71-702D862A3E14}"/>
    <cellStyle name="20% - Accent4 2 3 2 2" xfId="14306" xr:uid="{37AE750E-6188-43CA-A867-083480BA0159}"/>
    <cellStyle name="20% - Accent4 2 3 2_AVA DVA EL" xfId="14307" xr:uid="{5A21F59D-ABDA-4329-9642-57F8D910EC5E}"/>
    <cellStyle name="20% - Accent4 2 3 3" xfId="3418" xr:uid="{F3DBA868-7115-45A0-9B00-650119937B44}"/>
    <cellStyle name="20% - Accent4 2 3 3 2" xfId="14308" xr:uid="{08AFCA8F-CE9B-4BCB-AF7F-8B6E2F885DFB}"/>
    <cellStyle name="20% - Accent4 2 3 3_AVA DVA EL" xfId="14309" xr:uid="{8BFC15CF-92BC-4513-9903-C76B1BD77F28}"/>
    <cellStyle name="20% - Accent4 2 3 4" xfId="3419" xr:uid="{005AFD0B-B48F-4936-B62F-256ADECBBEB3}"/>
    <cellStyle name="20% - Accent4 2 3 5" xfId="3420" xr:uid="{4B912101-7D1A-469F-B22E-80D8EC6B53AE}"/>
    <cellStyle name="20% - Accent4 2 3_AVA DVA EL" xfId="14310" xr:uid="{08ACB5A3-62CF-4A49-9A42-980EAF5EB8DC}"/>
    <cellStyle name="20% - Accent4 2 4" xfId="3421" xr:uid="{02755C87-50B5-4EAA-858A-E9170AE7B6BA}"/>
    <cellStyle name="20% - Accent4 2 4 2" xfId="14311" xr:uid="{9B652275-BA74-49B0-9842-90944272E64D}"/>
    <cellStyle name="20% - Accent4 2 4 2 2" xfId="14312" xr:uid="{0B016EE2-63FF-47A3-9ECB-7C25C191D197}"/>
    <cellStyle name="20% - Accent4 2 4 2_AVA DVA EL" xfId="14313" xr:uid="{611B363D-ECF6-4D32-9F7F-C15912CDC13D}"/>
    <cellStyle name="20% - Accent4 2 4 3" xfId="14314" xr:uid="{0DDF3415-0A1C-46A9-8B30-50B8653F5C50}"/>
    <cellStyle name="20% - Accent4 2 4_AVA DVA EL" xfId="14315" xr:uid="{25D5EB66-6CF7-43D8-B7A7-24A948A24E1D}"/>
    <cellStyle name="20% - Accent4 2 5" xfId="14316" xr:uid="{2A712D70-AD42-42BC-A118-4AAE304025E0}"/>
    <cellStyle name="20% - Accent4 2 5 2" xfId="14317" xr:uid="{0203C9E7-A183-4A7B-A6BD-7FF4641F5F09}"/>
    <cellStyle name="20% - Accent4 2 5_AVA DVA EL" xfId="14318" xr:uid="{5813C314-DE0A-43E7-8261-D0C891662931}"/>
    <cellStyle name="20% - Accent4 2 6" xfId="14319" xr:uid="{02D3A435-2399-443D-947B-619FAF136A13}"/>
    <cellStyle name="20% - Accent4 2 6 2" xfId="14320" xr:uid="{2598B7B2-9CC7-4564-AE92-955158A408AA}"/>
    <cellStyle name="20% - Accent4 2 6_AVA DVA EL" xfId="14321" xr:uid="{B6D0FC61-3A9A-4238-B539-7479EB12FD41}"/>
    <cellStyle name="20% - Accent4 2 7" xfId="14322" xr:uid="{E8A8B917-F590-4AC2-852C-E4A82AF7E60C}"/>
    <cellStyle name="20% - Accent4 2 7 2" xfId="14323" xr:uid="{9531B6C7-AD91-4AB1-8A0B-208245CC80B5}"/>
    <cellStyle name="20% - Accent4 2 7_AVA DVA EL" xfId="14324" xr:uid="{3FC84FCE-B805-4D42-9FCD-3151BC2129A4}"/>
    <cellStyle name="20% - Accent4 2 8" xfId="43356" xr:uid="{3B41ED06-E1A6-42CF-BC6F-6C9723C37B2F}"/>
    <cellStyle name="20% - Accent4 2_4Q16" xfId="14325" xr:uid="{4F4FBC3B-48CC-40D4-8B7B-D563D1FC6E36}"/>
    <cellStyle name="20% - Accent4 20" xfId="42691" xr:uid="{050B83E0-53ED-4A56-84B9-2AED4247E0EF}"/>
    <cellStyle name="20% - Accent4 21" xfId="42729" xr:uid="{53E520FD-DAD9-48B9-A565-7291C68FDA49}"/>
    <cellStyle name="20% - Accent4 3" xfId="3422" xr:uid="{5582F56D-9907-4572-B46D-8509578EB95D}"/>
    <cellStyle name="20% - Accent4 3 2" xfId="14326" xr:uid="{1F80FB4B-7D4E-43F9-AC95-989B3D91528F}"/>
    <cellStyle name="20% - Accent4 3 2 2" xfId="14327" xr:uid="{D96C709D-32B2-4BFF-8D2A-29C49F70D1C5}"/>
    <cellStyle name="20% - Accent4 3 2 2 2" xfId="43358" xr:uid="{083043F6-1CA0-4EC7-8361-77046428C4AC}"/>
    <cellStyle name="20% - Accent4 3 2 2_Non-NII" xfId="43357" xr:uid="{EFA192D3-750A-4599-903E-51F74862A609}"/>
    <cellStyle name="20% - Accent4 3 2 3" xfId="43359" xr:uid="{C072A1FE-BD4D-4320-A545-336DBE66503D}"/>
    <cellStyle name="20% - Accent4 3 2 4" xfId="43360" xr:uid="{D341BDA9-EA5A-4E85-8AB4-8A90E34B9B53}"/>
    <cellStyle name="20% - Accent4 3 2_AVA DVA EL" xfId="14328" xr:uid="{BD872BAC-7BC6-415F-B346-31FAB93F36E6}"/>
    <cellStyle name="20% - Accent4 3 3" xfId="43361" xr:uid="{4CF679CE-AAAF-4AB4-B477-5D2E6533F36B}"/>
    <cellStyle name="20% - Accent4 3 3 2" xfId="43362" xr:uid="{6C9F3F95-691A-401C-8D23-9690BB61572B}"/>
    <cellStyle name="20% - Accent4 3 4" xfId="43363" xr:uid="{4ED5BEC6-A41C-47A0-96F9-C218FEB41064}"/>
    <cellStyle name="20% - Accent4 3 5" xfId="43364" xr:uid="{B057C2A1-AAC5-4838-A0D7-B0622319F9E8}"/>
    <cellStyle name="20% - Accent4 3 6" xfId="43365" xr:uid="{7A13DC00-C833-4BF2-8B6E-F5008344487E}"/>
    <cellStyle name="20% - Accent4 3_AVA DVA EL" xfId="14329" xr:uid="{E48B0C98-A2E3-4422-A398-ED04F9DB5EAF}"/>
    <cellStyle name="20% - Accent4 4" xfId="14330" xr:uid="{BE2FCE71-4CEB-4582-BC16-41D85995C42A}"/>
    <cellStyle name="20% - Accent4 4 2" xfId="14331" xr:uid="{85A02DD3-D19D-4D3E-80E4-566E963B87AE}"/>
    <cellStyle name="20% - Accent4 4 2 2" xfId="14332" xr:uid="{9B442EBB-D0DA-4AF1-9E61-FE2908D37A0F}"/>
    <cellStyle name="20% - Accent4 4 2_AVA DVA EL" xfId="14333" xr:uid="{362E8139-3187-4F67-B046-3113E3A3946B}"/>
    <cellStyle name="20% - Accent4 4 3" xfId="14334" xr:uid="{04DFF59A-DE7A-4492-A426-14898E21CFD3}"/>
    <cellStyle name="20% - Accent4 4 3 2" xfId="14335" xr:uid="{104B9B38-1FC9-403C-9C13-9FF2A67FF8A1}"/>
    <cellStyle name="20% - Accent4 4 3_AVA DVA EL" xfId="14336" xr:uid="{8172A005-1C1A-4840-B850-ED6CF01B4648}"/>
    <cellStyle name="20% - Accent4 4 4" xfId="14337" xr:uid="{F4993412-2B08-439D-9595-CE177D37E244}"/>
    <cellStyle name="20% - Accent4 4 4 2" xfId="14338" xr:uid="{4F7E50C3-4E17-49C7-93B1-941232399D61}"/>
    <cellStyle name="20% - Accent4 4 4_AVA DVA EL" xfId="14339" xr:uid="{E7972BEE-14D6-49FB-832C-2D2C31838B83}"/>
    <cellStyle name="20% - Accent4 4_AVA DVA EL" xfId="14340" xr:uid="{F9B326E9-AFC0-456B-99BC-B2A0E5795F53}"/>
    <cellStyle name="20% - Accent4 5" xfId="14341" xr:uid="{E59DB3A1-00C6-4AE4-910E-8038AB7224A4}"/>
    <cellStyle name="20% - Accent4 5 2" xfId="14342" xr:uid="{A802BC5D-0B4C-4A06-8730-E47A3C6AC28E}"/>
    <cellStyle name="20% - Accent4 5 2 2" xfId="14343" xr:uid="{0B733D31-697D-49BF-8750-21D7EC29B82D}"/>
    <cellStyle name="20% - Accent4 5 2_AVA DVA EL" xfId="14344" xr:uid="{FAE4AC16-AD33-47CA-ACAB-3457A124AFF5}"/>
    <cellStyle name="20% - Accent4 5 3" xfId="43366" xr:uid="{5450987A-B2CE-4CB4-8873-09A0B8B0ACAC}"/>
    <cellStyle name="20% - Accent4 5 4" xfId="43367" xr:uid="{B2183CBD-6CEA-4779-AE6D-E5F5FA474666}"/>
    <cellStyle name="20% - Accent4 5_AVA DVA EL" xfId="14345" xr:uid="{1F70B531-B67A-48AB-8CB1-C0A53C1B6656}"/>
    <cellStyle name="20% - Accent4 6" xfId="14346" xr:uid="{C48C68AF-721C-4C64-9DF9-FB5038FDBA26}"/>
    <cellStyle name="20% - Accent4 6 2" xfId="14347" xr:uid="{62C6BE28-9342-4E24-86EB-4CF5C3886765}"/>
    <cellStyle name="20% - Accent4 6 2 2" xfId="14348" xr:uid="{95F541C8-D36A-436F-AC30-6F20E51480DB}"/>
    <cellStyle name="20% - Accent4 6 2_AVA DVA EL" xfId="14349" xr:uid="{D13E7A89-34E2-4397-A065-D3506D3AFF1C}"/>
    <cellStyle name="20% - Accent4 6_AVA DVA EL" xfId="14350" xr:uid="{1E146BA1-EC9E-49B0-8E7B-14E062FBC666}"/>
    <cellStyle name="20% - Accent4 7" xfId="14351" xr:uid="{4701F5D0-7AC1-4FF7-AEB1-EE5DFFCC506C}"/>
    <cellStyle name="20% - Accent4 7 2" xfId="14352" xr:uid="{BF66D5E1-67E7-45F2-8BDC-439E015B5172}"/>
    <cellStyle name="20% - Accent4 7 2 2" xfId="14353" xr:uid="{5A5D6BC2-873A-4C4F-94EC-EAB20FC14D71}"/>
    <cellStyle name="20% - Accent4 7 2 2 2" xfId="14354" xr:uid="{E4B2A558-9589-4A63-968F-49BEEA5DB87C}"/>
    <cellStyle name="20% - Accent4 7 2 2_AVA DVA EL" xfId="14355" xr:uid="{AF02AF5E-9132-422E-8F03-57FC247C3A99}"/>
    <cellStyle name="20% - Accent4 7 2 3" xfId="14356" xr:uid="{B911181F-7194-48EF-B13A-8E468EC3EDF6}"/>
    <cellStyle name="20% - Accent4 7 2_AVA DVA EL" xfId="14357" xr:uid="{C930BA0C-3FAC-4963-AB57-B908E710312E}"/>
    <cellStyle name="20% - Accent4 7 3" xfId="14358" xr:uid="{15749025-B559-4778-A8F2-FC645EAC1296}"/>
    <cellStyle name="20% - Accent4 7 3 2" xfId="14359" xr:uid="{C7ADFDCB-4CD9-45D7-B7EF-B0B0CB96EC52}"/>
    <cellStyle name="20% - Accent4 7 3 2 2" xfId="14360" xr:uid="{4F1DEF5B-7919-4D43-8F72-7F02A0E5ED36}"/>
    <cellStyle name="20% - Accent4 7 3 2_AVA DVA EL" xfId="14361" xr:uid="{58EA5C64-01FE-45DB-B9BD-B3A38CE238C7}"/>
    <cellStyle name="20% - Accent4 7 3 3" xfId="14362" xr:uid="{65624B2A-E447-43F5-A8AB-074F7D7C5561}"/>
    <cellStyle name="20% - Accent4 7 3_AVA DVA EL" xfId="14363" xr:uid="{51BB43F5-8749-453C-A0A7-1B7847D57546}"/>
    <cellStyle name="20% - Accent4 7_AVA DVA EL" xfId="14364" xr:uid="{76700966-07BD-4923-8D0D-C0056EA0E747}"/>
    <cellStyle name="20% - Accent4 8" xfId="14365" xr:uid="{18AA0B60-4967-4FB2-9EC7-21B5BA1CBF9C}"/>
    <cellStyle name="20% - Accent4 8 2" xfId="14366" xr:uid="{B11E6CA7-277A-4951-8F54-4CEA5DB976D4}"/>
    <cellStyle name="20% - Accent4 8 2 2" xfId="14367" xr:uid="{7536C3A6-AC65-4304-8737-114C91A58457}"/>
    <cellStyle name="20% - Accent4 8 2 2 2" xfId="14368" xr:uid="{AA462DD5-E731-4C41-8878-CCB8F5204978}"/>
    <cellStyle name="20% - Accent4 8 2 2_AVA DVA EL" xfId="14369" xr:uid="{0445ED3A-2E9D-40EA-B76F-A9EF0C0BFF51}"/>
    <cellStyle name="20% - Accent4 8 2 3" xfId="14370" xr:uid="{6FD2A1BB-27D4-4650-9570-AAB6F5E0086E}"/>
    <cellStyle name="20% - Accent4 8 2_AVA DVA EL" xfId="14371" xr:uid="{9B56D35B-ED07-4CCE-A183-BEDF592E4C54}"/>
    <cellStyle name="20% - Accent4 8 3" xfId="14372" xr:uid="{208D67DF-9FC9-4DC9-A343-C3A655376B40}"/>
    <cellStyle name="20% - Accent4 8 3 2" xfId="14373" xr:uid="{C0EACF48-4FE1-4537-A764-F96E5AE06627}"/>
    <cellStyle name="20% - Accent4 8 3 2 2" xfId="14374" xr:uid="{D6B39CFA-98E7-4975-8CAD-AE228DED2CAF}"/>
    <cellStyle name="20% - Accent4 8 3 2_AVA DVA EL" xfId="14375" xr:uid="{896B812C-D34F-4B97-BF4A-749598F522CC}"/>
    <cellStyle name="20% - Accent4 8 3 3" xfId="14376" xr:uid="{112E6022-3D4F-4308-8724-884B31478122}"/>
    <cellStyle name="20% - Accent4 8 3_AVA DVA EL" xfId="14377" xr:uid="{880D3532-3187-4D8D-82DB-7A62C886320A}"/>
    <cellStyle name="20% - Accent4 8_AVA DVA EL" xfId="14378" xr:uid="{E5326C39-98AF-4BD7-96D2-45675A95F062}"/>
    <cellStyle name="20% - Accent4 9" xfId="14379" xr:uid="{79EC4FAD-FE9F-4454-B212-44ED8A56F6DF}"/>
    <cellStyle name="20% - Accent4 9 2" xfId="14380" xr:uid="{8524D459-C36C-4C5E-AD6A-2D643380012B}"/>
    <cellStyle name="20% - Accent4 9 2 2" xfId="14381" xr:uid="{CDC21817-B834-4663-A08A-C8D435A2FADE}"/>
    <cellStyle name="20% - Accent4 9 2 2 2" xfId="14382" xr:uid="{059D0D19-2BC5-4F20-B789-71962B209C2D}"/>
    <cellStyle name="20% - Accent4 9 2 2_AVA DVA EL" xfId="14383" xr:uid="{377CF525-D27F-4E62-AC9A-DE1C13F79B70}"/>
    <cellStyle name="20% - Accent4 9 2 3" xfId="14384" xr:uid="{383F2EB8-B772-4B40-AF45-E91941FA6AED}"/>
    <cellStyle name="20% - Accent4 9 2_AVA DVA EL" xfId="14385" xr:uid="{83CAD399-F10B-4A92-A2B6-BE63A7E0EEF1}"/>
    <cellStyle name="20% - Accent4 9 3" xfId="14386" xr:uid="{42943311-FD49-4E12-AA6A-67A39F17185B}"/>
    <cellStyle name="20% - Accent4 9 3 2" xfId="14387" xr:uid="{BBD8DC47-AB27-4F00-852C-230ACF320E6D}"/>
    <cellStyle name="20% - Accent4 9 3 2 2" xfId="14388" xr:uid="{3851A2D5-BEF0-4E0F-B2C6-F53D5DA02A1D}"/>
    <cellStyle name="20% - Accent4 9 3 2_AVA DVA EL" xfId="14389" xr:uid="{CCD570FF-78AE-4AB7-BF24-E6865E4F53B7}"/>
    <cellStyle name="20% - Accent4 9 3 3" xfId="14390" xr:uid="{18B872FE-069E-4973-BEF2-2F7A8E93163F}"/>
    <cellStyle name="20% - Accent4 9 3_AVA DVA EL" xfId="14391" xr:uid="{00FEB6D1-7C64-4422-A067-2CA7008E8ED0}"/>
    <cellStyle name="20% - Accent4 9_AVA DVA EL" xfId="14392" xr:uid="{EFB9160C-6AA3-434D-9892-8F5DFD35E45F}"/>
    <cellStyle name="20% - Accent4_4Q16" xfId="14393" xr:uid="{2A0E9294-178D-4905-88C5-85B3D6F6E70B}"/>
    <cellStyle name="20% - Accent5" xfId="3423" xr:uid="{90F64314-DEB4-436F-A127-9968E2EC83F6}"/>
    <cellStyle name="20% - Accent5 10" xfId="14394" xr:uid="{F5324D33-854A-4FA5-ADD6-3BD8378F50EB}"/>
    <cellStyle name="20% - Accent5 10 2" xfId="14395" xr:uid="{CA231C33-1194-4E4E-A038-EB7FB77095BD}"/>
    <cellStyle name="20% - Accent5 10 3" xfId="14396" xr:uid="{62A819D8-EA1C-45F5-94DC-9C2C5F34A9A1}"/>
    <cellStyle name="20% - Accent5 10_AVA DVA EL" xfId="14397" xr:uid="{653BD370-C0DA-4AB0-A14E-65427F572619}"/>
    <cellStyle name="20% - Accent5 11" xfId="14398" xr:uid="{3B5EFBB3-0B0E-4DB6-8BA5-2A8D22C126AF}"/>
    <cellStyle name="20% - Accent5 12" xfId="14399" xr:uid="{BA038B9F-5FF2-43D2-A498-5CC605A6A4B6}"/>
    <cellStyle name="20% - Accent5 14" xfId="42650" xr:uid="{B9BEE9D3-7BF5-4DA6-9123-BCD5E6E72E0C}"/>
    <cellStyle name="20% - Accent5 15" xfId="42692" xr:uid="{3EBE7F08-165E-473E-949D-A7C0CDCDF603}"/>
    <cellStyle name="20% - Accent5 16" xfId="42730" xr:uid="{D23C830A-18EF-422E-9BBF-383EDE0D5443}"/>
    <cellStyle name="20% - Accent5 2" xfId="3424" xr:uid="{8B7616A1-B286-452C-B418-4C98B756A8AA}"/>
    <cellStyle name="20% - Accent5 2 2" xfId="3425" xr:uid="{20A4923B-7FEB-42C6-B7CF-C76DFCC783E2}"/>
    <cellStyle name="20% - Accent5 2 2 2" xfId="14400" xr:uid="{3151C8C1-C0DF-4509-99C2-C625BE2FFC75}"/>
    <cellStyle name="20% - Accent5 2 2 2 2" xfId="14401" xr:uid="{29FD6805-EFD4-4BE7-BF10-2D6936222746}"/>
    <cellStyle name="20% - Accent5 2 2 2 2 2" xfId="43369" xr:uid="{BF852A19-778D-4E4D-9DCE-D1D95992A37F}"/>
    <cellStyle name="20% - Accent5 2 2 2 2_Non-NII" xfId="43368" xr:uid="{0B240E02-CAC5-4574-AF26-EC17B9A4A0C7}"/>
    <cellStyle name="20% - Accent5 2 2 2 3" xfId="14402" xr:uid="{93509CA4-D672-4106-B41B-7057D59F687B}"/>
    <cellStyle name="20% - Accent5 2 2 2 4" xfId="43370" xr:uid="{2A05889A-8D3B-44A4-A6AC-B68E271AB777}"/>
    <cellStyle name="20% - Accent5 2 2 2_AVA DVA EL" xfId="14403" xr:uid="{24E05A54-A2F8-4613-B8F7-B3386F799EF3}"/>
    <cellStyle name="20% - Accent5 2 2 3" xfId="14404" xr:uid="{5F1E15B9-903C-41C3-8548-7ED2DD6B1477}"/>
    <cellStyle name="20% - Accent5 2 2 3 2" xfId="43372" xr:uid="{80B2D8B4-F5C4-4DF6-BD67-B7A0E282464A}"/>
    <cellStyle name="20% - Accent5 2 2 3_Non-NII" xfId="43371" xr:uid="{2D6911B0-8099-464E-B20A-2F928D3D7AD7}"/>
    <cellStyle name="20% - Accent5 2 2 4" xfId="43373" xr:uid="{C92A3F78-B24F-42F4-AE5C-174E89FB13F2}"/>
    <cellStyle name="20% - Accent5 2 2 5" xfId="43374" xr:uid="{767AA7C8-0BBA-45F4-B1F3-3D791B746A55}"/>
    <cellStyle name="20% - Accent5 2 2 6" xfId="43375" xr:uid="{DEAF3F35-2EB8-4435-97D5-EAEEEACC72C4}"/>
    <cellStyle name="20% - Accent5 2 2_AVA DVA EL" xfId="14405" xr:uid="{49B75C0C-B8DA-4724-8AAF-4F4011D38857}"/>
    <cellStyle name="20% - Accent5 2 3" xfId="14406" xr:uid="{8E32FD77-8D10-4D3D-8209-6BABFD500B7A}"/>
    <cellStyle name="20% - Accent5 2 3 2" xfId="14407" xr:uid="{D8BC093C-7D97-48CC-B9AE-466E2DE2E84A}"/>
    <cellStyle name="20% - Accent5 2 3 2 2" xfId="14408" xr:uid="{1E728A75-2100-450D-9B8B-C3BE5A40DD90}"/>
    <cellStyle name="20% - Accent5 2 3 2 3" xfId="14409" xr:uid="{0B8E40D6-E42A-414F-BECA-4AAE499DDBEB}"/>
    <cellStyle name="20% - Accent5 2 3 2_AVA DVA EL" xfId="14410" xr:uid="{9FF9B437-9DB2-48C1-AF64-AF6598804B39}"/>
    <cellStyle name="20% - Accent5 2 3 3" xfId="14411" xr:uid="{5D09001D-5347-403C-82E1-E78A58E54D10}"/>
    <cellStyle name="20% - Accent5 2 3 4" xfId="43376" xr:uid="{FBEBAC57-C17A-4EBA-9B71-CFCD4DB96433}"/>
    <cellStyle name="20% - Accent5 2 3_AVA DVA EL" xfId="14412" xr:uid="{21AA69FF-62B4-4597-8C3E-E26B3E5C0D5E}"/>
    <cellStyle name="20% - Accent5 2 4" xfId="14413" xr:uid="{5BD4839B-70CC-433A-AFF3-AE37165C5A87}"/>
    <cellStyle name="20% - Accent5 2 4 2" xfId="14414" xr:uid="{7715C774-E839-4005-B888-825D14CE9686}"/>
    <cellStyle name="20% - Accent5 2 4 3" xfId="14415" xr:uid="{1F4655BD-79A4-40C4-9003-0D3D492CBAC5}"/>
    <cellStyle name="20% - Accent5 2 4_AVA DVA EL" xfId="14416" xr:uid="{3F2184C7-2E3A-40F8-A35D-2202BA3A5FA1}"/>
    <cellStyle name="20% - Accent5 2 5" xfId="14417" xr:uid="{1046294D-B6EF-45FC-9C59-CCDAF524BE89}"/>
    <cellStyle name="20% - Accent5 2 5 2" xfId="14418" xr:uid="{2C36E120-40B1-43FA-92B5-47D915BA3700}"/>
    <cellStyle name="20% - Accent5 2 5 3" xfId="14419" xr:uid="{7A76B41B-0379-41D9-B9CF-FA3E97D899F6}"/>
    <cellStyle name="20% - Accent5 2 5_AVA DVA EL" xfId="14420" xr:uid="{4ADD967A-8331-4687-A989-F69F0D319FC3}"/>
    <cellStyle name="20% - Accent5 2 6" xfId="14421" xr:uid="{840ADF88-1DE0-4F18-A7E9-D8DA58CF93CA}"/>
    <cellStyle name="20% - Accent5 2 7" xfId="43377" xr:uid="{72B96AF7-5546-498B-BE11-54E6762CD91A}"/>
    <cellStyle name="20% - Accent5 2 8" xfId="43378" xr:uid="{743F2EE2-8F55-4202-ACC3-595DC0FF6662}"/>
    <cellStyle name="20% - Accent5 2_4Q16" xfId="14422" xr:uid="{0029A064-8A7A-4F2D-AC6D-EBB7FDE89A39}"/>
    <cellStyle name="20% - Accent5 3" xfId="3426" xr:uid="{2ECA67F7-1C74-40D8-9549-31034AFF239C}"/>
    <cellStyle name="20% - Accent5 3 2" xfId="14423" xr:uid="{BD3687BA-1B92-4EAA-A8F4-AEC3741C5DAD}"/>
    <cellStyle name="20% - Accent5 3 2 2" xfId="14424" xr:uid="{BAEA2ACE-FA88-4599-A27A-DAA83288040C}"/>
    <cellStyle name="20% - Accent5 3 2 2 2" xfId="43380" xr:uid="{654C32A5-5A09-440C-B5C7-587F758467B6}"/>
    <cellStyle name="20% - Accent5 3 2 2_Non-NII" xfId="43379" xr:uid="{6A9F265E-CE8E-4065-A895-52B9015FE091}"/>
    <cellStyle name="20% - Accent5 3 2 3" xfId="14425" xr:uid="{FC7AAFAD-A47A-40A9-B165-FE27D63A061F}"/>
    <cellStyle name="20% - Accent5 3 2 4" xfId="43381" xr:uid="{B768DFED-9393-488F-A06D-DF6549F0547F}"/>
    <cellStyle name="20% - Accent5 3 2_AVA DVA EL" xfId="14426" xr:uid="{AA92462C-B635-4069-8276-6D7AD86622D5}"/>
    <cellStyle name="20% - Accent5 3 3" xfId="14427" xr:uid="{D5F3EABB-F47E-4070-A8D3-5F9CE9EDD961}"/>
    <cellStyle name="20% - Accent5 3 3 2" xfId="43383" xr:uid="{DD84BED1-6942-4CBB-A327-A0C0A99C8BEC}"/>
    <cellStyle name="20% - Accent5 3 3_Non-NII" xfId="43382" xr:uid="{421FBC84-0A99-49FE-8B1C-CE2C414A7E87}"/>
    <cellStyle name="20% - Accent5 3 4" xfId="43384" xr:uid="{C9B97473-66A7-4984-B0E1-6991E8B91DE3}"/>
    <cellStyle name="20% - Accent5 3 5" xfId="43385" xr:uid="{99297A24-C361-4EC8-A949-59513BD28005}"/>
    <cellStyle name="20% - Accent5 3 6" xfId="43386" xr:uid="{171A03C5-4832-4A41-8821-F1E1DEE910C1}"/>
    <cellStyle name="20% - Accent5 3_AVA DVA EL" xfId="14428" xr:uid="{7582200D-4040-47E7-8571-7EE2649D3BA5}"/>
    <cellStyle name="20% - Accent5 4" xfId="14429" xr:uid="{FB782988-515E-4D32-8D51-B8480AE0AC84}"/>
    <cellStyle name="20% - Accent5 4 2" xfId="14430" xr:uid="{99872D08-6C4A-42C7-8330-36986A93AF2B}"/>
    <cellStyle name="20% - Accent5 4 2 2" xfId="14431" xr:uid="{C580E034-94D2-4821-AD0B-84808C85EDFD}"/>
    <cellStyle name="20% - Accent5 4 2 3" xfId="14432" xr:uid="{9F7AE115-8624-4C02-A6BF-9733D79570EA}"/>
    <cellStyle name="20% - Accent5 4 2_AVA DVA EL" xfId="14433" xr:uid="{3ADC9904-4AC4-44F1-8D49-061BE7FB741F}"/>
    <cellStyle name="20% - Accent5 4 3" xfId="14434" xr:uid="{90F53D1E-F193-4A19-B92C-7B9FB5F167F4}"/>
    <cellStyle name="20% - Accent5 4 3 2" xfId="14435" xr:uid="{C8B4B0FD-4377-4128-AFE8-BC707FD86149}"/>
    <cellStyle name="20% - Accent5 4 3 3" xfId="14436" xr:uid="{57BE5990-5675-4D6C-9ED7-C639BC5E9260}"/>
    <cellStyle name="20% - Accent5 4 3_AVA DVA EL" xfId="14437" xr:uid="{98641058-EFCF-484D-95EF-31E0192F4AC2}"/>
    <cellStyle name="20% - Accent5 4 4" xfId="14438" xr:uid="{8F0F2756-C083-40BA-A139-C15020A6160F}"/>
    <cellStyle name="20% - Accent5 4 4 2" xfId="14439" xr:uid="{957BF298-59D8-40A7-9131-796E5F1157CF}"/>
    <cellStyle name="20% - Accent5 4 4 3" xfId="14440" xr:uid="{CE77B3AC-0C48-4410-9E1B-96AE42DA2B6B}"/>
    <cellStyle name="20% - Accent5 4 4_AVA DVA EL" xfId="14441" xr:uid="{8D3735AE-D534-42C6-8C3C-7FC042B1C1D6}"/>
    <cellStyle name="20% - Accent5 4 5" xfId="14442" xr:uid="{FA925F7C-63ED-4FBB-BD62-88760CDAD4C5}"/>
    <cellStyle name="20% - Accent5 4_AVA DVA EL" xfId="14443" xr:uid="{92F0D0D1-6C45-420D-AB68-4E24F8A30B47}"/>
    <cellStyle name="20% - Accent5 5" xfId="14444" xr:uid="{00A8E0FB-2F9A-4A08-949B-3CF8A420F6C0}"/>
    <cellStyle name="20% - Accent5 5 2" xfId="14445" xr:uid="{C456E12F-1A9F-402E-88CA-439A2E19C206}"/>
    <cellStyle name="20% - Accent5 5 2 2" xfId="14446" xr:uid="{90911D86-FFB3-4D72-8419-A469CE3551CC}"/>
    <cellStyle name="20% - Accent5 5 2 3" xfId="14447" xr:uid="{61041BA3-A7C8-416F-900C-962EC503975A}"/>
    <cellStyle name="20% - Accent5 5 2_AVA DVA EL" xfId="14448" xr:uid="{857AED13-93D1-481D-B75E-B6A2DD8F33AC}"/>
    <cellStyle name="20% - Accent5 5 3" xfId="14449" xr:uid="{19ADE4AE-E7A0-4E4A-89D9-956F93616FDC}"/>
    <cellStyle name="20% - Accent5 5 4" xfId="43387" xr:uid="{6FE1B5E3-3E2A-40CD-9903-AE545717F507}"/>
    <cellStyle name="20% - Accent5 5_AVA DVA EL" xfId="14450" xr:uid="{075792B8-BD15-42C1-B01F-157BE01C0D04}"/>
    <cellStyle name="20% - Accent5 6" xfId="14451" xr:uid="{7D87D94A-48D8-42D9-A238-6763997C904F}"/>
    <cellStyle name="20% - Accent5 6 2" xfId="14452" xr:uid="{B7A702D8-CE64-4313-A9DE-6834CCE64FB2}"/>
    <cellStyle name="20% - Accent5 6 2 2" xfId="14453" xr:uid="{87DF63F0-0B4A-4ECE-868E-517749B5BE6B}"/>
    <cellStyle name="20% - Accent5 6 2 3" xfId="14454" xr:uid="{FD6784FF-52B8-44A1-B9C0-5A731E2DEF7F}"/>
    <cellStyle name="20% - Accent5 6 2_AVA DVA EL" xfId="14455" xr:uid="{106EC259-686D-47EE-BC1C-7A168017B737}"/>
    <cellStyle name="20% - Accent5 6 3" xfId="14456" xr:uid="{E2701CE5-F0FA-4857-AA82-545D65E76CF5}"/>
    <cellStyle name="20% - Accent5 6_AVA DVA EL" xfId="14457" xr:uid="{03AFFADA-804F-4CA0-A652-78396513D03B}"/>
    <cellStyle name="20% - Accent5 7" xfId="14458" xr:uid="{DBECB69A-3FA5-49AB-B80A-B9EF249DF26D}"/>
    <cellStyle name="20% - Accent5 7 2" xfId="14459" xr:uid="{E42E53CE-F216-4FAC-B34E-8EA67DF09BDC}"/>
    <cellStyle name="20% - Accent5 7 2 2" xfId="14460" xr:uid="{05E9BF91-8900-4556-ACE6-35995BDFAE75}"/>
    <cellStyle name="20% - Accent5 7 2 3" xfId="14461" xr:uid="{BEDD1C49-28CB-449F-B083-BDD22609C19B}"/>
    <cellStyle name="20% - Accent5 7 2_AVA DVA EL" xfId="14462" xr:uid="{362DEB2A-B96C-4D1F-94CF-CB32D92A0839}"/>
    <cellStyle name="20% - Accent5 7 3" xfId="14463" xr:uid="{47C20E93-1C2D-4E13-BAC7-64D06E1CC2BF}"/>
    <cellStyle name="20% - Accent5 7_AVA DVA EL" xfId="14464" xr:uid="{C3614C83-9D90-4D76-992F-83DA9B8A525A}"/>
    <cellStyle name="20% - Accent5 8" xfId="14465" xr:uid="{65E24243-7912-4529-B831-324896A9F63C}"/>
    <cellStyle name="20% - Accent5 8 2" xfId="14466" xr:uid="{B39D2A02-5BFD-4252-9176-0FF74228665A}"/>
    <cellStyle name="20% - Accent5 8 2 2" xfId="14467" xr:uid="{1583D3FF-AD9E-4FF5-A34E-844F20AC48F0}"/>
    <cellStyle name="20% - Accent5 8 2 3" xfId="14468" xr:uid="{39C57E63-3723-4411-9826-7D7F01C76AE9}"/>
    <cellStyle name="20% - Accent5 8 2_AVA DVA EL" xfId="14469" xr:uid="{8809CC65-DD83-43B8-8C7C-4AC1212AD92B}"/>
    <cellStyle name="20% - Accent5 8 3" xfId="14470" xr:uid="{E067725C-BA7A-49D8-BF49-6702C3E001E7}"/>
    <cellStyle name="20% - Accent5 8_AVA DVA EL" xfId="14471" xr:uid="{29953333-9910-4400-BDDF-E43DE25C0AA4}"/>
    <cellStyle name="20% - Accent5 9" xfId="14472" xr:uid="{3A9928DD-4189-49DA-A5D9-9BEB93903EE9}"/>
    <cellStyle name="20% - Accent5 9 2" xfId="14473" xr:uid="{83AF524C-8A2F-428A-A2EC-09DE6E93457C}"/>
    <cellStyle name="20% - Accent5 9 2 2" xfId="14474" xr:uid="{19D83B29-77F6-4EC8-9799-3594842D590B}"/>
    <cellStyle name="20% - Accent5 9 2 3" xfId="14475" xr:uid="{B41CC7AD-B11A-4970-8123-300DB64BCD7A}"/>
    <cellStyle name="20% - Accent5 9 2_AVA DVA EL" xfId="14476" xr:uid="{0DE20DF7-2F3A-426B-81BE-1D171F195798}"/>
    <cellStyle name="20% - Accent5 9 3" xfId="14477" xr:uid="{9BE2D0B3-4E87-4BDF-B4F2-17CBD6AE7E4A}"/>
    <cellStyle name="20% - Accent5 9_AVA DVA EL" xfId="14478" xr:uid="{63F60579-D6BA-4213-93A8-108715AAB154}"/>
    <cellStyle name="20% - Accent5_4Q16" xfId="14479" xr:uid="{0E0255D5-9916-426C-B8FD-CFB9EB244FC1}"/>
    <cellStyle name="20% - Accent6" xfId="3427" xr:uid="{2E47AD94-D750-4879-9708-51FD1093E2B0}"/>
    <cellStyle name="20% - Accent6 10" xfId="14480" xr:uid="{A252F9D8-020E-4A7E-B4DB-E9C14AA3CA8F}"/>
    <cellStyle name="20% - Accent6 10 2" xfId="14481" xr:uid="{858E0F1B-D002-4C49-9114-8A575CEF9570}"/>
    <cellStyle name="20% - Accent6 10 3" xfId="14482" xr:uid="{589E6301-265C-49EE-81E9-39D0F8D00B76}"/>
    <cellStyle name="20% - Accent6 10_AVA DVA EL" xfId="14483" xr:uid="{247E3ADB-A400-49D9-BF07-0483F65F5AE0}"/>
    <cellStyle name="20% - Accent6 11" xfId="14484" xr:uid="{58775A63-8936-47D2-9D84-03D80FB3E121}"/>
    <cellStyle name="20% - Accent6 12" xfId="14485" xr:uid="{29954FDB-0630-4753-A905-0D689F00D788}"/>
    <cellStyle name="20% - Accent6 14" xfId="42651" xr:uid="{A458AB4B-8E42-4B9E-A0CA-81BDCDE5B166}"/>
    <cellStyle name="20% - Accent6 15" xfId="42693" xr:uid="{54AD0AF2-A739-4B68-B44A-03685DBBAE0D}"/>
    <cellStyle name="20% - Accent6 16" xfId="42731" xr:uid="{11D66581-4853-4B41-BB5B-9C56052AA98F}"/>
    <cellStyle name="20% - Accent6 2" xfId="3428" xr:uid="{D14D2833-58F8-4158-8B6E-D345E2927F56}"/>
    <cellStyle name="20% - Accent6 2 2" xfId="3429" xr:uid="{64CA0693-1F95-4674-B5A0-7D648BDBF948}"/>
    <cellStyle name="20% - Accent6 2 2 2" xfId="14486" xr:uid="{4F4E216D-630F-4B93-BCA5-0B6962DB5966}"/>
    <cellStyle name="20% - Accent6 2 2 2 2" xfId="14487" xr:uid="{6E8F4205-2E25-4975-A59D-239180FA75ED}"/>
    <cellStyle name="20% - Accent6 2 2 2 2 2" xfId="43389" xr:uid="{65CC9F8F-5DD7-4C11-896B-A27C6E8EBB01}"/>
    <cellStyle name="20% - Accent6 2 2 2 2_Non-NII" xfId="43388" xr:uid="{9A2FF066-F204-4D00-99B5-B74D0C3E9CD7}"/>
    <cellStyle name="20% - Accent6 2 2 2 3" xfId="14488" xr:uid="{C288A13D-C7B5-4897-85AD-973AAABE4217}"/>
    <cellStyle name="20% - Accent6 2 2 2 4" xfId="43390" xr:uid="{1416D553-8C1C-4115-86FD-727575B2A7D0}"/>
    <cellStyle name="20% - Accent6 2 2 2_AVA DVA EL" xfId="14489" xr:uid="{2549273F-3476-4EA7-8939-DFC5D989FFC2}"/>
    <cellStyle name="20% - Accent6 2 2 3" xfId="14490" xr:uid="{EF408DEC-0F63-4B91-88AF-33121E6A24D2}"/>
    <cellStyle name="20% - Accent6 2 2 3 2" xfId="14491" xr:uid="{5DC2547E-1B8E-4F73-B711-734FDD3F3F44}"/>
    <cellStyle name="20% - Accent6 2 2 3 3" xfId="14492" xr:uid="{F7DD6576-EBED-4B26-B034-0FDAC58D6A10}"/>
    <cellStyle name="20% - Accent6 2 2 3_AVA DVA EL" xfId="14493" xr:uid="{43E1629B-3DE2-4DC2-8686-D369C5F825A6}"/>
    <cellStyle name="20% - Accent6 2 2 4" xfId="14494" xr:uid="{FFBFDE8D-4948-4841-851D-34A3784EE620}"/>
    <cellStyle name="20% - Accent6 2 2 4 2" xfId="14495" xr:uid="{7257CA90-FE26-45F7-AE62-EAFA02167E48}"/>
    <cellStyle name="20% - Accent6 2 2 4 3" xfId="14496" xr:uid="{6AC2597D-0B8D-4BA7-AA4E-83E3D2D90662}"/>
    <cellStyle name="20% - Accent6 2 2 4_AVA DVA EL" xfId="14497" xr:uid="{331F82A5-A013-4E4E-AF82-9F25B7B13745}"/>
    <cellStyle name="20% - Accent6 2 2 5" xfId="14498" xr:uid="{F07C6E0B-800E-4265-BE31-973CE0CE48F6}"/>
    <cellStyle name="20% - Accent6 2 2 5 2" xfId="14499" xr:uid="{DC00DB05-136D-4BFE-A8B1-E938755F7943}"/>
    <cellStyle name="20% - Accent6 2 2 5 3" xfId="14500" xr:uid="{D525650A-BE53-420A-8575-0604C91BA4A0}"/>
    <cellStyle name="20% - Accent6 2 2 5_AVA DVA EL" xfId="14501" xr:uid="{AA8DF285-1FD6-47C3-A8B2-D0CFBDFAFB31}"/>
    <cellStyle name="20% - Accent6 2 2 6" xfId="14502" xr:uid="{ED3D23DD-28ED-4AA1-B15D-4ACED6C064DF}"/>
    <cellStyle name="20% - Accent6 2 2 6 2" xfId="14503" xr:uid="{5794390D-799A-42EA-B126-D5FB0AFD3F09}"/>
    <cellStyle name="20% - Accent6 2 2 6 3" xfId="14504" xr:uid="{C8F0687E-2800-49B8-8114-96D6B8E1EF1D}"/>
    <cellStyle name="20% - Accent6 2 2 6_AVA DVA EL" xfId="14505" xr:uid="{4F33B923-0713-4DA1-8DBD-3A0972A7517F}"/>
    <cellStyle name="20% - Accent6 2 2 7" xfId="14506" xr:uid="{F6C627CB-EFC8-4FC1-AFCF-3DCCF2B5F82C}"/>
    <cellStyle name="20% - Accent6 2 2_AVA DVA EL" xfId="14507" xr:uid="{5CD4BD22-44FB-43D3-8527-97DB7088048D}"/>
    <cellStyle name="20% - Accent6 2 3" xfId="14508" xr:uid="{D5E6F946-2325-468F-B8D3-D5AEA9ECC150}"/>
    <cellStyle name="20% - Accent6 2 3 2" xfId="14509" xr:uid="{23C99745-18C4-4C22-8D93-C0B1E5D54E14}"/>
    <cellStyle name="20% - Accent6 2 3 2 2" xfId="14510" xr:uid="{8E0D2294-7819-40B6-AD15-8D81E5D30E75}"/>
    <cellStyle name="20% - Accent6 2 3 2 3" xfId="14511" xr:uid="{66C66B78-866A-4A74-88C7-6C2DC9D6100C}"/>
    <cellStyle name="20% - Accent6 2 3 2_AVA DVA EL" xfId="14512" xr:uid="{B8F7615C-07B8-447A-B9CE-156B4DB7C588}"/>
    <cellStyle name="20% - Accent6 2 3 3" xfId="14513" xr:uid="{007DE485-B759-4135-A600-B0702E13EE1F}"/>
    <cellStyle name="20% - Accent6 2 3 4" xfId="43391" xr:uid="{3F2EACE7-6BF5-4A20-9A21-977E429914B2}"/>
    <cellStyle name="20% - Accent6 2 3_AVA DVA EL" xfId="14514" xr:uid="{1B5FD416-4E2D-45D9-81E0-EC57168DB617}"/>
    <cellStyle name="20% - Accent6 2 4" xfId="14515" xr:uid="{080E6BDE-9317-4CB4-8852-E20A62E1B1BF}"/>
    <cellStyle name="20% - Accent6 2 4 2" xfId="14516" xr:uid="{41CF4641-DB70-4115-98E2-32EDC7F44F2D}"/>
    <cellStyle name="20% - Accent6 2 4 2 2" xfId="14517" xr:uid="{E5120A0C-0815-4DF4-AB45-1D7A248BAA0B}"/>
    <cellStyle name="20% - Accent6 2 4 2 3" xfId="14518" xr:uid="{5BC2F7D6-9F5B-471F-88CC-8DD02CAD760E}"/>
    <cellStyle name="20% - Accent6 2 4 2_AVA DVA EL" xfId="14519" xr:uid="{3698F4EC-254B-43FE-B1F9-3CA81604BEB9}"/>
    <cellStyle name="20% - Accent6 2 4 3" xfId="14520" xr:uid="{FDC1F968-4C14-48A8-8A74-FA7E3CFD0889}"/>
    <cellStyle name="20% - Accent6 2 4 4" xfId="14521" xr:uid="{4AE0B525-7234-4D9E-993E-7114E661DC4D}"/>
    <cellStyle name="20% - Accent6 2 4_AVA DVA EL" xfId="14522" xr:uid="{7160B3A6-D17D-47C9-84ED-4C8052E380C0}"/>
    <cellStyle name="20% - Accent6 2 5" xfId="14523" xr:uid="{F8B785CF-087B-45FC-8E9A-81AF659BC807}"/>
    <cellStyle name="20% - Accent6 2 5 2" xfId="14524" xr:uid="{F502CBCD-8323-411D-89D6-5F3DA212FA2E}"/>
    <cellStyle name="20% - Accent6 2 5 3" xfId="14525" xr:uid="{3FC0651B-826C-4895-B09B-7A5A84A1A24F}"/>
    <cellStyle name="20% - Accent6 2 5_AVA DVA EL" xfId="14526" xr:uid="{A60DFEBA-1666-4418-BD67-6FA0DFFBF6B2}"/>
    <cellStyle name="20% - Accent6 2 6" xfId="14527" xr:uid="{7542AD83-FDF7-4618-A81A-B41ADA6A9ECF}"/>
    <cellStyle name="20% - Accent6 2 6 2" xfId="14528" xr:uid="{0F16FBE5-B428-4D5A-A134-E5E55B56824F}"/>
    <cellStyle name="20% - Accent6 2 6 3" xfId="14529" xr:uid="{B0169FBA-6F94-411F-8633-776080AA2573}"/>
    <cellStyle name="20% - Accent6 2 6_AVA DVA EL" xfId="14530" xr:uid="{0B95115B-8748-483F-B9B6-8FBEF6B66F07}"/>
    <cellStyle name="20% - Accent6 2 7" xfId="14531" xr:uid="{E0168CFF-48BD-47E9-8BC9-AE9618F6B263}"/>
    <cellStyle name="20% - Accent6 2 7 2" xfId="14532" xr:uid="{D3BE0866-6EBA-484E-985E-6576BBE4BA24}"/>
    <cellStyle name="20% - Accent6 2 7 3" xfId="14533" xr:uid="{B31DB02D-5B0E-45DD-8213-F56A2EE1FB04}"/>
    <cellStyle name="20% - Accent6 2 7_AVA DVA EL" xfId="14534" xr:uid="{9743905E-3929-4F38-AAF1-80C8F5EDE80D}"/>
    <cellStyle name="20% - Accent6 2 8" xfId="14535" xr:uid="{8FB0C9C2-AE86-4EAA-AD7B-D79280A4B46A}"/>
    <cellStyle name="20% - Accent6 2 9" xfId="14536" xr:uid="{1F6E721E-AB54-4A55-9294-6A0144786702}"/>
    <cellStyle name="20% - Accent6 2_4Q16" xfId="14537" xr:uid="{E1E62385-81E9-4ACE-934E-EE09E94446E7}"/>
    <cellStyle name="20% - Accent6 3" xfId="3430" xr:uid="{EFE4DF3B-1784-422E-B641-EDE2DBAEAF35}"/>
    <cellStyle name="20% - Accent6 3 2" xfId="14538" xr:uid="{661E05BD-EE9C-4675-99C4-3D86B92AC566}"/>
    <cellStyle name="20% - Accent6 3 2 2" xfId="14539" xr:uid="{82690B3A-F3A1-4023-A248-F43139A67D75}"/>
    <cellStyle name="20% - Accent6 3 2 2 2" xfId="43393" xr:uid="{BB1B5F9C-45C4-49E3-BD2B-41A61B7EFE9E}"/>
    <cellStyle name="20% - Accent6 3 2 2_Non-NII" xfId="43392" xr:uid="{663E0CB3-9FA1-4E34-B932-9D51F4B3EECB}"/>
    <cellStyle name="20% - Accent6 3 2 3" xfId="14540" xr:uid="{3F487EA2-A3AB-498C-AA12-2421D7E87289}"/>
    <cellStyle name="20% - Accent6 3 2 4" xfId="43394" xr:uid="{6F33B60E-46C7-4915-B3C4-49DB9FE48FE1}"/>
    <cellStyle name="20% - Accent6 3 2_AVA DVA EL" xfId="14541" xr:uid="{64955B79-DBA7-4075-91A5-AAF105828994}"/>
    <cellStyle name="20% - Accent6 3 3" xfId="14542" xr:uid="{3BACD345-B2B1-413E-B2F4-19013B82B740}"/>
    <cellStyle name="20% - Accent6 3 3 2" xfId="43396" xr:uid="{F3EE580F-0AAD-4907-B41C-36925AF58AAE}"/>
    <cellStyle name="20% - Accent6 3 3_Non-NII" xfId="43395" xr:uid="{D8B5BE2A-A7AB-4A1A-8607-9B14ACAC9208}"/>
    <cellStyle name="20% - Accent6 3 4" xfId="43397" xr:uid="{D9B75223-D677-471D-8738-BF2C1372DEF4}"/>
    <cellStyle name="20% - Accent6 3 5" xfId="43398" xr:uid="{4FB17986-74DA-48F1-992A-52C573F55F61}"/>
    <cellStyle name="20% - Accent6 3 6" xfId="43399" xr:uid="{3700949B-28A1-4DF3-83E0-F06165368E6B}"/>
    <cellStyle name="20% - Accent6 3_AVA DVA EL" xfId="14543" xr:uid="{A50D62BF-C66B-4789-A4D1-1D9CB257A94D}"/>
    <cellStyle name="20% - Accent6 4" xfId="14544" xr:uid="{071D4C9C-0F50-40C3-B19D-4CA429181051}"/>
    <cellStyle name="20% - Accent6 4 2" xfId="14545" xr:uid="{81E307E1-9307-47A2-9104-536B664480C1}"/>
    <cellStyle name="20% - Accent6 4 2 2" xfId="14546" xr:uid="{2E1C048F-1858-409E-B6FD-8AA50BA361FA}"/>
    <cellStyle name="20% - Accent6 4 2 3" xfId="14547" xr:uid="{6A3BC13F-BF0E-49A3-945A-C19CCFD6121D}"/>
    <cellStyle name="20% - Accent6 4 2_AVA DVA EL" xfId="14548" xr:uid="{D6AA7999-A1B5-4B18-8033-AC4851A29D5C}"/>
    <cellStyle name="20% - Accent6 4 3" xfId="14549" xr:uid="{B176BAA8-0555-41DB-9F2A-E0EEE6F19E28}"/>
    <cellStyle name="20% - Accent6 4 3 2" xfId="14550" xr:uid="{FBAA5A73-9F64-4257-9EC0-90A19976450F}"/>
    <cellStyle name="20% - Accent6 4 3 3" xfId="14551" xr:uid="{76FC6E85-7C95-4ECC-9912-D055E42BFAC3}"/>
    <cellStyle name="20% - Accent6 4 3_AVA DVA EL" xfId="14552" xr:uid="{D05AF6D2-9E29-4455-851B-B8DA003CC8DD}"/>
    <cellStyle name="20% - Accent6 4 4" xfId="14553" xr:uid="{CA3E669C-2ED4-4951-8462-CB4654E2A07E}"/>
    <cellStyle name="20% - Accent6 4 4 2" xfId="14554" xr:uid="{BE83FACA-CE96-4874-920F-6E28F695AFB5}"/>
    <cellStyle name="20% - Accent6 4 4 3" xfId="14555" xr:uid="{8B05D794-172E-455D-A44C-DD8AF440EA9A}"/>
    <cellStyle name="20% - Accent6 4 4_AVA DVA EL" xfId="14556" xr:uid="{EFC2563C-B2CE-4B10-90C0-337B37900533}"/>
    <cellStyle name="20% - Accent6 4 5" xfId="14557" xr:uid="{D214D357-446C-4CD1-B35A-300193A486F9}"/>
    <cellStyle name="20% - Accent6 4_AVA DVA EL" xfId="14558" xr:uid="{A2694886-6672-4485-B267-D1533B97FFBC}"/>
    <cellStyle name="20% - Accent6 5" xfId="14559" xr:uid="{A51047FD-636D-4035-8A64-EC555055A250}"/>
    <cellStyle name="20% - Accent6 5 2" xfId="14560" xr:uid="{63835C41-A980-4D92-9D84-C96DC7DBE067}"/>
    <cellStyle name="20% - Accent6 5 2 2" xfId="43401" xr:uid="{3E51EB75-2C5F-4419-92EB-BA21A66DE293}"/>
    <cellStyle name="20% - Accent6 5 2_Non-NII" xfId="43400" xr:uid="{E5CED4FF-065E-494C-BC40-E5E543109DBC}"/>
    <cellStyle name="20% - Accent6 5 3" xfId="43402" xr:uid="{F447A061-B80B-493E-B20E-4858F7B25E4B}"/>
    <cellStyle name="20% - Accent6 5 4" xfId="43403" xr:uid="{B4FE842E-95E5-48FE-8821-86CC39185950}"/>
    <cellStyle name="20% - Accent6 5_AVA DVA EL" xfId="14561" xr:uid="{CCC551B8-6FF3-49FC-9DE0-B1476B6399CC}"/>
    <cellStyle name="20% - Accent6 6" xfId="14562" xr:uid="{E94416FA-A656-4B55-9807-E5294A6A8B6D}"/>
    <cellStyle name="20% - Accent6 6 2" xfId="14563" xr:uid="{3EDAA52C-938B-42F7-8F38-908D7E2E7586}"/>
    <cellStyle name="20% - Accent6 6_AVA DVA EL" xfId="14564" xr:uid="{AEE2633F-4403-4EA9-9CD2-784D0C9518F5}"/>
    <cellStyle name="20% - Accent6 7" xfId="14565" xr:uid="{C090CA00-06F3-412F-8779-5C7EF1DDC00F}"/>
    <cellStyle name="20% - Accent6 7 2" xfId="14566" xr:uid="{E6E86147-4887-4013-A24A-A44536B8F844}"/>
    <cellStyle name="20% - Accent6 7 2 2" xfId="14567" xr:uid="{5EB5E9D9-7144-4F38-AB74-9FA54A0FADEF}"/>
    <cellStyle name="20% - Accent6 7 2 3" xfId="14568" xr:uid="{20798F06-9586-4BA0-A11E-1FB421BC143D}"/>
    <cellStyle name="20% - Accent6 7 2_AVA DVA EL" xfId="14569" xr:uid="{6E8E7518-B307-4D07-89C5-E95F5DE2D655}"/>
    <cellStyle name="20% - Accent6 7 3" xfId="14570" xr:uid="{CE8B6B35-AB62-40D2-939E-922D2E23870B}"/>
    <cellStyle name="20% - Accent6 7_AVA DVA EL" xfId="14571" xr:uid="{3613F466-B62B-4E28-AE90-37B00E812B10}"/>
    <cellStyle name="20% - Accent6 8" xfId="14572" xr:uid="{8F6786AF-4316-4D1F-BA79-5CFF4439717D}"/>
    <cellStyle name="20% - Accent6 8 2" xfId="14573" xr:uid="{1D35A0CA-E68D-4D1A-A2BF-67B4868DCC82}"/>
    <cellStyle name="20% - Accent6 8 2 2" xfId="14574" xr:uid="{A7EC59E2-0158-4A3E-9DD3-3C70314DC0BA}"/>
    <cellStyle name="20% - Accent6 8 2 3" xfId="14575" xr:uid="{D163AD82-5AC5-4DDC-9643-F0FBB51E08D2}"/>
    <cellStyle name="20% - Accent6 8 2_AVA DVA EL" xfId="14576" xr:uid="{688F8618-A069-44D4-BA81-5290B25C704A}"/>
    <cellStyle name="20% - Accent6 8 3" xfId="14577" xr:uid="{8950D669-B98C-45E6-A7D9-BACC240A56F0}"/>
    <cellStyle name="20% - Accent6 8_AVA DVA EL" xfId="14578" xr:uid="{F4D97F7F-27E5-449E-A493-E7580D60E5E1}"/>
    <cellStyle name="20% - Accent6 9" xfId="14579" xr:uid="{0D90DCD9-E100-4DE6-B561-8E8F42F24D41}"/>
    <cellStyle name="20% - Accent6 9 2" xfId="14580" xr:uid="{042DB33C-B2C8-43E5-9409-C23252B8BF56}"/>
    <cellStyle name="20% - Accent6 9 2 2" xfId="14581" xr:uid="{54C751CE-32DD-4345-A2CA-3F105C6EF27C}"/>
    <cellStyle name="20% - Accent6 9 2 3" xfId="14582" xr:uid="{F7B02F90-0207-4093-BD24-01E0247E9B91}"/>
    <cellStyle name="20% - Accent6 9 2_AVA DVA EL" xfId="14583" xr:uid="{6D151F97-C42D-4027-89FF-09C300FD9846}"/>
    <cellStyle name="20% - Accent6 9 3" xfId="14584" xr:uid="{638F4B7C-A032-49C6-882D-7B5CC1D78BD2}"/>
    <cellStyle name="20% - Accent6 9_AVA DVA EL" xfId="14585" xr:uid="{3ACBAEC4-0DC2-4858-A838-C2B0D0A29696}"/>
    <cellStyle name="20% - Accent6_4Q16" xfId="14586" xr:uid="{E94EB0EF-00CC-4121-A4BF-09D82E93DE40}"/>
    <cellStyle name="20% - akcent 1" xfId="3431" xr:uid="{F7F01B47-4C65-4B87-B800-DC45E6CEEE06}"/>
    <cellStyle name="20% - akcent 1 2" xfId="14587" xr:uid="{810EF105-74FA-405D-95D0-F088D861D5A9}"/>
    <cellStyle name="20% - akcent 1 3" xfId="14588" xr:uid="{8756F93A-2849-4AB0-92FF-62801BABFD6F}"/>
    <cellStyle name="20% - akcent 1_AVA DVA EL" xfId="14589" xr:uid="{7AD42AB2-D2C2-42A4-ACCA-1EECEC864273}"/>
    <cellStyle name="20% - akcent 2" xfId="3432" xr:uid="{085F37D0-9588-48AA-B2AC-453EC943247D}"/>
    <cellStyle name="20% - akcent 2 2" xfId="14590" xr:uid="{FA51C721-2AB5-49F1-9732-745C014A5016}"/>
    <cellStyle name="20% - akcent 2 3" xfId="14591" xr:uid="{C5DDE255-0DA8-494F-ACF7-251F6F383A49}"/>
    <cellStyle name="20% - akcent 2_AVA DVA EL" xfId="14592" xr:uid="{A1E0D90C-AE4C-47D3-8AFD-31B98D8565C6}"/>
    <cellStyle name="20% - akcent 3" xfId="3433" xr:uid="{AE09C4FB-4ABD-431E-A275-18E9280F9E59}"/>
    <cellStyle name="20% - akcent 3 2" xfId="14593" xr:uid="{7DD34874-5486-4D9B-9674-AC2982477AB5}"/>
    <cellStyle name="20% - akcent 3 3" xfId="14594" xr:uid="{8D2B4F79-0C58-49F1-8F52-599D80D4528A}"/>
    <cellStyle name="20% - akcent 3_AVA DVA EL" xfId="14595" xr:uid="{37E8998E-1EE7-4385-A086-696B97ADE2ED}"/>
    <cellStyle name="20% - akcent 4" xfId="3434" xr:uid="{B9963A16-7C6E-420F-89C0-513E1847FF37}"/>
    <cellStyle name="20% - akcent 4 2" xfId="14596" xr:uid="{02F22AF8-3ED8-4712-AB34-C6B6E0106884}"/>
    <cellStyle name="20% - akcent 4 3" xfId="14597" xr:uid="{D798B99E-0A5F-47CA-B451-234C3A8A5C5F}"/>
    <cellStyle name="20% - akcent 4_AVA DVA EL" xfId="14598" xr:uid="{96B7F4E9-5185-44D6-8C1E-719E749F4F56}"/>
    <cellStyle name="20% - akcent 5" xfId="3435" xr:uid="{8E6A40D3-DF83-4C7E-8C60-4E05BCCD245E}"/>
    <cellStyle name="20% - akcent 5 2" xfId="14599" xr:uid="{C2D3D611-B9E4-4F16-9F13-F9C63837C15E}"/>
    <cellStyle name="20% - akcent 5 3" xfId="14600" xr:uid="{217DE7C7-EB48-4449-8B93-0FEDE405E0AC}"/>
    <cellStyle name="20% - akcent 5_AVA DVA EL" xfId="14601" xr:uid="{9A8F3CC9-FBC5-4117-8331-C69DD77DA8FA}"/>
    <cellStyle name="20% - akcent 6" xfId="3436" xr:uid="{97D6BD40-DEF0-4E0E-95A9-17B36228651D}"/>
    <cellStyle name="20% - akcent 6 2" xfId="14602" xr:uid="{357196BB-C665-40E7-B638-CF2ED5E9E0D7}"/>
    <cellStyle name="20% - akcent 6 3" xfId="14603" xr:uid="{E013C194-165B-4D6C-87D6-157AF471F28A}"/>
    <cellStyle name="20% - akcent 6_AVA DVA EL" xfId="14604" xr:uid="{20EA15AC-890A-439D-BFF8-727E85EE0AA2}"/>
    <cellStyle name="20% - Dekorfärg1" xfId="41915" xr:uid="{B721F74F-C880-4806-8A0D-80DB4DCE07C1}"/>
    <cellStyle name="20% - Dekorfärg2" xfId="41916" xr:uid="{9A266240-A724-4436-8B1E-0014FFB72E46}"/>
    <cellStyle name="20% - Dekorfärg3" xfId="41917" xr:uid="{77DF8F83-31AA-4F42-A561-BD5379E3D75E}"/>
    <cellStyle name="20% - Dekorfärg4" xfId="41918" xr:uid="{19CC2B4F-A7B2-4740-B4BD-42497CB93082}"/>
    <cellStyle name="20% - Dekorfärg5" xfId="41919" xr:uid="{A35FB5E4-526D-4F75-970C-AD688684CF49}"/>
    <cellStyle name="20% - Dekorfärg6" xfId="41920" xr:uid="{00D14733-82B2-4A4F-B778-EF8966DFA8F7}"/>
    <cellStyle name="20% - Énfasis1" xfId="14605" xr:uid="{038F5822-130F-40B1-842E-2CFA023D033A}"/>
    <cellStyle name="20% - Énfasis1 2" xfId="14606" xr:uid="{800D0744-6A5B-42F8-BB0E-9219D0473837}"/>
    <cellStyle name="20% - Énfasis1 3" xfId="14607" xr:uid="{F4D24586-461C-40C2-B3A0-2C72189B7D4E}"/>
    <cellStyle name="20% - Énfasis1_Note Bank" xfId="14608" xr:uid="{9BEB72FA-0A6B-42AD-8BBE-402BEAC7CD66}"/>
    <cellStyle name="20% - Énfasis2" xfId="14609" xr:uid="{2AACC4E6-C2BA-4514-8DD9-7AA5E24C0596}"/>
    <cellStyle name="20% - Énfasis2 2" xfId="14610" xr:uid="{A2849DF3-B3A3-48ED-92C3-2B76FDE9F3AD}"/>
    <cellStyle name="20% - Énfasis2 3" xfId="14611" xr:uid="{EE7679E2-049B-4651-BEC9-4EA4E0A14B0F}"/>
    <cellStyle name="20% - Énfasis2_Note Bank" xfId="14612" xr:uid="{29974A7A-D424-4108-8D3D-1780C8D89460}"/>
    <cellStyle name="20% - Énfasis3" xfId="14613" xr:uid="{8A1CE54D-DD93-42DC-8DEA-80CD213A4781}"/>
    <cellStyle name="20% - Énfasis3 2" xfId="14614" xr:uid="{A8EB66AB-66FE-453D-BAC7-858C948B601B}"/>
    <cellStyle name="20% - Énfasis3 3" xfId="14615" xr:uid="{F3A4A66B-0F42-4105-A8B2-AD03D1DB708F}"/>
    <cellStyle name="20% - Énfasis3_Note Bank" xfId="14616" xr:uid="{0B32EDD7-3504-46FB-A615-0A1ECAFFA50E}"/>
    <cellStyle name="20% - Énfasis4" xfId="14617" xr:uid="{9BEB97D5-FC4A-4540-950F-22383591D36F}"/>
    <cellStyle name="20% - Énfasis4 2" xfId="14618" xr:uid="{7FEBFB1A-3674-4A72-8D06-16687E066888}"/>
    <cellStyle name="20% - Énfasis4 3" xfId="14619" xr:uid="{3FA61DDD-A7BD-4DE1-AB26-64F8CF3608A1}"/>
    <cellStyle name="20% - Énfasis4_Note Bank" xfId="14620" xr:uid="{2AD89067-85D5-476D-AD84-61099B9A4D79}"/>
    <cellStyle name="20% - Énfasis5" xfId="14621" xr:uid="{C591B51D-DDE1-45EF-877A-444B2C131D1D}"/>
    <cellStyle name="20% - Énfasis5 2" xfId="14622" xr:uid="{11421609-F8F5-48F0-AD7D-6B718881B633}"/>
    <cellStyle name="20% - Énfasis5 3" xfId="14623" xr:uid="{D3E6907F-7879-451B-AD43-8B8EC761CED3}"/>
    <cellStyle name="20% - Énfasis5_Note Bank" xfId="14624" xr:uid="{CE1F9BD8-9FB0-44C4-8ECC-3722C80EF5F1}"/>
    <cellStyle name="20% - Énfasis6" xfId="14625" xr:uid="{9E48BE62-D766-4601-9231-6FBF3593AAAA}"/>
    <cellStyle name="20% - Énfasis6 2" xfId="14626" xr:uid="{5AE0B9B7-E96D-4A48-8134-B87844A3ABAD}"/>
    <cellStyle name="20% - Énfasis6 3" xfId="14627" xr:uid="{97A4FD7D-7AA3-4B98-A9B6-4CE993EE26BB}"/>
    <cellStyle name="20% - Énfasis6_Note Bank" xfId="14628" xr:uid="{8B145306-9052-48CC-A9CE-9A948607AC70}"/>
    <cellStyle name="20% – paryškinimas 1" xfId="3437" xr:uid="{F4B2601D-66F6-4CA9-A97E-D21587E4BA26}"/>
    <cellStyle name="20% – paryškinimas 1 2" xfId="14629" xr:uid="{A53D826D-374D-4259-9C26-0E39FCAEDF50}"/>
    <cellStyle name="20% – paryškinimas 1_AVA DVA EL" xfId="14630" xr:uid="{BFE93C7D-04F4-40CF-8D75-7BCB0578CB04}"/>
    <cellStyle name="20% – paryškinimas 2" xfId="3438" xr:uid="{2D876B88-94B0-49F3-BEB9-510E56498229}"/>
    <cellStyle name="20% – paryškinimas 2 2" xfId="14631" xr:uid="{1DF7E179-D44F-4EC1-BA88-2808AD68A7CC}"/>
    <cellStyle name="20% – paryškinimas 2_AVA DVA EL" xfId="14632" xr:uid="{80A8483F-C409-4D31-8355-EC8CDD1B46AA}"/>
    <cellStyle name="20% – paryškinimas 3" xfId="3439" xr:uid="{3D882EAA-D0A4-4F0F-A500-E62D10265F02}"/>
    <cellStyle name="20% – paryškinimas 3 2" xfId="14633" xr:uid="{700CF43B-A69E-4D4C-A445-4BE1A780C5E1}"/>
    <cellStyle name="20% – paryškinimas 3_AVA DVA EL" xfId="14634" xr:uid="{C35706F1-BD0D-4DC3-A172-44AE0411CA2A}"/>
    <cellStyle name="20% – paryškinimas 4" xfId="3440" xr:uid="{7468858B-1BEC-4795-89B3-87704F7FA157}"/>
    <cellStyle name="20% – paryškinimas 4 2" xfId="14635" xr:uid="{640AF0F5-129B-4A89-9E41-3EE08F60E9CB}"/>
    <cellStyle name="20% – paryškinimas 4_AVA DVA EL" xfId="14636" xr:uid="{29CE20AD-7B7B-4CCE-B17C-17496B4C5CED}"/>
    <cellStyle name="20% – paryškinimas 5" xfId="3441" xr:uid="{9C07717E-CD86-46C0-8034-7EB07866E9EC}"/>
    <cellStyle name="20% – paryškinimas 5 2" xfId="14637" xr:uid="{3A868C0F-6140-48B9-B2BF-F678EB4B8075}"/>
    <cellStyle name="20% – paryškinimas 5_AVA DVA EL" xfId="14638" xr:uid="{7FA5F38C-646B-489A-BBD6-0ABBBB96F172}"/>
    <cellStyle name="20% – paryškinimas 6" xfId="3442" xr:uid="{9164766A-F009-4D14-9C49-0D7407947D93}"/>
    <cellStyle name="20% – paryškinimas 6 2" xfId="14639" xr:uid="{7F61E78D-9248-4525-B6D9-6554C9F44E5D}"/>
    <cellStyle name="20% – paryškinimas 6_AVA DVA EL" xfId="14640" xr:uid="{C7A4B1DC-C66F-4E91-89ED-964D1C2B6040}"/>
    <cellStyle name="20% - uthevingsfarge 1" xfId="3443" xr:uid="{C572D763-152D-4D4E-AA1B-1417A20A6A52}"/>
    <cellStyle name="20% - uthevingsfarge 1 10" xfId="3444" xr:uid="{B5F101C8-8EBB-4B35-AFE2-C615FF192ED4}"/>
    <cellStyle name="20% - uthevingsfarge 1 10 2" xfId="14641" xr:uid="{24E20A3D-9696-40BB-8ACA-F7A5578246C0}"/>
    <cellStyle name="20% - uthevingsfarge 1 10 2 2" xfId="14642" xr:uid="{312CB1AD-0392-4DE1-9216-3FC763DE3926}"/>
    <cellStyle name="20% - uthevingsfarge 1 10 2_AVA DVA EL" xfId="14643" xr:uid="{80743296-627A-4123-B7A4-2758ED2CF285}"/>
    <cellStyle name="20% - uthevingsfarge 1 10 3" xfId="14644" xr:uid="{3037B1CC-61D4-4E4B-BE0F-86624314220D}"/>
    <cellStyle name="20% - uthevingsfarge 1 10_4Q16" xfId="14645" xr:uid="{EFE3AA38-B217-4975-8BB1-0821AF0BECA7}"/>
    <cellStyle name="20% - uthevingsfarge 1 11" xfId="14646" xr:uid="{11293439-959D-4185-8585-F8E1B2EC2F48}"/>
    <cellStyle name="20% - uthevingsfarge 1 11 2" xfId="14647" xr:uid="{173651C5-ECEA-432A-8AF3-CCC9A914CBE7}"/>
    <cellStyle name="20% - uthevingsfarge 1 11 2 2" xfId="14648" xr:uid="{7795C945-65E0-43B7-807A-831D7B435901}"/>
    <cellStyle name="20% - uthevingsfarge 1 11 2_AVA DVA EL" xfId="14649" xr:uid="{0E885280-7A4C-4B1F-A21C-E98578044571}"/>
    <cellStyle name="20% - uthevingsfarge 1 11 3" xfId="14650" xr:uid="{442A1C8B-0FAD-4211-8851-B485B5898A41}"/>
    <cellStyle name="20% - uthevingsfarge 1 11_4Q16" xfId="14651" xr:uid="{A4EADFCC-0709-4D0D-BFD6-A9496FBCD9B5}"/>
    <cellStyle name="20% - uthevingsfarge 1 12" xfId="14652" xr:uid="{EA9AD3F6-B72F-4408-A824-707E93B49217}"/>
    <cellStyle name="20% - uthevingsfarge 1 12 2" xfId="14653" xr:uid="{34541338-77A5-4A7F-A2AC-B55AE735A787}"/>
    <cellStyle name="20% - uthevingsfarge 1 12 2 2" xfId="14654" xr:uid="{24914282-77FC-4654-9FA4-9DB8EB7340AB}"/>
    <cellStyle name="20% - uthevingsfarge 1 12 2_AVA DVA EL" xfId="14655" xr:uid="{63DB03AB-32B2-4440-9ED7-13B74223B7B2}"/>
    <cellStyle name="20% - uthevingsfarge 1 12 3" xfId="14656" xr:uid="{22974A6C-0F46-4401-9226-FBFA995B393A}"/>
    <cellStyle name="20% - uthevingsfarge 1 12_4Q16" xfId="14657" xr:uid="{8C28EA4E-8734-4829-84B3-A0F41B1DA3F3}"/>
    <cellStyle name="20% - uthevingsfarge 1 13" xfId="14658" xr:uid="{75726AD6-F0CD-47F7-85AC-9850FB9713BC}"/>
    <cellStyle name="20% - uthevingsfarge 1 13 2" xfId="14659" xr:uid="{EE7D6461-AD65-44DC-9A56-47DD9C25BBEF}"/>
    <cellStyle name="20% - uthevingsfarge 1 13 2 2" xfId="14660" xr:uid="{039454F5-557F-4CD1-A64E-F95C057E0E38}"/>
    <cellStyle name="20% - uthevingsfarge 1 13 2_AVA DVA EL" xfId="14661" xr:uid="{16CF8A87-E535-459B-BF1D-6CD2F8FC061F}"/>
    <cellStyle name="20% - uthevingsfarge 1 13 3" xfId="14662" xr:uid="{4CC71492-A382-4319-99F5-526C4B9A9C4E}"/>
    <cellStyle name="20% - uthevingsfarge 1 13_4Q16" xfId="14663" xr:uid="{AC95645E-E95E-4F45-95B4-E9954C0DF8EC}"/>
    <cellStyle name="20% - uthevingsfarge 1 14" xfId="14664" xr:uid="{6E1043E5-A689-4F23-B4C4-DAD91F3EFEAA}"/>
    <cellStyle name="20% - uthevingsfarge 1 14 2" xfId="14665" xr:uid="{A1C86775-9C32-4A34-B61C-7871E57DCC96}"/>
    <cellStyle name="20% - uthevingsfarge 1 14 2 2" xfId="14666" xr:uid="{B73CC0C9-3018-41F4-B72A-A0B8CC834124}"/>
    <cellStyle name="20% - uthevingsfarge 1 14 2_AVA DVA EL" xfId="14667" xr:uid="{3E4F6D06-02F5-4A60-BAEA-6DD2D02C54B2}"/>
    <cellStyle name="20% - uthevingsfarge 1 14 3" xfId="14668" xr:uid="{479348A6-2567-42A0-BCE1-8732375DD665}"/>
    <cellStyle name="20% - uthevingsfarge 1 14_4Q16" xfId="14669" xr:uid="{63E3B491-4EA5-4B1F-8C2F-BEF389C7D51E}"/>
    <cellStyle name="20% - uthevingsfarge 1 15" xfId="14670" xr:uid="{42EACDCC-AAC3-4B4A-A75C-D42FD6059223}"/>
    <cellStyle name="20% - uthevingsfarge 1 15 2" xfId="14671" xr:uid="{B095423B-8236-4847-9AB9-7E80AB53BD53}"/>
    <cellStyle name="20% - uthevingsfarge 1 15 2 2" xfId="14672" xr:uid="{690F3CE6-8450-4DB2-B775-F9CF0ED650B6}"/>
    <cellStyle name="20% - uthevingsfarge 1 15 2_AVA DVA EL" xfId="14673" xr:uid="{C3D63A16-BC35-458F-9621-FBA209FAA126}"/>
    <cellStyle name="20% - uthevingsfarge 1 15 3" xfId="14674" xr:uid="{59BB9C90-CCAE-4B77-BC8C-F02F7CBAB019}"/>
    <cellStyle name="20% - uthevingsfarge 1 15_4Q16" xfId="14675" xr:uid="{C32DA4CB-1760-4546-AF3B-592471908FF9}"/>
    <cellStyle name="20% - uthevingsfarge 1 16" xfId="14676" xr:uid="{9292199C-BDAB-4441-A9F2-06B34512344C}"/>
    <cellStyle name="20% - uthevingsfarge 1 16 2" xfId="14677" xr:uid="{DA0586AF-53DE-4E08-A6EF-A89A46CA9680}"/>
    <cellStyle name="20% - uthevingsfarge 1 16 2 2" xfId="14678" xr:uid="{0F5D106E-082E-4826-9DEF-7523E977EC0D}"/>
    <cellStyle name="20% - uthevingsfarge 1 16 2_AVA DVA EL" xfId="14679" xr:uid="{C81A65F4-410C-41C2-B96A-8B09A8311AF5}"/>
    <cellStyle name="20% - uthevingsfarge 1 16 3" xfId="14680" xr:uid="{8B2C25B7-6808-463F-A8D4-C769B6DEC9C9}"/>
    <cellStyle name="20% - uthevingsfarge 1 16_4Q16" xfId="14681" xr:uid="{853C2D4D-26BD-45E9-82EE-938B702764EB}"/>
    <cellStyle name="20% - uthevingsfarge 1 17" xfId="14682" xr:uid="{7632DFAA-0C64-495E-92D3-44D10552194A}"/>
    <cellStyle name="20% - uthevingsfarge 1 17 2" xfId="14683" xr:uid="{AB363A26-9F7B-490C-AF38-AF8B5DF88186}"/>
    <cellStyle name="20% - uthevingsfarge 1 17 2 2" xfId="14684" xr:uid="{578C0325-9A60-4072-9FA8-43641F205EAE}"/>
    <cellStyle name="20% - uthevingsfarge 1 17 2_AVA DVA EL" xfId="14685" xr:uid="{A0A6DAAF-4686-4DF7-B3AB-B8BA8EF896A5}"/>
    <cellStyle name="20% - uthevingsfarge 1 17 3" xfId="14686" xr:uid="{AB09D2A9-29C3-4989-82B8-B7FDFE521C5B}"/>
    <cellStyle name="20% - uthevingsfarge 1 17_4Q16" xfId="14687" xr:uid="{7963E153-A402-42C6-8C28-1A058D04A16E}"/>
    <cellStyle name="20% - uthevingsfarge 1 18" xfId="14688" xr:uid="{3F782582-8B6F-4DB6-99CC-E5D468351B7F}"/>
    <cellStyle name="20% - uthevingsfarge 1 18 2" xfId="14689" xr:uid="{DA3F6606-092F-460C-BF6F-F7716BE18F39}"/>
    <cellStyle name="20% - uthevingsfarge 1 18 2 2" xfId="14690" xr:uid="{14DED2D9-D80D-4675-8BFF-A6B055F85684}"/>
    <cellStyle name="20% - uthevingsfarge 1 18 2_AVA DVA EL" xfId="14691" xr:uid="{D061F1F0-FF65-42FC-9E4C-F47337B24025}"/>
    <cellStyle name="20% - uthevingsfarge 1 18 3" xfId="14692" xr:uid="{2EFB091B-440C-4F43-A908-98A018C516DD}"/>
    <cellStyle name="20% - uthevingsfarge 1 18_4Q16" xfId="14693" xr:uid="{9CB1C3E1-6BDF-4CE5-84B1-BD3E46DE748E}"/>
    <cellStyle name="20% - uthevingsfarge 1 19" xfId="14694" xr:uid="{ADC5B41B-D315-43D0-B6E3-895C86E13C23}"/>
    <cellStyle name="20% - uthevingsfarge 1 19 2" xfId="14695" xr:uid="{A1B78966-7511-434F-A84F-D35B995C5667}"/>
    <cellStyle name="20% - uthevingsfarge 1 19 2 2" xfId="14696" xr:uid="{571CDB5A-6CF6-4CE0-B7EC-C4CE93500E21}"/>
    <cellStyle name="20% - uthevingsfarge 1 19 2_AVA DVA EL" xfId="14697" xr:uid="{F7C6AE0C-95F9-4291-8D09-037AC75A1E40}"/>
    <cellStyle name="20% - uthevingsfarge 1 19 3" xfId="14698" xr:uid="{79E1B263-F9CA-4B65-AD47-9BA7ED3CC500}"/>
    <cellStyle name="20% - uthevingsfarge 1 19_4Q16" xfId="14699" xr:uid="{CD58FC4D-E5F8-49F6-9D3E-5B08645778EE}"/>
    <cellStyle name="20% - uthevingsfarge 1 2" xfId="3445" xr:uid="{23A0BE51-B6F0-4131-9680-CFFC41DDB104}"/>
    <cellStyle name="20% - uthevingsfarge 1 2 10" xfId="14700" xr:uid="{4AC992DC-7F97-427E-8FA5-2B51D733A3AB}"/>
    <cellStyle name="20% - uthevingsfarge 1 2 10 2" xfId="14701" xr:uid="{C512B38C-3E43-47DF-9649-B86E4C78762B}"/>
    <cellStyle name="20% - uthevingsfarge 1 2 10 3" xfId="14702" xr:uid="{5DAC90E0-F992-4C57-823D-6BD16156BA50}"/>
    <cellStyle name="20% - uthevingsfarge 1 2 10_AVA DVA EL" xfId="14703" xr:uid="{2B088046-C5D1-4232-8E04-46359C6C7D9B}"/>
    <cellStyle name="20% - uthevingsfarge 1 2 11" xfId="14704" xr:uid="{8AFC1C6D-B850-4EF1-BB44-58367F55B388}"/>
    <cellStyle name="20% - uthevingsfarge 1 2 12" xfId="14705" xr:uid="{83043F1D-9693-417E-ACF6-931DDEC5FECB}"/>
    <cellStyle name="20% - uthevingsfarge 1 2 2" xfId="3446" xr:uid="{C0476326-013B-462C-BC4C-1795A67F6A3F}"/>
    <cellStyle name="20% - uthevingsfarge 1 2 2 10" xfId="40888" xr:uid="{17592E35-CF63-4AD6-9B9B-F0917BBC252D}"/>
    <cellStyle name="20% - uthevingsfarge 1 2 2 2" xfId="3447" xr:uid="{28BAAC9C-B865-4E78-A3D9-FE23BE2B3ADA}"/>
    <cellStyle name="20% - uthevingsfarge 1 2 2 2 10" xfId="40889"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06"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07"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08" xr:uid="{9F16C9A6-1DDB-488C-9C4A-0C74DD6263F3}"/>
    <cellStyle name="20% - uthevingsfarge 1 2 2 2 8" xfId="40890" xr:uid="{F693EBCE-9A0D-49BD-9ADA-B9F0120A8678}"/>
    <cellStyle name="20% - uthevingsfarge 1 2 2 2 9" xfId="40891"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09" xr:uid="{92EBD08D-3C02-43BB-B3D8-3E56B449A93A}"/>
    <cellStyle name="20% - uthevingsfarge 1 2 2 6_3. Chng in credit spreads" xfId="3488" xr:uid="{FE327723-A073-442C-B659-7B46A4D84971}"/>
    <cellStyle name="20% - uthevingsfarge 1 2 2 7" xfId="14710" xr:uid="{D1AF468C-051D-4EF4-BACD-FF3E3B03C751}"/>
    <cellStyle name="20% - uthevingsfarge 1 2 2 8" xfId="40892" xr:uid="{5A1EF90D-0B07-4F07-A2DF-A15F6FF8657B}"/>
    <cellStyle name="20% - uthevingsfarge 1 2 2 9" xfId="40893"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 2 2" xfId="43404" xr:uid="{47956FE3-F6C6-4C26-8E20-A0005A2DE825}"/>
    <cellStyle name="20% - uthevingsfarge 1 2 3 2 2 2_Månedsrapport" xfId="43405" xr:uid="{E050B649-E480-4D4B-B522-FD3FD2C25E43}"/>
    <cellStyle name="20% - uthevingsfarge 1 2 3 2 2 3" xfId="43406" xr:uid="{30E38014-29D1-4866-BFE9-0E3ADF8A60D4}"/>
    <cellStyle name="20% - uthevingsfarge 1 2 3 2 2 4" xfId="43407" xr:uid="{DF2EF037-1D86-4B00-B6CF-DEBEEB9A4681}"/>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 6" xfId="43408" xr:uid="{A85136CE-B202-48F1-85A5-E132042EEB72}"/>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 4" xfId="43409" xr:uid="{8D524CC8-693F-47BB-9EC0-95C6AD005806}"/>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11"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12"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894"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 2 2" xfId="43410" xr:uid="{C05E670D-2E54-4F8B-B2E9-7726CB623ACA}"/>
    <cellStyle name="20% - uthevingsfarge 1 2 4 2 2_Månedsrapport" xfId="43411" xr:uid="{0A628BBC-9631-45E3-B732-9381D122AED0}"/>
    <cellStyle name="20% - uthevingsfarge 1 2 4 2 3" xfId="43412" xr:uid="{3CB1C058-A06A-45AB-85A4-EA2C76423F35}"/>
    <cellStyle name="20% - uthevingsfarge 1 2 4 2 4" xfId="43413" xr:uid="{2E2DEA44-03D5-49D1-8637-C981A02D06F1}"/>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 6" xfId="43414" xr:uid="{C3B689F4-777D-430F-83F1-B698DA000255}"/>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13"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14"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15" xr:uid="{7BBA1084-EEA2-4F30-B93F-C5F835E6318A}"/>
    <cellStyle name="20% - uthevingsfarge 1 2 7 2_AVA DVA EL" xfId="14716" xr:uid="{4B0A5BBD-0A29-44E3-898F-E64E6D7B6D88}"/>
    <cellStyle name="20% - uthevingsfarge 1 2 7 3" xfId="14717" xr:uid="{C265FE22-5B66-4A9C-987F-8E8D397B4412}"/>
    <cellStyle name="20% - uthevingsfarge 1 2 7 4" xfId="14718"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19" xr:uid="{6BF81884-6B9A-4867-BC4F-15EBDFE42DD1}"/>
    <cellStyle name="20% - uthevingsfarge 1 2 8_3. Chng in credit spreads" xfId="3549" xr:uid="{90107C09-193C-4D54-8857-C2DB97150E43}"/>
    <cellStyle name="20% - uthevingsfarge 1 2 9" xfId="14720" xr:uid="{34BEE5D2-9C27-4149-A938-9442A677D364}"/>
    <cellStyle name="20% - uthevingsfarge 1 2 9 2" xfId="14721" xr:uid="{8FA4E76E-8E2A-4C58-BCDA-F792D11091C4}"/>
    <cellStyle name="20% - uthevingsfarge 1 2 9 3" xfId="14722" xr:uid="{6DAE412F-07C6-4637-AE2E-70BB600F4AB7}"/>
    <cellStyle name="20% - uthevingsfarge 1 2 9_AVA DVA EL" xfId="14723" xr:uid="{55E0AB39-B43F-48DE-B058-71F50DC8EE75}"/>
    <cellStyle name="20% - uthevingsfarge 1 2_4Q16" xfId="14724" xr:uid="{BA8E89B0-3F03-4FC8-9ACB-5068692D972F}"/>
    <cellStyle name="20% - uthevingsfarge 1 20" xfId="14725" xr:uid="{C8ADF025-3E5A-4D80-8469-E3977DCD69BA}"/>
    <cellStyle name="20% - uthevingsfarge 1 20 2" xfId="14726" xr:uid="{D51D02D4-E20B-42BC-A10E-9BFA0FC7232D}"/>
    <cellStyle name="20% - uthevingsfarge 1 20 2 2" xfId="14727" xr:uid="{B0E3411C-3102-49DF-A4E3-3BDEFE2DB416}"/>
    <cellStyle name="20% - uthevingsfarge 1 20 2_AVA DVA EL" xfId="14728" xr:uid="{F9A4CBBB-7DD0-4C83-BF3B-A1E5D8DFBF30}"/>
    <cellStyle name="20% - uthevingsfarge 1 20 3" xfId="14729" xr:uid="{C5FE93C3-2F85-4ADD-BA11-D15BE5431F5B}"/>
    <cellStyle name="20% - uthevingsfarge 1 20_4Q16" xfId="14730" xr:uid="{0A99FAF8-C307-4C03-94DD-CC24A05FD181}"/>
    <cellStyle name="20% - uthevingsfarge 1 21" xfId="14731" xr:uid="{BBC1830A-D5F6-489A-BFE5-773FAD2DA5B0}"/>
    <cellStyle name="20% - uthevingsfarge 1 21 2" xfId="14732" xr:uid="{353B534D-357F-4942-8D64-86F3DFE1D68C}"/>
    <cellStyle name="20% - uthevingsfarge 1 21 2 2" xfId="14733" xr:uid="{588C59CC-822A-435F-8160-4F504C2875E1}"/>
    <cellStyle name="20% - uthevingsfarge 1 21 2_AVA DVA EL" xfId="14734" xr:uid="{D74044E1-5A36-4271-A469-F69EE64112D2}"/>
    <cellStyle name="20% - uthevingsfarge 1 21 3" xfId="14735" xr:uid="{13E2C8F1-9989-4DE7-B386-7E61CB622208}"/>
    <cellStyle name="20% - uthevingsfarge 1 21_4Q16" xfId="14736" xr:uid="{BDD81523-FD6A-440E-986C-C59D2B685FF7}"/>
    <cellStyle name="20% - uthevingsfarge 1 22" xfId="14737" xr:uid="{B630841A-8D8F-47E6-8B7B-90307D203A7A}"/>
    <cellStyle name="20% - uthevingsfarge 1 22 2" xfId="14738" xr:uid="{EC4BBBD8-E19A-441A-978A-509348F72629}"/>
    <cellStyle name="20% - uthevingsfarge 1 22 2 2" xfId="14739" xr:uid="{2AC0AF92-56EB-4BC6-B4C8-9625AC628E43}"/>
    <cellStyle name="20% - uthevingsfarge 1 22 2_AVA DVA EL" xfId="14740" xr:uid="{EA084E26-9517-48F3-8B99-054DD3D24892}"/>
    <cellStyle name="20% - uthevingsfarge 1 22 3" xfId="14741" xr:uid="{8BEA7A32-828C-4448-9B5E-B4DC79C647EF}"/>
    <cellStyle name="20% - uthevingsfarge 1 22_4Q16" xfId="14742" xr:uid="{1B2D28B6-AC23-4DC9-B4D4-4A192CAE7CF2}"/>
    <cellStyle name="20% - uthevingsfarge 1 23" xfId="14743" xr:uid="{0732DCAF-9A2B-432D-856A-0033C96856C3}"/>
    <cellStyle name="20% - uthevingsfarge 1 23 2" xfId="14744" xr:uid="{877276C4-7DE5-4650-AA8C-2F54C975A00C}"/>
    <cellStyle name="20% - uthevingsfarge 1 23 2 2" xfId="14745" xr:uid="{EE59BF6D-1B15-4F00-A348-0DC411EF0D45}"/>
    <cellStyle name="20% - uthevingsfarge 1 23 2_AVA DVA EL" xfId="14746" xr:uid="{6346E9EB-C9C6-487F-A8AE-9FBADE17238F}"/>
    <cellStyle name="20% - uthevingsfarge 1 23 3" xfId="14747" xr:uid="{F88D0AC6-FDB7-4A5D-B953-8979D75CFD36}"/>
    <cellStyle name="20% - uthevingsfarge 1 23_4Q16" xfId="14748" xr:uid="{784741DA-DF7A-4E7D-A579-4FE6733625AE}"/>
    <cellStyle name="20% - uthevingsfarge 1 24" xfId="14749" xr:uid="{AEB4F2E0-BC96-4925-A2D3-A307AC1121E1}"/>
    <cellStyle name="20% - uthevingsfarge 1 24 2" xfId="14750" xr:uid="{9E9BB46F-6D82-4C43-8F59-FB84440A6DBD}"/>
    <cellStyle name="20% - uthevingsfarge 1 24 2 2" xfId="14751" xr:uid="{C9AA7B6F-7FEA-44F6-BA70-549B5F0E7224}"/>
    <cellStyle name="20% - uthevingsfarge 1 24 2_AVA DVA EL" xfId="14752" xr:uid="{2BFCA452-774E-4127-9CA0-6D655311B7FC}"/>
    <cellStyle name="20% - uthevingsfarge 1 24 3" xfId="14753" xr:uid="{F7B5B5FA-D0CF-49B4-8D18-81E9CD7ACEB7}"/>
    <cellStyle name="20% - uthevingsfarge 1 24_4Q16" xfId="14754" xr:uid="{871C07B7-8974-492D-BF3D-9FF0F7797912}"/>
    <cellStyle name="20% - uthevingsfarge 1 25" xfId="14755" xr:uid="{F084E7A2-2E13-4BE6-8315-EAE037BCC765}"/>
    <cellStyle name="20% - uthevingsfarge 1 25 2" xfId="14756" xr:uid="{0669D6CA-5160-4F44-8569-2F045D982D6C}"/>
    <cellStyle name="20% - uthevingsfarge 1 25 2 2" xfId="14757" xr:uid="{F7BA4355-BAE8-4107-BC92-058C4E98F0DF}"/>
    <cellStyle name="20% - uthevingsfarge 1 25 2_AVA DVA EL" xfId="14758" xr:uid="{47B3A7F7-DE5C-4E8A-AC50-785DE5EFE8C6}"/>
    <cellStyle name="20% - uthevingsfarge 1 25 3" xfId="14759" xr:uid="{CDC52132-D77B-40B6-A36A-3CB06028F673}"/>
    <cellStyle name="20% - uthevingsfarge 1 25_4Q16" xfId="14760" xr:uid="{87B31264-350A-4191-9A7A-55D256BDF778}"/>
    <cellStyle name="20% - uthevingsfarge 1 26" xfId="14761" xr:uid="{A9FD800C-83ED-4548-BFEF-99FCAEDDE09A}"/>
    <cellStyle name="20% - uthevingsfarge 1 26 2" xfId="14762" xr:uid="{29BC3DBA-1565-45C4-A9F8-02B4827C3A65}"/>
    <cellStyle name="20% - uthevingsfarge 1 26 2 2" xfId="14763" xr:uid="{3353FA08-59DB-440A-81B9-5A18EA690949}"/>
    <cellStyle name="20% - uthevingsfarge 1 26 2_AVA DVA EL" xfId="14764" xr:uid="{390A9E41-6AF7-48BE-BEC1-5013F9FD168F}"/>
    <cellStyle name="20% - uthevingsfarge 1 26 3" xfId="14765" xr:uid="{7F477144-922E-449E-9C19-68B30308889C}"/>
    <cellStyle name="20% - uthevingsfarge 1 26_4Q16" xfId="14766" xr:uid="{6229A936-219A-47C8-8432-53B34900C133}"/>
    <cellStyle name="20% - uthevingsfarge 1 27" xfId="14767" xr:uid="{29552431-EAD7-4968-A121-63CF5E836703}"/>
    <cellStyle name="20% - uthevingsfarge 1 27 2" xfId="14768" xr:uid="{7A204D5F-D6BD-4B68-8D42-1DFB9D63FEB3}"/>
    <cellStyle name="20% - uthevingsfarge 1 27 2 2" xfId="14769" xr:uid="{E28AECB8-4408-4A5E-84BB-AB272DB787CA}"/>
    <cellStyle name="20% - uthevingsfarge 1 27 2_AVA DVA EL" xfId="14770" xr:uid="{2813BC03-0C2B-429F-8873-38AF51DA8AB8}"/>
    <cellStyle name="20% - uthevingsfarge 1 27 3" xfId="14771" xr:uid="{532CDE1F-AD98-4FC8-B116-452974A029F2}"/>
    <cellStyle name="20% - uthevingsfarge 1 27_4Q16" xfId="14772" xr:uid="{3D9520A2-1AD0-4A37-B417-1B0754D164CC}"/>
    <cellStyle name="20% - uthevingsfarge 1 28" xfId="14773" xr:uid="{F0433F07-B799-43B6-8B07-D38A5153F1C7}"/>
    <cellStyle name="20% - uthevingsfarge 1 28 2" xfId="14774" xr:uid="{34A8680B-1188-4536-8114-D13E57225BCD}"/>
    <cellStyle name="20% - uthevingsfarge 1 28 2 2" xfId="14775" xr:uid="{9EDEC569-F98F-46C8-8074-3DC8DAF5C4E6}"/>
    <cellStyle name="20% - uthevingsfarge 1 28 2_AVA DVA EL" xfId="14776" xr:uid="{38D13B1D-1ABF-4DB9-879B-2D4352FFFB99}"/>
    <cellStyle name="20% - uthevingsfarge 1 28 3" xfId="14777" xr:uid="{CD002667-4F30-4716-9429-11BEBDC5CC69}"/>
    <cellStyle name="20% - uthevingsfarge 1 28_4Q16" xfId="14778" xr:uid="{CD3D27D6-DE2B-4CCA-A07A-9D9D2357C30C}"/>
    <cellStyle name="20% - uthevingsfarge 1 29" xfId="14779" xr:uid="{00220D74-9034-4FC6-8504-947DF6D65016}"/>
    <cellStyle name="20% - uthevingsfarge 1 29 2" xfId="14780" xr:uid="{4364BABE-C9F0-4737-B156-62AB16FF5071}"/>
    <cellStyle name="20% - uthevingsfarge 1 29 2 2" xfId="14781" xr:uid="{7339D258-7C8A-454F-AD44-28F4BEEABACA}"/>
    <cellStyle name="20% - uthevingsfarge 1 29 2_AVA DVA EL" xfId="14782" xr:uid="{B7FD53A8-65BE-4972-97BF-CD9208C57C96}"/>
    <cellStyle name="20% - uthevingsfarge 1 29 3" xfId="14783" xr:uid="{4D025328-23E6-4FC4-A338-2DF626C09A36}"/>
    <cellStyle name="20% - uthevingsfarge 1 29_4Q16" xfId="14784"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 2 2" xfId="43415" xr:uid="{81477DE9-7C31-4AA5-8EFB-94F9D921866E}"/>
    <cellStyle name="20% - uthevingsfarge 1 3 2 2 2 2_Månedsrapport" xfId="43416" xr:uid="{DC8FF010-F13C-45B0-BB17-A1757FAE1864}"/>
    <cellStyle name="20% - uthevingsfarge 1 3 2 2 2 3" xfId="43417" xr:uid="{C5722CDF-1892-4F7E-B458-35B716FE95F5}"/>
    <cellStyle name="20% - uthevingsfarge 1 3 2 2 2 4" xfId="43418" xr:uid="{19EA6403-5D60-4F09-8281-E510E43A41AA}"/>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 5" xfId="43419" xr:uid="{4753519E-EBFE-42B1-873D-37D10A4BDA5D}"/>
    <cellStyle name="20% - uthevingsfarge 1 3 2 2 6" xfId="43420" xr:uid="{6185BDF2-BA03-412E-95FA-9FF90D3C870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2 2" xfId="43421" xr:uid="{63BDA0C8-D94D-44B3-AA69-0AA1A2B90E73}"/>
    <cellStyle name="20% - uthevingsfarge 1 3 2 3 2_Månedsrapport" xfId="43422" xr:uid="{2FA7E5EA-2E11-40B2-8165-BB1C0F03238D}"/>
    <cellStyle name="20% - uthevingsfarge 1 3 2 3 3" xfId="14785" xr:uid="{C6B71707-D9B6-409B-B980-6C521DAA5C47}"/>
    <cellStyle name="20% - uthevingsfarge 1 3 2 3 4" xfId="43423" xr:uid="{D2A7072A-B55D-4ED7-8C8E-ADADB9AEBC48}"/>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86"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787" xr:uid="{1179243D-DD10-40C8-B734-72A410EF9C13}"/>
    <cellStyle name="20% - uthevingsfarge 1 3 2 5 3" xfId="14788" xr:uid="{965F9700-01BA-4EB0-BD30-F138526F0E7F}"/>
    <cellStyle name="20% - uthevingsfarge 1 3 2 5_AVA DVA EL" xfId="14789" xr:uid="{3B21BB93-09E4-4237-B526-E16863630DD8}"/>
    <cellStyle name="20% - uthevingsfarge 1 3 2 6" xfId="14790" xr:uid="{45F45811-8C58-494B-9389-DF9C08397726}"/>
    <cellStyle name="20% - uthevingsfarge 1 3 2 6 2" xfId="14791" xr:uid="{804B1A15-272A-4A81-9D66-2F945C3724A4}"/>
    <cellStyle name="20% - uthevingsfarge 1 3 2 6_AVA DVA EL" xfId="14792" xr:uid="{FBD54845-42E4-43CA-A2A0-31D77145A8B8}"/>
    <cellStyle name="20% - uthevingsfarge 1 3 2 7" xfId="14793"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 6" xfId="43424" xr:uid="{19E7E091-C006-4846-9731-E39A547A6A9F}"/>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794"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795"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796" xr:uid="{4447047A-3F7E-426A-8A67-D73FA79D6DF5}"/>
    <cellStyle name="20% - uthevingsfarge 1 3_4Q16" xfId="14797" xr:uid="{08ED541E-5692-48C0-8465-EC9C92F64541}"/>
    <cellStyle name="20% - uthevingsfarge 1 30" xfId="14798" xr:uid="{FD388A0A-4DDC-4F41-BBA0-F07F674E91C8}"/>
    <cellStyle name="20% - uthevingsfarge 1 30 2" xfId="14799" xr:uid="{54225F78-598B-4DDE-B02B-F568E23C3D60}"/>
    <cellStyle name="20% - uthevingsfarge 1 30 2 2" xfId="14800" xr:uid="{09DF2333-C53A-4482-B4C3-665A7B641F3D}"/>
    <cellStyle name="20% - uthevingsfarge 1 30 2_AVA DVA EL" xfId="14801" xr:uid="{1A838BEC-1004-4028-BBD2-16B1B78C95CC}"/>
    <cellStyle name="20% - uthevingsfarge 1 30 3" xfId="14802" xr:uid="{DDB9CE1F-A45C-48BD-ADD0-143F714FB6D5}"/>
    <cellStyle name="20% - uthevingsfarge 1 30_4Q16" xfId="14803" xr:uid="{B1432075-271D-428E-8ECE-B2437FA34ED5}"/>
    <cellStyle name="20% - uthevingsfarge 1 31" xfId="14804" xr:uid="{37BE7236-D33F-46B1-B37A-F4EA88F21DC3}"/>
    <cellStyle name="20% - uthevingsfarge 1 31 2" xfId="14805" xr:uid="{20EA8E1E-3F3B-44FC-BE16-ECFCE92F34EC}"/>
    <cellStyle name="20% - uthevingsfarge 1 31 2 2" xfId="14806" xr:uid="{A631AD7C-D84E-4714-A349-B0D2B2B68EF0}"/>
    <cellStyle name="20% - uthevingsfarge 1 31 2_AVA DVA EL" xfId="14807" xr:uid="{45A75E86-8DD0-44DD-B0F7-0A2BC937868E}"/>
    <cellStyle name="20% - uthevingsfarge 1 31 3" xfId="14808" xr:uid="{69B55DDB-57E3-49AC-83F6-475F361E229E}"/>
    <cellStyle name="20% - uthevingsfarge 1 31_4Q16" xfId="14809" xr:uid="{C33AA534-2226-4EA2-B900-C447BFDE0CA5}"/>
    <cellStyle name="20% - uthevingsfarge 1 32" xfId="14810" xr:uid="{8B8D190A-67BF-45EC-9957-3ACDD70D04B2}"/>
    <cellStyle name="20% - uthevingsfarge 1 32 2" xfId="14811" xr:uid="{E6409C8A-F1EA-4F3C-8B97-8E5306AD3454}"/>
    <cellStyle name="20% - uthevingsfarge 1 32 2 2" xfId="14812" xr:uid="{4745BF6A-03A4-477E-89E1-AE61DEF17D23}"/>
    <cellStyle name="20% - uthevingsfarge 1 32 2_AVA DVA EL" xfId="14813" xr:uid="{36CA3053-6380-4F4C-A5A1-52252B77E730}"/>
    <cellStyle name="20% - uthevingsfarge 1 32 3" xfId="14814" xr:uid="{230FCB27-F58B-4D3F-BD32-ECA23745DC68}"/>
    <cellStyle name="20% - uthevingsfarge 1 32_4Q16" xfId="14815" xr:uid="{9A7DFDA0-72F8-40B2-8C56-E35B2DF401A5}"/>
    <cellStyle name="20% - uthevingsfarge 1 33" xfId="14816" xr:uid="{3F1DF394-4D53-4B28-960C-8CCBE052E57B}"/>
    <cellStyle name="20% - uthevingsfarge 1 33 2" xfId="14817" xr:uid="{9EEED7C0-5FCA-4765-8AC9-69574A72801E}"/>
    <cellStyle name="20% - uthevingsfarge 1 33 2 2" xfId="14818" xr:uid="{39B48AE7-49A1-4E87-9A9B-F49617845EC8}"/>
    <cellStyle name="20% - uthevingsfarge 1 33 2_AVA DVA EL" xfId="14819" xr:uid="{4B1EE545-D16F-40FD-AB2F-48FD70566E11}"/>
    <cellStyle name="20% - uthevingsfarge 1 33 3" xfId="14820" xr:uid="{59A3BE82-61E8-45F9-BE3F-66133B905882}"/>
    <cellStyle name="20% - uthevingsfarge 1 33_4Q16" xfId="14821" xr:uid="{99AA4E3B-7D2B-4963-9512-840F2692BE7B}"/>
    <cellStyle name="20% - uthevingsfarge 1 34" xfId="14822" xr:uid="{B7E4F0D2-1633-4493-BEB8-061232D16446}"/>
    <cellStyle name="20% - uthevingsfarge 1 34 2" xfId="14823" xr:uid="{5D9D0444-04C5-4180-A81C-FE49883F7B9D}"/>
    <cellStyle name="20% - uthevingsfarge 1 34 2 2" xfId="14824" xr:uid="{CD9CF58F-7E58-455E-9082-433E2210CA5E}"/>
    <cellStyle name="20% - uthevingsfarge 1 34 2_AVA DVA EL" xfId="14825" xr:uid="{9A14F166-80A4-4CC8-88AD-41C68C9B0641}"/>
    <cellStyle name="20% - uthevingsfarge 1 34 3" xfId="14826" xr:uid="{0767B28D-992E-4109-8C9C-0CBBDCC390BA}"/>
    <cellStyle name="20% - uthevingsfarge 1 34_4Q16" xfId="14827" xr:uid="{829FA44A-D99F-419E-93A4-E4D7866E6784}"/>
    <cellStyle name="20% - uthevingsfarge 1 35" xfId="14828" xr:uid="{08CD83DB-AA25-424C-B097-712AC35C27F1}"/>
    <cellStyle name="20% - uthevingsfarge 1 35 2" xfId="14829" xr:uid="{A5383203-B82D-4436-882A-97F691DB358A}"/>
    <cellStyle name="20% - uthevingsfarge 1 35 2 2" xfId="14830" xr:uid="{31D157F8-9E26-454C-9303-E45E4930F9B8}"/>
    <cellStyle name="20% - uthevingsfarge 1 35 2_AVA DVA EL" xfId="14831" xr:uid="{0EF7E3C1-1258-4A3D-8FC1-AA932479FF2D}"/>
    <cellStyle name="20% - uthevingsfarge 1 35 3" xfId="14832" xr:uid="{47E06E0B-47D8-4C08-B23E-64132A29A2F9}"/>
    <cellStyle name="20% - uthevingsfarge 1 35_4Q16" xfId="14833" xr:uid="{21652F69-8B4D-44BC-9FFD-50D5CFA919B8}"/>
    <cellStyle name="20% - uthevingsfarge 1 36" xfId="14834" xr:uid="{A4DA629F-F96F-4B01-B84E-01CCF0B5E2B8}"/>
    <cellStyle name="20% - uthevingsfarge 1 36 2" xfId="14835" xr:uid="{536E3FA9-5B75-4B03-886F-2814D2C5D86D}"/>
    <cellStyle name="20% - uthevingsfarge 1 36 2 2" xfId="14836" xr:uid="{874531A0-C0B4-4BC9-92CC-89AA57D9E8B1}"/>
    <cellStyle name="20% - uthevingsfarge 1 36 2_AVA DVA EL" xfId="14837" xr:uid="{BC9835C3-B9B6-4302-865E-F50AF8AFB183}"/>
    <cellStyle name="20% - uthevingsfarge 1 36 3" xfId="14838" xr:uid="{6E1898CA-49DC-4EB7-8113-123D35BA672B}"/>
    <cellStyle name="20% - uthevingsfarge 1 36_4Q16" xfId="14839" xr:uid="{90FE2257-2C07-4D81-8FEE-E1E9D1A610B1}"/>
    <cellStyle name="20% - uthevingsfarge 1 37" xfId="14840" xr:uid="{7EC787C0-849F-4278-AD11-84B5C833CE38}"/>
    <cellStyle name="20% - uthevingsfarge 1 37 2" xfId="14841" xr:uid="{57122ABC-7F19-43ED-AA63-1D7B87658B03}"/>
    <cellStyle name="20% - uthevingsfarge 1 37 2 2" xfId="14842" xr:uid="{78117FC3-10C1-4252-87DA-4E032C686237}"/>
    <cellStyle name="20% - uthevingsfarge 1 37 2_AVA DVA EL" xfId="14843" xr:uid="{C4A24ADE-6650-4C60-B52B-44F8B61E52EC}"/>
    <cellStyle name="20% - uthevingsfarge 1 37 3" xfId="14844" xr:uid="{3A7D12D0-6B26-42C1-9280-E55C7E42F028}"/>
    <cellStyle name="20% - uthevingsfarge 1 37_4Q16" xfId="14845" xr:uid="{F303369B-ECF5-4300-930C-21EF3C85DBE9}"/>
    <cellStyle name="20% - uthevingsfarge 1 38" xfId="14846" xr:uid="{E4CF4CFE-54C6-4A17-AE9C-0F9C106E430A}"/>
    <cellStyle name="20% - uthevingsfarge 1 38 2" xfId="14847" xr:uid="{F91324D4-9A62-424A-8C26-E9BE529BD9D9}"/>
    <cellStyle name="20% - uthevingsfarge 1 38 2 2" xfId="14848" xr:uid="{29F4A9F1-4506-4DF0-86D2-2FDD4E3358FC}"/>
    <cellStyle name="20% - uthevingsfarge 1 38 2_AVA DVA EL" xfId="14849" xr:uid="{6B57A6A5-FF4F-42CC-9E54-CEEF9F8CA3A0}"/>
    <cellStyle name="20% - uthevingsfarge 1 38 3" xfId="14850" xr:uid="{B12B3761-A1FE-45FB-95AF-202364BCB0E4}"/>
    <cellStyle name="20% - uthevingsfarge 1 38_4Q16" xfId="14851" xr:uid="{064FD9AB-DEDD-456A-903F-AEB406C8DDF0}"/>
    <cellStyle name="20% - uthevingsfarge 1 39" xfId="14852" xr:uid="{E1738117-AF69-49A6-847B-FB486DEECDDB}"/>
    <cellStyle name="20% - uthevingsfarge 1 39 2" xfId="14853" xr:uid="{20A3FD3E-465B-4725-A1D1-58F0549B3BE2}"/>
    <cellStyle name="20% - uthevingsfarge 1 39 2 2" xfId="14854" xr:uid="{0CE790BB-1332-437F-96CB-ABF3889F8286}"/>
    <cellStyle name="20% - uthevingsfarge 1 39 2_AVA DVA EL" xfId="14855" xr:uid="{4EE0AE0E-E48D-4FA0-8694-7C73F51BEC03}"/>
    <cellStyle name="20% - uthevingsfarge 1 39 3" xfId="14856" xr:uid="{AD04A178-C20F-4978-9354-66FDC81347C2}"/>
    <cellStyle name="20% - uthevingsfarge 1 39_4Q16" xfId="14857" xr:uid="{14FC8BE9-DC6D-443E-9261-CD129CC2697F}"/>
    <cellStyle name="20% - uthevingsfarge 1 4" xfId="3605" xr:uid="{70A9FBCF-F6DB-4C9C-89F1-2CFECFBB75B3}"/>
    <cellStyle name="20% - uthevingsfarge 1 4 10" xfId="40895"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896" xr:uid="{48AC9A5C-89F6-4C8A-985D-FAB36C78D6D4}"/>
    <cellStyle name="20% - uthevingsfarge 1 4 2 6" xfId="40897" xr:uid="{2F55B631-FD47-4367-8EB0-04C50C433B00}"/>
    <cellStyle name="20% - uthevingsfarge 1 4 2 7" xfId="40898" xr:uid="{ECDCAA6E-AA7F-45DE-8B24-F5B7685DBDF2}"/>
    <cellStyle name="20% - uthevingsfarge 1 4 2 8" xfId="40899" xr:uid="{51285BCA-EDC1-44D2-98FB-5337108BE782}"/>
    <cellStyle name="20% - uthevingsfarge 1 4 2 9" xfId="40900"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58"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59"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60" xr:uid="{1C180772-3E52-4497-85F8-CEC1D0DD5407}"/>
    <cellStyle name="20% - uthevingsfarge 1 4 5 3" xfId="14861" xr:uid="{092EBBA7-4A6E-47A7-9565-4E04247DFF36}"/>
    <cellStyle name="20% - uthevingsfarge 1 4 5_AVA DVA EL" xfId="14862" xr:uid="{7D541CEF-92F5-43FA-A025-7926078E455A}"/>
    <cellStyle name="20% - uthevingsfarge 1 4 6" xfId="14863" xr:uid="{C44F633A-9160-4D5A-92D4-4B2F163986C5}"/>
    <cellStyle name="20% - uthevingsfarge 1 4 6 2" xfId="14864" xr:uid="{A638EC53-947C-4BFB-8ED7-B913005BF39E}"/>
    <cellStyle name="20% - uthevingsfarge 1 4 6_AVA DVA EL" xfId="14865" xr:uid="{C8C8FF59-4B2E-4990-8BF3-3E8FA47F1A1B}"/>
    <cellStyle name="20% - uthevingsfarge 1 4 7" xfId="14866" xr:uid="{25063195-C74D-401E-B0C7-7A4C8D82385B}"/>
    <cellStyle name="20% - uthevingsfarge 1 4 8" xfId="40901" xr:uid="{F33A18BD-37E3-4776-A09F-D6A8CBC9F88B}"/>
    <cellStyle name="20% - uthevingsfarge 1 4 9" xfId="40902" xr:uid="{6B0317FF-D4F1-487B-8AF6-C409F529F29E}"/>
    <cellStyle name="20% - uthevingsfarge 1 4_3. Chng in credit spreads" xfId="3622" xr:uid="{BCCD3409-3206-4199-B2EA-CDDC613BFB7B}"/>
    <cellStyle name="20% - uthevingsfarge 1 40" xfId="14867" xr:uid="{B5E491B7-EBD0-494B-9CDD-A407764C2036}"/>
    <cellStyle name="20% - uthevingsfarge 1 40 2" xfId="14868" xr:uid="{4EA9CE51-C27F-4D8D-9E32-DBA896DC43C4}"/>
    <cellStyle name="20% - uthevingsfarge 1 40 2 2" xfId="14869" xr:uid="{C3CF7417-29E9-4653-A49F-A78D60326967}"/>
    <cellStyle name="20% - uthevingsfarge 1 40 2_AVA DVA EL" xfId="14870" xr:uid="{A7FC5DFC-BFC5-46D7-9552-9BC9A88005AE}"/>
    <cellStyle name="20% - uthevingsfarge 1 40 3" xfId="14871" xr:uid="{11A63D81-2274-4667-9293-E2EC6D533390}"/>
    <cellStyle name="20% - uthevingsfarge 1 40_4Q16" xfId="14872" xr:uid="{3C1A7EE6-E6C1-463B-942A-497BA645AC20}"/>
    <cellStyle name="20% - uthevingsfarge 1 41" xfId="14873" xr:uid="{04266C21-894D-4615-BFAE-50BC14EA9680}"/>
    <cellStyle name="20% - uthevingsfarge 1 41 2" xfId="14874" xr:uid="{08796C4E-5EA0-496A-ACD2-D42A001E1A12}"/>
    <cellStyle name="20% - uthevingsfarge 1 41 2 2" xfId="14875" xr:uid="{FD93EF76-3ECA-47CD-872E-36FA37BBDB18}"/>
    <cellStyle name="20% - uthevingsfarge 1 41 2_AVA DVA EL" xfId="14876" xr:uid="{4358F5CF-5813-4231-820E-0CCFA477DC2B}"/>
    <cellStyle name="20% - uthevingsfarge 1 41 3" xfId="14877" xr:uid="{C11D0CE5-C0A9-40DC-AACF-D28D76819690}"/>
    <cellStyle name="20% - uthevingsfarge 1 41_4Q16" xfId="14878" xr:uid="{00C26063-7A89-4FF5-A705-FDCEEC93EB47}"/>
    <cellStyle name="20% - uthevingsfarge 1 42" xfId="14879" xr:uid="{637A7621-EEBE-4AB3-B561-FECA852C9363}"/>
    <cellStyle name="20% - uthevingsfarge 1 42 2" xfId="14880" xr:uid="{547A0B78-A31C-427A-B0FF-1D9CFCC5B80E}"/>
    <cellStyle name="20% - uthevingsfarge 1 42 2 2" xfId="14881" xr:uid="{B80BDE83-0629-4A72-9E52-0B272A10917F}"/>
    <cellStyle name="20% - uthevingsfarge 1 42 2_AVA DVA EL" xfId="14882" xr:uid="{9AEC4C94-01F1-47E2-AE3A-0B4028394477}"/>
    <cellStyle name="20% - uthevingsfarge 1 42 3" xfId="14883" xr:uid="{454BA29D-FDAC-4765-908B-D450C61C8846}"/>
    <cellStyle name="20% - uthevingsfarge 1 42_4Q16" xfId="14884" xr:uid="{15DD7519-A993-4345-8063-102C19562EAA}"/>
    <cellStyle name="20% - uthevingsfarge 1 43" xfId="14885" xr:uid="{A1933A0F-BE42-4F31-8B42-1C352E2DDEBF}"/>
    <cellStyle name="20% - uthevingsfarge 1 43 2" xfId="14886" xr:uid="{A966FE61-B5E5-4D33-980C-CAF242852A0F}"/>
    <cellStyle name="20% - uthevingsfarge 1 43 2 2" xfId="14887" xr:uid="{77D05E06-B1DA-4A8D-A9F0-F7B2D3BAF0D7}"/>
    <cellStyle name="20% - uthevingsfarge 1 43 2_AVA DVA EL" xfId="14888" xr:uid="{C5806B55-3524-4209-A0D9-8B2ED76860D8}"/>
    <cellStyle name="20% - uthevingsfarge 1 43 3" xfId="14889" xr:uid="{6BE1D62A-B453-4CC6-8330-4438E9B3DA6D}"/>
    <cellStyle name="20% - uthevingsfarge 1 43_4Q16" xfId="14890" xr:uid="{EB5D1E62-85C1-42E6-9228-0AC11170498F}"/>
    <cellStyle name="20% - uthevingsfarge 1 44" xfId="14891" xr:uid="{D82122FD-E2A9-4141-A93A-5EBAA8C17FD8}"/>
    <cellStyle name="20% - uthevingsfarge 1 44 2" xfId="14892" xr:uid="{8D218BC6-78C0-417C-8FE2-587D47ACF487}"/>
    <cellStyle name="20% - uthevingsfarge 1 44 2 2" xfId="14893" xr:uid="{8EEB72AD-8E96-4E15-B643-4868C4753037}"/>
    <cellStyle name="20% - uthevingsfarge 1 44 2_AVA DVA EL" xfId="14894" xr:uid="{99F7EB5B-3B7D-4D80-B8F9-F44E2DC5EF6C}"/>
    <cellStyle name="20% - uthevingsfarge 1 44 3" xfId="14895" xr:uid="{F9526CFE-DD6C-48CD-AA79-727178F21379}"/>
    <cellStyle name="20% - uthevingsfarge 1 44_4Q16" xfId="14896" xr:uid="{D00C665D-4457-4C0F-BB79-61CA6DB2A598}"/>
    <cellStyle name="20% - uthevingsfarge 1 45" xfId="14897" xr:uid="{E720D1EE-0BF2-4C32-945B-A42C6A8CEA61}"/>
    <cellStyle name="20% - uthevingsfarge 1 45 2" xfId="14898" xr:uid="{5A310301-17FD-4E6B-B324-256BF4F7A368}"/>
    <cellStyle name="20% - uthevingsfarge 1 45 2 2" xfId="14899" xr:uid="{8CBE6CD8-393A-45E2-9DC3-8CC8CAE6C18B}"/>
    <cellStyle name="20% - uthevingsfarge 1 45 2_AVA DVA EL" xfId="14900" xr:uid="{C5B30275-452F-4042-999F-B8D25D7375B1}"/>
    <cellStyle name="20% - uthevingsfarge 1 45 3" xfId="14901" xr:uid="{58342E93-BA32-4E85-BA90-361D69168647}"/>
    <cellStyle name="20% - uthevingsfarge 1 45_4Q16" xfId="14902" xr:uid="{1208BF9F-1842-4C74-B8F7-B75AC5BCAA65}"/>
    <cellStyle name="20% - uthevingsfarge 1 46" xfId="14903" xr:uid="{683CA380-58DD-420C-90ED-66252D6B1B08}"/>
    <cellStyle name="20% - uthevingsfarge 1 46 2" xfId="14904" xr:uid="{1AE9C390-1712-4677-99A4-C5B922113879}"/>
    <cellStyle name="20% - uthevingsfarge 1 46 2 2" xfId="14905" xr:uid="{4513C95A-5C63-4531-973A-6CD01E8EE84B}"/>
    <cellStyle name="20% - uthevingsfarge 1 46 2_AVA DVA EL" xfId="14906" xr:uid="{C28D37E0-E2AC-4B6E-A30C-FF1BE15F11E4}"/>
    <cellStyle name="20% - uthevingsfarge 1 46 3" xfId="14907" xr:uid="{EB7A78AD-F135-4F9A-8050-7AC0D46A58F0}"/>
    <cellStyle name="20% - uthevingsfarge 1 46_4Q16" xfId="14908" xr:uid="{04CD4267-A716-45A2-B273-9F669CE6B29E}"/>
    <cellStyle name="20% - uthevingsfarge 1 47" xfId="14909" xr:uid="{CC2A718B-2000-4EC6-9220-EDCF92FDD444}"/>
    <cellStyle name="20% - uthevingsfarge 1 47 2" xfId="14910" xr:uid="{142B2B6E-E2B9-4CA6-97FF-CD4FB7211E50}"/>
    <cellStyle name="20% - uthevingsfarge 1 47 2 2" xfId="14911" xr:uid="{357F7047-28CA-45D6-9552-AE0B409A38F7}"/>
    <cellStyle name="20% - uthevingsfarge 1 47 2_AVA DVA EL" xfId="14912" xr:uid="{895EB0BB-5C09-499B-8DF4-9DC20F5EF9C8}"/>
    <cellStyle name="20% - uthevingsfarge 1 47 3" xfId="14913" xr:uid="{4050E9AF-EA6C-4840-A094-31ABFAD359B9}"/>
    <cellStyle name="20% - uthevingsfarge 1 47_4Q16" xfId="14914" xr:uid="{84036E51-0619-40CC-AB5A-CF6BA649DB57}"/>
    <cellStyle name="20% - uthevingsfarge 1 48" xfId="14915" xr:uid="{D8AED1C1-C818-41F4-AD6A-E8D7B44D4B94}"/>
    <cellStyle name="20% - uthevingsfarge 1 48 2" xfId="14916" xr:uid="{E59D5EB8-BC87-4799-9CBE-A1463F30E687}"/>
    <cellStyle name="20% - uthevingsfarge 1 48 2 2" xfId="14917" xr:uid="{E6811973-C023-4F33-9E66-F1B4F26DF6A8}"/>
    <cellStyle name="20% - uthevingsfarge 1 48 2_AVA DVA EL" xfId="14918" xr:uid="{198890AA-D860-4E52-99B4-B368B32CF4E3}"/>
    <cellStyle name="20% - uthevingsfarge 1 48 3" xfId="14919" xr:uid="{FE84A94A-970B-421F-A0FD-650C2EF7369D}"/>
    <cellStyle name="20% - uthevingsfarge 1 48_4Q16" xfId="14920" xr:uid="{A2CA75C8-B0E9-4D7D-BAF0-79D23BFE4022}"/>
    <cellStyle name="20% - uthevingsfarge 1 49" xfId="14921" xr:uid="{6B9998E7-5862-4EDC-B529-7CD210283744}"/>
    <cellStyle name="20% - uthevingsfarge 1 49 2" xfId="14922" xr:uid="{7FEE9AC0-BBD9-461D-B597-80150A89EA0E}"/>
    <cellStyle name="20% - uthevingsfarge 1 49 2 2" xfId="14923" xr:uid="{2B7B777E-FD42-4FE7-9E5C-53E71D0B8597}"/>
    <cellStyle name="20% - uthevingsfarge 1 49 2_AVA DVA EL" xfId="14924" xr:uid="{8AEAE4CA-1836-4170-ACAB-CA7EAAC03E01}"/>
    <cellStyle name="20% - uthevingsfarge 1 49 3" xfId="14925" xr:uid="{AE5005AE-DF1D-4C58-9C1A-242974BD1F34}"/>
    <cellStyle name="20% - uthevingsfarge 1 49_4Q16" xfId="14926" xr:uid="{905C53E1-AD8C-4CBE-B248-E4C8D0E22609}"/>
    <cellStyle name="20% - uthevingsfarge 1 5" xfId="3623" xr:uid="{5CBE00BC-60DD-4669-9FF6-64FB93B61CF7}"/>
    <cellStyle name="20% - uthevingsfarge 1 5 10" xfId="40903"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04" xr:uid="{559BBC69-9D7B-40BA-84FB-D895D7856125}"/>
    <cellStyle name="20% - uthevingsfarge 1 5 2 6" xfId="40905" xr:uid="{0C5AEF52-BE0B-45C5-A0F4-D9BBDFC424BF}"/>
    <cellStyle name="20% - uthevingsfarge 1 5 2 7" xfId="40906" xr:uid="{23E200CB-0A20-407F-81AA-40CC4138DB0C}"/>
    <cellStyle name="20% - uthevingsfarge 1 5 2 8" xfId="40907" xr:uid="{45EE3861-4B77-4836-AA19-DED62B3C1B3C}"/>
    <cellStyle name="20% - uthevingsfarge 1 5 2 9" xfId="40908"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09" xr:uid="{6E79D4B3-CEF9-4D3B-BF0E-D1DB551E5304}"/>
    <cellStyle name="20% - uthevingsfarge 1 5 7" xfId="40910" xr:uid="{A3B5E3AB-4378-4B80-969C-A856DEF0C601}"/>
    <cellStyle name="20% - uthevingsfarge 1 5 8" xfId="40911" xr:uid="{D59E1FD8-9915-4F52-BDCC-6219D991FBFA}"/>
    <cellStyle name="20% - uthevingsfarge 1 5 9" xfId="40912" xr:uid="{336BE544-6528-4C4F-8D46-9612F2BA0C38}"/>
    <cellStyle name="20% - uthevingsfarge 1 5_3. Chng in credit spreads" xfId="3640" xr:uid="{BC915C44-A54C-4E5C-9F1B-CEADEB58286D}"/>
    <cellStyle name="20% - uthevingsfarge 1 50" xfId="14927" xr:uid="{AEA0B9C5-E168-4438-B7D3-C363067EDAAD}"/>
    <cellStyle name="20% - uthevingsfarge 1 50 2" xfId="14928" xr:uid="{95429C28-F4EB-4392-B77F-89C5F819B99E}"/>
    <cellStyle name="20% - uthevingsfarge 1 50 2 2" xfId="14929" xr:uid="{87F6F707-D511-42B2-BAED-E28EDB31434E}"/>
    <cellStyle name="20% - uthevingsfarge 1 50 2_AVA DVA EL" xfId="14930" xr:uid="{8C72F0AD-D972-4CF7-A92D-D40940B1BED4}"/>
    <cellStyle name="20% - uthevingsfarge 1 50 3" xfId="14931" xr:uid="{DCF6FA1F-EAD1-48D4-8E1B-F38BF99A92D1}"/>
    <cellStyle name="20% - uthevingsfarge 1 50_4Q16" xfId="14932" xr:uid="{4DF11F28-ACC1-4231-9F04-560375CC9402}"/>
    <cellStyle name="20% - uthevingsfarge 1 51" xfId="14933" xr:uid="{201B5D7F-8634-4352-8594-0944C4434516}"/>
    <cellStyle name="20% - uthevingsfarge 1 51 2" xfId="14934" xr:uid="{7401BBB9-A6BA-4364-B9B4-AE0EAD76469A}"/>
    <cellStyle name="20% - uthevingsfarge 1 51 2 2" xfId="14935" xr:uid="{0CD85028-26DD-4615-A6A2-1CB36254E89B}"/>
    <cellStyle name="20% - uthevingsfarge 1 51 2_AVA DVA EL" xfId="14936" xr:uid="{4A9D0FCA-4C61-44D0-9F6D-3B787D75DD05}"/>
    <cellStyle name="20% - uthevingsfarge 1 51 3" xfId="14937" xr:uid="{AC8601E7-0D43-4A9C-89D9-BF981808DF27}"/>
    <cellStyle name="20% - uthevingsfarge 1 51_4Q16" xfId="14938" xr:uid="{F90DA948-5ACB-4A52-9510-69CCAAC5F4AE}"/>
    <cellStyle name="20% - uthevingsfarge 1 52" xfId="14939" xr:uid="{A48B46B4-D2AD-4ED4-ACCA-414182833532}"/>
    <cellStyle name="20% - uthevingsfarge 1 52 2" xfId="14940" xr:uid="{9318C659-87D8-42EF-9EAE-0D20DDB11C4A}"/>
    <cellStyle name="20% - uthevingsfarge 1 52 2 2" xfId="14941" xr:uid="{4B2F7135-92A1-4530-96AE-95A94E87145D}"/>
    <cellStyle name="20% - uthevingsfarge 1 52 2_AVA DVA EL" xfId="14942" xr:uid="{E0274AAF-38A5-444E-B2B1-2B0D5C2AF94D}"/>
    <cellStyle name="20% - uthevingsfarge 1 52 3" xfId="14943" xr:uid="{EA75C065-E408-4240-8E6E-CA4794D63010}"/>
    <cellStyle name="20% - uthevingsfarge 1 52_4Q16" xfId="14944" xr:uid="{B7DD5907-F3E6-4F41-9B0B-9EE2EDAA412C}"/>
    <cellStyle name="20% - uthevingsfarge 1 53" xfId="14945" xr:uid="{EFF235F1-B13A-4C65-A9D9-6409DCF4C3AA}"/>
    <cellStyle name="20% - uthevingsfarge 1 53 2" xfId="14946" xr:uid="{DD552BC9-4E03-4707-AC2E-94D4EFB5A72E}"/>
    <cellStyle name="20% - uthevingsfarge 1 53 2 2" xfId="14947" xr:uid="{87E0DE56-0C7E-4A63-8C59-C0FB7D7866E8}"/>
    <cellStyle name="20% - uthevingsfarge 1 53 2_AVA DVA EL" xfId="14948" xr:uid="{E6FCDB52-AAD0-4554-8D5F-C4E9383A3FC2}"/>
    <cellStyle name="20% - uthevingsfarge 1 53 3" xfId="14949" xr:uid="{8D2E656A-BAD7-40FB-9336-7E921ED9C48C}"/>
    <cellStyle name="20% - uthevingsfarge 1 53_4Q16" xfId="14950" xr:uid="{CCC09F98-F9DB-486C-A756-2D4D33903208}"/>
    <cellStyle name="20% - uthevingsfarge 1 54" xfId="14951" xr:uid="{9B445312-5080-4F51-ACE3-0CC034BB7529}"/>
    <cellStyle name="20% - uthevingsfarge 1 54 2" xfId="14952" xr:uid="{96955C5D-0C3A-46FD-8A43-D7C33CC1C303}"/>
    <cellStyle name="20% - uthevingsfarge 1 54 2 2" xfId="14953" xr:uid="{9C90E916-F161-45A3-A728-75172FAC5B3D}"/>
    <cellStyle name="20% - uthevingsfarge 1 54 2_AVA DVA EL" xfId="14954" xr:uid="{28E5526F-1E14-4224-B0B7-DDB842AB2083}"/>
    <cellStyle name="20% - uthevingsfarge 1 54 3" xfId="14955" xr:uid="{EAB46F65-1B2B-44E5-82F1-4548FA8442CF}"/>
    <cellStyle name="20% - uthevingsfarge 1 54_4Q16" xfId="14956" xr:uid="{E8D49819-AEBB-44BE-92A0-20789E01E0E8}"/>
    <cellStyle name="20% - uthevingsfarge 1 55" xfId="14957" xr:uid="{C1AAFE38-3111-487F-A001-A9C85105EE86}"/>
    <cellStyle name="20% - uthevingsfarge 1 55 2" xfId="14958" xr:uid="{98B5ED07-C17B-4EF7-B419-C97DCEE9FD34}"/>
    <cellStyle name="20% - uthevingsfarge 1 55 2 2" xfId="14959" xr:uid="{BCE1B438-31CA-4E1B-8F13-BA062AC0D0DF}"/>
    <cellStyle name="20% - uthevingsfarge 1 55 2_AVA DVA EL" xfId="14960" xr:uid="{4CF45AC3-2044-49F4-BFC2-024E663888F3}"/>
    <cellStyle name="20% - uthevingsfarge 1 55 3" xfId="14961" xr:uid="{6D08081C-B838-4EA3-8221-C963B598D77F}"/>
    <cellStyle name="20% - uthevingsfarge 1 55_4Q16" xfId="14962" xr:uid="{D621C7D5-F26D-4E19-8DEB-603AADBFD8CE}"/>
    <cellStyle name="20% - uthevingsfarge 1 56" xfId="14963" xr:uid="{6FFD3831-7467-4D6D-BC48-A362037033F6}"/>
    <cellStyle name="20% - uthevingsfarge 1 56 2" xfId="14964" xr:uid="{3A8188D6-4A78-4DA0-9F5A-4BDD98AD9B51}"/>
    <cellStyle name="20% - uthevingsfarge 1 56 2 2" xfId="14965" xr:uid="{B49A7DF6-6DB9-460C-8199-0022AF965011}"/>
    <cellStyle name="20% - uthevingsfarge 1 56 2_AVA DVA EL" xfId="14966" xr:uid="{80E9A971-3189-4C09-AFAE-1EA0202626D9}"/>
    <cellStyle name="20% - uthevingsfarge 1 56 3" xfId="14967" xr:uid="{E2C39099-D0CD-441C-AC81-AEDF3CF4B9B6}"/>
    <cellStyle name="20% - uthevingsfarge 1 56_4Q16" xfId="14968" xr:uid="{3FA19607-8035-40CA-8F88-9051120DAA7F}"/>
    <cellStyle name="20% - uthevingsfarge 1 57" xfId="14969" xr:uid="{BE91DB90-C1F8-4242-9823-CAD45E9642AA}"/>
    <cellStyle name="20% - uthevingsfarge 1 57 2" xfId="14970" xr:uid="{585B9E8A-1AAA-4E25-924F-936106FCA5E8}"/>
    <cellStyle name="20% - uthevingsfarge 1 57 2 2" xfId="14971" xr:uid="{D0BF159A-63E1-48F3-BF27-4E5F041ED29C}"/>
    <cellStyle name="20% - uthevingsfarge 1 57 2_AVA DVA EL" xfId="14972" xr:uid="{8F806EF4-8524-4CA1-AD3E-E1BF19030D85}"/>
    <cellStyle name="20% - uthevingsfarge 1 57 3" xfId="14973" xr:uid="{93FCB45A-FE2D-4185-B67F-F904CF428D34}"/>
    <cellStyle name="20% - uthevingsfarge 1 57_4Q16" xfId="14974" xr:uid="{8BD1964B-21A3-4F7D-80F5-9A801B0BA7AC}"/>
    <cellStyle name="20% - uthevingsfarge 1 58" xfId="14975" xr:uid="{278D82CD-B8E7-4027-A236-8AFCC026EEA7}"/>
    <cellStyle name="20% - uthevingsfarge 1 58 2" xfId="14976" xr:uid="{E5944422-3B5F-4227-953E-9E540FB2CBCF}"/>
    <cellStyle name="20% - uthevingsfarge 1 58 2 2" xfId="14977" xr:uid="{4E5D322F-BDB0-42B6-9932-3CF692395830}"/>
    <cellStyle name="20% - uthevingsfarge 1 58 2_AVA DVA EL" xfId="14978" xr:uid="{7B0FBBD6-FCD0-407E-8B3E-D151343766DA}"/>
    <cellStyle name="20% - uthevingsfarge 1 58 3" xfId="14979" xr:uid="{F47C98B8-F0D2-4898-A1B2-65AA9C31FB0B}"/>
    <cellStyle name="20% - uthevingsfarge 1 58_4Q16" xfId="14980" xr:uid="{B277A47B-2A5F-443B-8C22-E2EC4A148C49}"/>
    <cellStyle name="20% - uthevingsfarge 1 59" xfId="14981" xr:uid="{1559D3F8-4058-4E44-B433-2B4CCD60EBE9}"/>
    <cellStyle name="20% - uthevingsfarge 1 59 2" xfId="14982" xr:uid="{BD138FBE-8A67-45F8-9D02-1844499F4402}"/>
    <cellStyle name="20% - uthevingsfarge 1 59 2 2" xfId="14983" xr:uid="{A4881C19-2157-49A5-8830-EAA82A0278F6}"/>
    <cellStyle name="20% - uthevingsfarge 1 59 2_AVA DVA EL" xfId="14984" xr:uid="{13972A08-72C1-4A74-9D0B-B78971439D96}"/>
    <cellStyle name="20% - uthevingsfarge 1 59 3" xfId="14985" xr:uid="{AC1DA7FB-226A-4AF4-A703-0703A561ACEF}"/>
    <cellStyle name="20% - uthevingsfarge 1 59_4Q16" xfId="14986"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13"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4987" xr:uid="{3BA24497-E537-4A9B-AB0D-D91EF70D56E0}"/>
    <cellStyle name="20% - uthevingsfarge 1 6 6" xfId="40914" xr:uid="{628AFB30-92AF-41E3-996C-CDA70BF17429}"/>
    <cellStyle name="20% - uthevingsfarge 1 6 7" xfId="40915" xr:uid="{7A886CA0-D0E7-43D9-BCD8-577E6A0C3D49}"/>
    <cellStyle name="20% - uthevingsfarge 1 6 8" xfId="40916" xr:uid="{2F5CD06B-21D7-4145-8AA8-D0EE161BE235}"/>
    <cellStyle name="20% - uthevingsfarge 1 6 9" xfId="40917" xr:uid="{8B23E00B-7321-4E3F-89F4-95B8212FA77F}"/>
    <cellStyle name="20% - uthevingsfarge 1 6_3. Chng in credit spreads" xfId="3649" xr:uid="{A850EB04-6F7E-45AF-B315-A68D318E58A5}"/>
    <cellStyle name="20% - uthevingsfarge 1 60" xfId="14988" xr:uid="{70A62640-AEF2-4DF6-8C83-6B29C8F8DF22}"/>
    <cellStyle name="20% - uthevingsfarge 1 60 2" xfId="14989" xr:uid="{F72FB37A-5488-4D85-AD52-77630F6771AA}"/>
    <cellStyle name="20% - uthevingsfarge 1 60 3" xfId="14990" xr:uid="{6CD19E84-55F3-4F16-9963-1B8138CD121E}"/>
    <cellStyle name="20% - uthevingsfarge 1 60_AVA DVA EL" xfId="14991" xr:uid="{CE0D79AB-79F6-4D22-8F5E-6D27D7953941}"/>
    <cellStyle name="20% - uthevingsfarge 1 61" xfId="14992" xr:uid="{0F97EA2F-1449-4376-AD69-B547FABB34B0}"/>
    <cellStyle name="20% - uthevingsfarge 1 61 2" xfId="14993" xr:uid="{07A552C8-0D73-4DD2-8815-459C5F53E777}"/>
    <cellStyle name="20% - uthevingsfarge 1 61 3" xfId="14994" xr:uid="{37DF31A9-0B84-4D3E-8035-A8BF3A79027D}"/>
    <cellStyle name="20% - uthevingsfarge 1 61_AVA DVA EL" xfId="14995" xr:uid="{37628C73-1D02-4756-87B6-868625616066}"/>
    <cellStyle name="20% - uthevingsfarge 1 62" xfId="14996" xr:uid="{19007094-AC0F-4054-8EBE-EC101B06D482}"/>
    <cellStyle name="20% - uthevingsfarge 1 62 2" xfId="14997" xr:uid="{92AC56F1-A3FD-47D8-87E8-76A5DC8AFD69}"/>
    <cellStyle name="20% - uthevingsfarge 1 62_AVA DVA EL" xfId="14998" xr:uid="{0AEB68A6-A0E2-4A2A-8C85-84A19AF190CB}"/>
    <cellStyle name="20% - uthevingsfarge 1 63" xfId="14999" xr:uid="{DA1CD0BF-4449-4975-8D9B-CBDAD14AC3A5}"/>
    <cellStyle name="20% - uthevingsfarge 1 64" xfId="15000" xr:uid="{4AC55A7F-ABB6-4EBD-89E2-04D13B209EFD}"/>
    <cellStyle name="20% - uthevingsfarge 1 65" xfId="15001" xr:uid="{4EA21765-5AA5-4FD8-ADEE-D59AD3AE7EE3}"/>
    <cellStyle name="20% - uthevingsfarge 1 66" xfId="15002" xr:uid="{B68E423A-202E-4B6D-B578-C6ADEE17A075}"/>
    <cellStyle name="20% - uthevingsfarge 1 7" xfId="3650" xr:uid="{A9B02B3F-8875-453B-83A1-2595FAAB6473}"/>
    <cellStyle name="20% - uthevingsfarge 1 7 2" xfId="3651" xr:uid="{2233B2EF-20AE-4586-B467-7E5B719197A6}"/>
    <cellStyle name="20% - uthevingsfarge 1 7 2 2" xfId="15003" xr:uid="{D83A6153-B173-498E-8C7F-B8AAA353115C}"/>
    <cellStyle name="20% - uthevingsfarge 1 7 2_AVA DVA EL" xfId="15004" xr:uid="{EF002402-CA15-4291-BE20-C5053FB45769}"/>
    <cellStyle name="20% - uthevingsfarge 1 7 3" xfId="15005" xr:uid="{022877FC-300E-4066-9D7F-B70C1EDE7713}"/>
    <cellStyle name="20% - uthevingsfarge 1 7 3 2" xfId="15006" xr:uid="{50C38ECA-C5C4-4228-AD6A-D0BECD5DFE5E}"/>
    <cellStyle name="20% - uthevingsfarge 1 7 3_AVA DVA EL" xfId="15007" xr:uid="{001097D8-C9AA-4680-BEF6-87AC7EE21C28}"/>
    <cellStyle name="20% - uthevingsfarge 1 7 4" xfId="15008" xr:uid="{AC4F23DF-2CBD-42B2-A43B-C647C624CD02}"/>
    <cellStyle name="20% - uthevingsfarge 1 7 5" xfId="15009" xr:uid="{2EB926CE-AF0B-4C5F-B02F-786E56FA3AD8}"/>
    <cellStyle name="20% - uthevingsfarge 1 7_3. Chng in credit spreads" xfId="3652" xr:uid="{564C5586-3662-4002-8464-5B876802CC01}"/>
    <cellStyle name="20% - uthevingsfarge 1 8" xfId="3653" xr:uid="{6A282255-F607-4403-BF77-BA4CAA6976D9}"/>
    <cellStyle name="20% - uthevingsfarge 1 8 2" xfId="3654" xr:uid="{FAF7B0AE-D00A-43A3-9668-FCBD424E62F7}"/>
    <cellStyle name="20% - uthevingsfarge 1 8 2 2" xfId="15010" xr:uid="{EF55A6C0-F5D5-4422-AD58-1054308D982B}"/>
    <cellStyle name="20% - uthevingsfarge 1 8 2_AVA DVA EL" xfId="15011" xr:uid="{811B73E6-1D5E-45E4-ADAD-528E1C11F46A}"/>
    <cellStyle name="20% - uthevingsfarge 1 8 3" xfId="15012" xr:uid="{08C35276-69B8-4009-A998-5324FAB780A7}"/>
    <cellStyle name="20% - uthevingsfarge 1 8_3. Chng in credit spreads" xfId="3655" xr:uid="{1424E247-0232-4E56-ABF4-AC32323EA74B}"/>
    <cellStyle name="20% - uthevingsfarge 1 9" xfId="3656" xr:uid="{A3F63F81-5E0A-4D08-ACEB-241DDE5E3B40}"/>
    <cellStyle name="20% - uthevingsfarge 1 9 2" xfId="15013" xr:uid="{9791F03F-138B-420F-86DD-B2D6D381DA96}"/>
    <cellStyle name="20% - uthevingsfarge 1 9 2 2" xfId="15014" xr:uid="{73995FC2-A0F1-4473-B86E-2227D5425576}"/>
    <cellStyle name="20% - uthevingsfarge 1 9 2_AVA DVA EL" xfId="15015" xr:uid="{0A847665-B503-4A04-84BA-7878C6510F55}"/>
    <cellStyle name="20% - uthevingsfarge 1 9 3" xfId="15016" xr:uid="{DD5C4DAB-B6CD-4F66-8D0C-E36252FBC974}"/>
    <cellStyle name="20% - uthevingsfarge 1 9_4Q16" xfId="15017" xr:uid="{A75A00CB-29C0-4532-B516-4D45FBAFE546}"/>
    <cellStyle name="20% - uthevingsfarge 1_06.05" xfId="43425" xr:uid="{FD953790-73D3-4F10-875A-D4FABAD17424}"/>
    <cellStyle name="20% - uthevingsfarge 2" xfId="3657" xr:uid="{E81DE09C-35F0-430E-8954-1611EB9C275F}"/>
    <cellStyle name="20% - uthevingsfarge 2 10" xfId="3658" xr:uid="{673E49C7-8FC5-4550-8D68-934396FE430A}"/>
    <cellStyle name="20% - uthevingsfarge 2 10 2" xfId="15018" xr:uid="{709419D1-AC3B-4851-B887-583795D57A7B}"/>
    <cellStyle name="20% - uthevingsfarge 2 10 2 2" xfId="15019" xr:uid="{9A8769DF-3E22-4673-B1B5-1347552167C9}"/>
    <cellStyle name="20% - uthevingsfarge 2 10 2_AVA DVA EL" xfId="15020" xr:uid="{0EE06E14-63D3-4561-8246-7AD5824FB228}"/>
    <cellStyle name="20% - uthevingsfarge 2 10 3" xfId="15021" xr:uid="{B7A9ED7F-961C-4672-A66B-C9311FB7A4F7}"/>
    <cellStyle name="20% - uthevingsfarge 2 10_4Q16" xfId="15022" xr:uid="{58F61FAC-EAFB-43E0-B347-C7713F5DBC68}"/>
    <cellStyle name="20% - uthevingsfarge 2 11" xfId="15023" xr:uid="{C2354B36-97B4-46E0-B192-2AC4763CDE86}"/>
    <cellStyle name="20% - uthevingsfarge 2 11 2" xfId="15024" xr:uid="{E943F492-C329-4F53-A26A-4B63BBC0746F}"/>
    <cellStyle name="20% - uthevingsfarge 2 11 2 2" xfId="15025" xr:uid="{F5A88654-A5F3-447C-BD26-6E36F43BFD57}"/>
    <cellStyle name="20% - uthevingsfarge 2 11 2_AVA DVA EL" xfId="15026" xr:uid="{1391A6B0-8521-4961-AC7D-2CA8D72863AC}"/>
    <cellStyle name="20% - uthevingsfarge 2 11 3" xfId="15027" xr:uid="{6472E650-F488-49F1-98E3-E57A94448B64}"/>
    <cellStyle name="20% - uthevingsfarge 2 11_4Q16" xfId="15028" xr:uid="{BCD8D07D-72EB-48F6-920A-252134A8B7B8}"/>
    <cellStyle name="20% - uthevingsfarge 2 12" xfId="15029" xr:uid="{E1872AAB-7331-4D47-ABBC-DC4E79BA5E28}"/>
    <cellStyle name="20% - uthevingsfarge 2 12 2" xfId="15030" xr:uid="{4F812056-ED83-4169-8698-BDC2758BA1BF}"/>
    <cellStyle name="20% - uthevingsfarge 2 12 2 2" xfId="15031" xr:uid="{0062FEBA-D9A8-40F3-9F84-39148E5F0EF8}"/>
    <cellStyle name="20% - uthevingsfarge 2 12 2_AVA DVA EL" xfId="15032" xr:uid="{66CEBEB7-9287-4109-BCA8-249BA31CAF1E}"/>
    <cellStyle name="20% - uthevingsfarge 2 12 3" xfId="15033" xr:uid="{55EC625A-8E1D-40BE-A200-E028E2481733}"/>
    <cellStyle name="20% - uthevingsfarge 2 12_4Q16" xfId="15034" xr:uid="{C1D513E1-6903-41EA-948C-7CD51B214447}"/>
    <cellStyle name="20% - uthevingsfarge 2 13" xfId="15035" xr:uid="{03EB87A9-A227-4428-B2CB-4FC5BDF01B53}"/>
    <cellStyle name="20% - uthevingsfarge 2 13 2" xfId="15036" xr:uid="{58FF3D07-47B0-4745-AF76-2F65163C48F5}"/>
    <cellStyle name="20% - uthevingsfarge 2 13 2 2" xfId="15037" xr:uid="{24F63328-6B4D-4A74-ACF6-A4D11733BA0A}"/>
    <cellStyle name="20% - uthevingsfarge 2 13 2_AVA DVA EL" xfId="15038" xr:uid="{12163B88-7214-49CC-8717-619E1426FAEA}"/>
    <cellStyle name="20% - uthevingsfarge 2 13 3" xfId="15039" xr:uid="{276C7730-7589-4A88-8A47-C31BF69F73E4}"/>
    <cellStyle name="20% - uthevingsfarge 2 13_4Q16" xfId="15040" xr:uid="{B185D965-AE1E-47E5-9565-ECF5DA042611}"/>
    <cellStyle name="20% - uthevingsfarge 2 14" xfId="15041" xr:uid="{F73F833A-0F05-4CCB-ACF1-962A86A3D917}"/>
    <cellStyle name="20% - uthevingsfarge 2 14 2" xfId="15042" xr:uid="{A889DAE1-8673-483E-A4C0-8FA8BEDBBE3E}"/>
    <cellStyle name="20% - uthevingsfarge 2 14 2 2" xfId="15043" xr:uid="{57B6F7A3-077C-4AB8-AEBE-1D21C9682B01}"/>
    <cellStyle name="20% - uthevingsfarge 2 14 2_AVA DVA EL" xfId="15044" xr:uid="{1E667D8F-1A70-4DC1-9338-DC8876D395B5}"/>
    <cellStyle name="20% - uthevingsfarge 2 14 3" xfId="15045" xr:uid="{3610BEE4-61AE-4429-97B3-6DF73755F97C}"/>
    <cellStyle name="20% - uthevingsfarge 2 14_4Q16" xfId="15046" xr:uid="{E90734E0-177E-421C-8525-41152244CE94}"/>
    <cellStyle name="20% - uthevingsfarge 2 15" xfId="15047" xr:uid="{06E97FA9-E1D8-47BF-8410-7F1E317E244B}"/>
    <cellStyle name="20% - uthevingsfarge 2 15 2" xfId="15048" xr:uid="{295E6094-78AD-4A16-8E55-1ACD6281CCA6}"/>
    <cellStyle name="20% - uthevingsfarge 2 15 2 2" xfId="15049" xr:uid="{ED39F262-EC19-43FC-8149-18B5A9EBF840}"/>
    <cellStyle name="20% - uthevingsfarge 2 15 2_AVA DVA EL" xfId="15050" xr:uid="{BF3D553C-4F32-4312-96C1-D70712189027}"/>
    <cellStyle name="20% - uthevingsfarge 2 15 3" xfId="15051" xr:uid="{111C4166-65FB-45C9-A007-D793D8D0EBA5}"/>
    <cellStyle name="20% - uthevingsfarge 2 15_4Q16" xfId="15052" xr:uid="{178B4243-EA3F-4036-8C7D-120639AAC0F9}"/>
    <cellStyle name="20% - uthevingsfarge 2 16" xfId="15053" xr:uid="{6A3AD7E3-160A-4621-965D-B962EE389BE5}"/>
    <cellStyle name="20% - uthevingsfarge 2 16 2" xfId="15054" xr:uid="{FDBD448C-CE42-409F-A86B-26114EFBD5A3}"/>
    <cellStyle name="20% - uthevingsfarge 2 16 2 2" xfId="15055" xr:uid="{5D172A48-DAAE-4B64-84C9-B5F03AC3B3F5}"/>
    <cellStyle name="20% - uthevingsfarge 2 16 2_AVA DVA EL" xfId="15056" xr:uid="{438DD490-3936-4B09-A4DC-B822B130A1D8}"/>
    <cellStyle name="20% - uthevingsfarge 2 16 3" xfId="15057" xr:uid="{5B85E32C-2CEF-4292-8427-E7FB9AECE29E}"/>
    <cellStyle name="20% - uthevingsfarge 2 16_4Q16" xfId="15058" xr:uid="{EC009B0C-4A72-4199-8839-C7989323C7F2}"/>
    <cellStyle name="20% - uthevingsfarge 2 17" xfId="15059" xr:uid="{C0AE6046-53AD-4907-BA02-1BB0DA797042}"/>
    <cellStyle name="20% - uthevingsfarge 2 17 2" xfId="15060" xr:uid="{98EE9CD4-C185-490A-AA59-2EFEB03FCAAC}"/>
    <cellStyle name="20% - uthevingsfarge 2 17 2 2" xfId="15061" xr:uid="{5DE1E25D-C8C1-41E7-AD15-6CAF3D7BE98C}"/>
    <cellStyle name="20% - uthevingsfarge 2 17 2_AVA DVA EL" xfId="15062" xr:uid="{3DD894C8-4E98-43D4-89BE-A3815971C96C}"/>
    <cellStyle name="20% - uthevingsfarge 2 17 3" xfId="15063" xr:uid="{16E98380-EC4A-481E-92BF-C89F6D71CDE6}"/>
    <cellStyle name="20% - uthevingsfarge 2 17_4Q16" xfId="15064" xr:uid="{E65C6294-EADB-4813-81A2-BB10E00A3EB7}"/>
    <cellStyle name="20% - uthevingsfarge 2 18" xfId="15065" xr:uid="{0AA0750D-B8B4-4F34-9720-DADA1B3A27CB}"/>
    <cellStyle name="20% - uthevingsfarge 2 18 2" xfId="15066" xr:uid="{19BE10B8-54CF-4B65-89CB-8F82B8DC6CCD}"/>
    <cellStyle name="20% - uthevingsfarge 2 18 2 2" xfId="15067" xr:uid="{33C0ECCB-9FDF-4BB8-91A1-77640C802B0A}"/>
    <cellStyle name="20% - uthevingsfarge 2 18 2_AVA DVA EL" xfId="15068" xr:uid="{0D2B35D3-6558-45F1-901C-29531F095A44}"/>
    <cellStyle name="20% - uthevingsfarge 2 18 3" xfId="15069" xr:uid="{4581AD62-8154-40EA-ADD1-9B18F7321A44}"/>
    <cellStyle name="20% - uthevingsfarge 2 18_4Q16" xfId="15070" xr:uid="{D3F8C8B3-398B-4683-8BFE-20AE0DA837D1}"/>
    <cellStyle name="20% - uthevingsfarge 2 19" xfId="15071" xr:uid="{4A133E1C-1DBA-46A8-8BF9-D67AC2A7A8B2}"/>
    <cellStyle name="20% - uthevingsfarge 2 19 2" xfId="15072" xr:uid="{6458E7BA-78DD-45A8-A20E-48C3D9834834}"/>
    <cellStyle name="20% - uthevingsfarge 2 19 2 2" xfId="15073" xr:uid="{C2F64E1D-7654-4D39-889D-58A34887EE8E}"/>
    <cellStyle name="20% - uthevingsfarge 2 19 2_AVA DVA EL" xfId="15074" xr:uid="{28A0C973-A4BC-4B90-B716-CAF6CCEE1ACB}"/>
    <cellStyle name="20% - uthevingsfarge 2 19 3" xfId="15075" xr:uid="{2263C9F0-B6DD-4138-8E54-B61C889C5AC2}"/>
    <cellStyle name="20% - uthevingsfarge 2 19_4Q16" xfId="15076" xr:uid="{F93EE946-BA06-4E2E-ABA7-8EE4F1BA998A}"/>
    <cellStyle name="20% - uthevingsfarge 2 2" xfId="3659" xr:uid="{F1B5BB4C-F7DC-4DD5-A7B1-637D6C06630E}"/>
    <cellStyle name="20% - uthevingsfarge 2 2 10" xfId="15077" xr:uid="{823D16DF-36AF-4E11-A9E3-722AB1DFF5B5}"/>
    <cellStyle name="20% - uthevingsfarge 2 2 10 2" xfId="15078" xr:uid="{EDB7E3B5-C080-4C05-A66B-CEF883F0B2C4}"/>
    <cellStyle name="20% - uthevingsfarge 2 2 10 3" xfId="15079" xr:uid="{F1563687-B7BE-4376-BC96-BB49DD92D8CF}"/>
    <cellStyle name="20% - uthevingsfarge 2 2 10_AVA DVA EL" xfId="15080" xr:uid="{254018AA-711D-4643-81EA-6896907E096E}"/>
    <cellStyle name="20% - uthevingsfarge 2 2 11" xfId="15081" xr:uid="{51E7BE5E-195E-4A71-BD00-72A210E64597}"/>
    <cellStyle name="20% - uthevingsfarge 2 2 12" xfId="15082" xr:uid="{72F534AC-BB81-442A-9BFF-5C08D82B813E}"/>
    <cellStyle name="20% - uthevingsfarge 2 2 2" xfId="3660" xr:uid="{BAE14658-D283-417F-818F-8C7FFDB0563F}"/>
    <cellStyle name="20% - uthevingsfarge 2 2 2 2" xfId="3661" xr:uid="{1DB95145-32DF-4169-9411-3D3725B8FAC0}"/>
    <cellStyle name="20% - uthevingsfarge 2 2 2 2 2" xfId="3662" xr:uid="{8CEE3537-5FE0-443F-ABD9-6199704E776A}"/>
    <cellStyle name="20% - uthevingsfarge 2 2 2 2 2 2" xfId="3663" xr:uid="{C5DD32C7-C291-4B63-B99A-C13CAB335B66}"/>
    <cellStyle name="20% - uthevingsfarge 2 2 2 2 2 2 2" xfId="3664" xr:uid="{DA038D12-A3C7-4920-8C1C-21030B0FE28C}"/>
    <cellStyle name="20% - uthevingsfarge 2 2 2 2 2 2_3. Chng in credit spreads" xfId="3665" xr:uid="{333C95DE-75D3-4E3B-983E-9A6685759A3E}"/>
    <cellStyle name="20% - uthevingsfarge 2 2 2 2 2 3" xfId="3666" xr:uid="{84D0966D-A337-4567-BBAA-5C6D56FFE8A5}"/>
    <cellStyle name="20% - uthevingsfarge 2 2 2 2 2_3. Chng in credit spreads" xfId="3667" xr:uid="{399F87D5-C9F3-4CD1-8393-53EB2B889223}"/>
    <cellStyle name="20% - uthevingsfarge 2 2 2 2 3" xfId="3668" xr:uid="{54EC3D6F-7541-415D-878C-59C3D16108DF}"/>
    <cellStyle name="20% - uthevingsfarge 2 2 2 2 3 2" xfId="3669" xr:uid="{BDC8E519-F67B-4196-B0CA-F9191BC91907}"/>
    <cellStyle name="20% - uthevingsfarge 2 2 2 2 3 2 2" xfId="3670" xr:uid="{2ECFA919-DD02-441A-B2A2-FDAC860CF0CD}"/>
    <cellStyle name="20% - uthevingsfarge 2 2 2 2 3 2_3. Chng in credit spreads" xfId="3671" xr:uid="{2E128B7A-E67B-45B8-A195-220839E9FD48}"/>
    <cellStyle name="20% - uthevingsfarge 2 2 2 2 3 3" xfId="3672" xr:uid="{847C7FD1-31D9-41A9-A5BF-08E0B303F01F}"/>
    <cellStyle name="20% - uthevingsfarge 2 2 2 2 3_3. Chng in credit spreads" xfId="3673" xr:uid="{E90DCA58-2B12-482D-96B4-1BA161C04DE2}"/>
    <cellStyle name="20% - uthevingsfarge 2 2 2 2 4" xfId="3674" xr:uid="{586E71B1-F30B-4596-AA98-7387E138D5BF}"/>
    <cellStyle name="20% - uthevingsfarge 2 2 2 2 4 2" xfId="3675" xr:uid="{37E136B0-FDB4-42F5-A146-22C59E0725E8}"/>
    <cellStyle name="20% - uthevingsfarge 2 2 2 2 4 3" xfId="15083" xr:uid="{87B67478-3B37-4510-BC3C-2E1001920B90}"/>
    <cellStyle name="20% - uthevingsfarge 2 2 2 2 4_3. Chng in credit spreads" xfId="3676" xr:uid="{9297E78D-6831-4CBA-A0F0-994465535F04}"/>
    <cellStyle name="20% - uthevingsfarge 2 2 2 2 5" xfId="3677" xr:uid="{372825C1-6E6B-4241-BF72-1DA5DA9E8AA6}"/>
    <cellStyle name="20% - uthevingsfarge 2 2 2 2 5 2" xfId="3678" xr:uid="{9900A87C-444E-4772-90F5-F6CCA9E392CB}"/>
    <cellStyle name="20% - uthevingsfarge 2 2 2 2 5 3" xfId="15084" xr:uid="{6CAC7E29-5865-4171-8A5E-AE823754AE5A}"/>
    <cellStyle name="20% - uthevingsfarge 2 2 2 2 5_3. Chng in credit spreads" xfId="3679" xr:uid="{8DDD7C35-9A30-4EAD-9C03-A888DE397B96}"/>
    <cellStyle name="20% - uthevingsfarge 2 2 2 2 6" xfId="3680" xr:uid="{889AD15B-1C2B-4191-8E5D-4B713805B658}"/>
    <cellStyle name="20% - uthevingsfarge 2 2 2 2 7" xfId="15085" xr:uid="{3374B6A4-2708-4C15-B2D3-D4C804637804}"/>
    <cellStyle name="20% - uthevingsfarge 2 2 2 2_3. Chng in credit spreads" xfId="3681" xr:uid="{237A08CE-05D5-494D-92D6-144583BC9A6D}"/>
    <cellStyle name="20% - uthevingsfarge 2 2 2 3" xfId="3682" xr:uid="{28E05B8A-604B-44D9-A88D-1FC5AAE4355F}"/>
    <cellStyle name="20% - uthevingsfarge 2 2 2 3 2" xfId="3683" xr:uid="{3431B9B5-280D-49DA-9DBB-9C8C6B642B9C}"/>
    <cellStyle name="20% - uthevingsfarge 2 2 2 3 2 2" xfId="3684" xr:uid="{C3932E94-FC3E-436D-8DEA-B92B940799F1}"/>
    <cellStyle name="20% - uthevingsfarge 2 2 2 3 2_3. Chng in credit spreads" xfId="3685" xr:uid="{66439F9C-2098-473F-85FD-C04A197E9E84}"/>
    <cellStyle name="20% - uthevingsfarge 2 2 2 3 3" xfId="3686" xr:uid="{0114108F-51C7-457A-AF33-24E3F20A2390}"/>
    <cellStyle name="20% - uthevingsfarge 2 2 2 3_3. Chng in credit spreads" xfId="3687" xr:uid="{4B175070-8D17-45E2-A5D8-174FB0C7B93F}"/>
    <cellStyle name="20% - uthevingsfarge 2 2 2 4" xfId="3688" xr:uid="{75457C55-3144-4518-90EC-F4535624C5B6}"/>
    <cellStyle name="20% - uthevingsfarge 2 2 2 4 2" xfId="3689" xr:uid="{0B9990D3-95B9-47BE-A5D3-109A0E3346B2}"/>
    <cellStyle name="20% - uthevingsfarge 2 2 2 4 2 2" xfId="3690" xr:uid="{78FC1CA9-2712-4679-BB6F-493C4F54EFC6}"/>
    <cellStyle name="20% - uthevingsfarge 2 2 2 4 2_3. Chng in credit spreads" xfId="3691" xr:uid="{54EB1D06-C5CD-486E-A50F-B8CCDE68985A}"/>
    <cellStyle name="20% - uthevingsfarge 2 2 2 4 3" xfId="3692" xr:uid="{A0365CE1-5AD3-4570-93FD-7683A3E19B70}"/>
    <cellStyle name="20% - uthevingsfarge 2 2 2 4_3. Chng in credit spreads" xfId="3693" xr:uid="{CCC578F5-DA30-462D-9D55-A821FEA7429B}"/>
    <cellStyle name="20% - uthevingsfarge 2 2 2 5" xfId="3694" xr:uid="{A260EA20-346F-48DC-940D-D52AA4F35129}"/>
    <cellStyle name="20% - uthevingsfarge 2 2 2 5 2" xfId="3695" xr:uid="{7B80F1BA-1EF5-4D94-856D-2847A9D1E0EE}"/>
    <cellStyle name="20% - uthevingsfarge 2 2 2 5 2 2" xfId="3696" xr:uid="{D60E7FC7-A422-4997-A8B2-1AA2F4755F4F}"/>
    <cellStyle name="20% - uthevingsfarge 2 2 2 5 2_3. Chng in credit spreads" xfId="3697" xr:uid="{2DEE2207-4A0C-4EAE-92AF-82E80FBB5779}"/>
    <cellStyle name="20% - uthevingsfarge 2 2 2 5 3" xfId="3698" xr:uid="{EDF9306E-F9BB-4003-9728-596DF725F4A1}"/>
    <cellStyle name="20% - uthevingsfarge 2 2 2 5_3. Chng in credit spreads" xfId="3699" xr:uid="{C0700937-3069-47C0-874B-92834B760719}"/>
    <cellStyle name="20% - uthevingsfarge 2 2 2 6" xfId="3700" xr:uid="{68259367-08EA-46AE-B735-B3BF030B7EDD}"/>
    <cellStyle name="20% - uthevingsfarge 2 2 2 6 2" xfId="3701" xr:uid="{2EC032DB-7DF5-4730-BE81-EAFE0097F55A}"/>
    <cellStyle name="20% - uthevingsfarge 2 2 2 6 3" xfId="15086" xr:uid="{E0F7C53D-92F1-4CA7-959C-C1A07C2851C2}"/>
    <cellStyle name="20% - uthevingsfarge 2 2 2 6_3. Chng in credit spreads" xfId="3702" xr:uid="{376F83E6-B5E6-4B32-BDDA-169D8299AA99}"/>
    <cellStyle name="20% - uthevingsfarge 2 2 2 7" xfId="3703" xr:uid="{DD6EBC1B-70EF-4161-AFE5-7120F93AA6F3}"/>
    <cellStyle name="20% - uthevingsfarge 2 2 2 8" xfId="40918" xr:uid="{A1B96202-7A87-43C3-B4F1-D3C32EE81264}"/>
    <cellStyle name="20% - uthevingsfarge 2 2 2_3. Chng in credit spreads" xfId="3704" xr:uid="{5FD194EC-B7E2-4DDF-A091-6E3688C39710}"/>
    <cellStyle name="20% - uthevingsfarge 2 2 3" xfId="3705" xr:uid="{DC4DA6B9-683D-46F9-8851-A1578F55D3E8}"/>
    <cellStyle name="20% - uthevingsfarge 2 2 3 2" xfId="3706" xr:uid="{ECA1D5A0-8942-42E5-82ED-3E188102D7B0}"/>
    <cellStyle name="20% - uthevingsfarge 2 2 3 2 2" xfId="3707" xr:uid="{B5F98377-1734-4867-BAD7-C15AA95B109B}"/>
    <cellStyle name="20% - uthevingsfarge 2 2 3 2 2 2" xfId="3708" xr:uid="{F94C912E-ED6C-42D2-81D7-93899AAB09B0}"/>
    <cellStyle name="20% - uthevingsfarge 2 2 3 2 2 2 2" xfId="43426" xr:uid="{5EFA72AD-8B2C-42B7-B0D0-5E86727901D6}"/>
    <cellStyle name="20% - uthevingsfarge 2 2 3 2 2 2_Månedsrapport" xfId="43427" xr:uid="{AB031E44-5002-4D42-940B-014930EB9471}"/>
    <cellStyle name="20% - uthevingsfarge 2 2 3 2 2 3" xfId="43428" xr:uid="{33D5CC44-B45D-4CBD-AAA9-E07BEC5605C3}"/>
    <cellStyle name="20% - uthevingsfarge 2 2 3 2 2 4" xfId="43429" xr:uid="{3C0AD80B-4A43-43A5-900A-4D0F741B5ED2}"/>
    <cellStyle name="20% - uthevingsfarge 2 2 3 2 2_3. Chng in credit spreads" xfId="3709" xr:uid="{2585A359-B155-49C5-8DB5-55962538D813}"/>
    <cellStyle name="20% - uthevingsfarge 2 2 3 2 3" xfId="3710" xr:uid="{6E1A5E26-2770-4F26-9A87-AD993ED3E158}"/>
    <cellStyle name="20% - uthevingsfarge 2 2 3 2 3 2" xfId="3711" xr:uid="{DBAFD079-1D09-42DA-A689-4D62F2ACF1E3}"/>
    <cellStyle name="20% - uthevingsfarge 2 2 3 2 3_3. Chng in credit spreads" xfId="3712" xr:uid="{DDD13415-2240-4DA7-BB63-EEFFBD25926A}"/>
    <cellStyle name="20% - uthevingsfarge 2 2 3 2 4" xfId="3713" xr:uid="{E8793594-DA76-48B3-A88A-14DCA9767084}"/>
    <cellStyle name="20% - uthevingsfarge 2 2 3 2 4 2" xfId="3714" xr:uid="{3F50B49E-878E-4718-95E3-2E5DA830E20D}"/>
    <cellStyle name="20% - uthevingsfarge 2 2 3 2 4_3. Chng in credit spreads" xfId="3715" xr:uid="{83818F9B-8ED8-4C22-AA09-885C671B5144}"/>
    <cellStyle name="20% - uthevingsfarge 2 2 3 2 5" xfId="3716" xr:uid="{F518D002-22D3-4E1B-8D37-5DEB6694FC61}"/>
    <cellStyle name="20% - uthevingsfarge 2 2 3 2 6" xfId="43430" xr:uid="{7F67DA88-8CD2-41CF-9AD3-F8E135E7852B}"/>
    <cellStyle name="20% - uthevingsfarge 2 2 3 2_3. Chng in credit spreads" xfId="3717" xr:uid="{D2B9A22F-579C-4053-8E74-D5850388F565}"/>
    <cellStyle name="20% - uthevingsfarge 2 2 3 3" xfId="3718" xr:uid="{17DC5377-9DB0-4005-A894-995BD043E9BA}"/>
    <cellStyle name="20% - uthevingsfarge 2 2 3 3 2" xfId="3719" xr:uid="{1E83F405-5E52-4075-AAC7-D49DE5E2F3EC}"/>
    <cellStyle name="20% - uthevingsfarge 2 2 3 3 2 2" xfId="3720" xr:uid="{3A172886-76D6-4468-8C6C-6EA2D1CEDE0A}"/>
    <cellStyle name="20% - uthevingsfarge 2 2 3 3 2_3. Chng in credit spreads" xfId="3721" xr:uid="{3D255177-5F94-41DA-A6F3-DAA412B6507A}"/>
    <cellStyle name="20% - uthevingsfarge 2 2 3 3 3" xfId="3722" xr:uid="{F9DB0F8A-618D-4E5E-B944-E0949EABC267}"/>
    <cellStyle name="20% - uthevingsfarge 2 2 3 3 4" xfId="43431" xr:uid="{64856870-D2F7-4D3A-83A6-74DA3908A21B}"/>
    <cellStyle name="20% - uthevingsfarge 2 2 3 3_3. Chng in credit spreads" xfId="3723" xr:uid="{1BDD7E80-CB03-4CCF-948E-DD7179AE0932}"/>
    <cellStyle name="20% - uthevingsfarge 2 2 3 4" xfId="3724" xr:uid="{B7823CEE-691F-4BE6-B509-2C68FB876737}"/>
    <cellStyle name="20% - uthevingsfarge 2 2 3 4 2" xfId="3725" xr:uid="{4D555831-64E9-4A17-85B0-BF16B60DF1AE}"/>
    <cellStyle name="20% - uthevingsfarge 2 2 3 4 3" xfId="15087" xr:uid="{844964F8-78CB-4943-85CD-A8FB291BC1F3}"/>
    <cellStyle name="20% - uthevingsfarge 2 2 3 4_3. Chng in credit spreads" xfId="3726" xr:uid="{146C5467-D025-4237-B481-A05A10D53F6A}"/>
    <cellStyle name="20% - uthevingsfarge 2 2 3 5" xfId="3727" xr:uid="{2F212A14-963E-4E11-81D1-04AFA0821351}"/>
    <cellStyle name="20% - uthevingsfarge 2 2 3 5 2" xfId="3728" xr:uid="{E91D1B98-BD0D-4117-BE27-67800CD329E0}"/>
    <cellStyle name="20% - uthevingsfarge 2 2 3 5 3" xfId="15088" xr:uid="{9A691B47-9B65-4E34-B6FE-7A2527221178}"/>
    <cellStyle name="20% - uthevingsfarge 2 2 3 5_3. Chng in credit spreads" xfId="3729" xr:uid="{167B14F3-A19D-4A7C-959F-8624F445933F}"/>
    <cellStyle name="20% - uthevingsfarge 2 2 3 6" xfId="3730" xr:uid="{5032682A-08DF-4248-9A49-A6CCBD524CC9}"/>
    <cellStyle name="20% - uthevingsfarge 2 2 3 6 2" xfId="3731" xr:uid="{830351A8-9FD3-45C6-9C3E-165FDB77E7FE}"/>
    <cellStyle name="20% - uthevingsfarge 2 2 3 6_3. Chng in credit spreads" xfId="3732" xr:uid="{1E288D95-F47F-4FFB-84A6-8FF755D33983}"/>
    <cellStyle name="20% - uthevingsfarge 2 2 3 7" xfId="3733" xr:uid="{5CAAE3F6-B714-4885-AED0-B59D388744D1}"/>
    <cellStyle name="20% - uthevingsfarge 2 2 3 8" xfId="40919" xr:uid="{C43D8D01-0546-46C2-A7D9-BEAF3A008DDB}"/>
    <cellStyle name="20% - uthevingsfarge 2 2 3_3. Chng in credit spreads" xfId="3734" xr:uid="{38707DF4-1AD0-4003-B678-7465DAC119DD}"/>
    <cellStyle name="20% - uthevingsfarge 2 2 4" xfId="3735" xr:uid="{3ACD444B-4FD9-426C-A217-EB3861DC1EF7}"/>
    <cellStyle name="20% - uthevingsfarge 2 2 4 2" xfId="3736" xr:uid="{48307A6F-5457-4679-B1C1-4AB9F65FEBD1}"/>
    <cellStyle name="20% - uthevingsfarge 2 2 4 2 2" xfId="3737" xr:uid="{9A1186C5-D2D8-4440-9D2D-6D9C5A003CE2}"/>
    <cellStyle name="20% - uthevingsfarge 2 2 4 2 2 2" xfId="43432" xr:uid="{839FF47B-6535-4E29-B2C2-0EAB9D84DA59}"/>
    <cellStyle name="20% - uthevingsfarge 2 2 4 2 2_Månedsrapport" xfId="43433" xr:uid="{32AAD368-E025-4BE2-95DB-BF141DA4B1AB}"/>
    <cellStyle name="20% - uthevingsfarge 2 2 4 2 3" xfId="43434" xr:uid="{96F18776-CF11-4404-81DD-E106FD91CF04}"/>
    <cellStyle name="20% - uthevingsfarge 2 2 4 2 4" xfId="43435" xr:uid="{712CBA49-4DF2-441C-B5EC-236EEA42396C}"/>
    <cellStyle name="20% - uthevingsfarge 2 2 4 2_3. Chng in credit spreads" xfId="3738" xr:uid="{FF510D72-525B-49C3-88BF-9DA26EA756DE}"/>
    <cellStyle name="20% - uthevingsfarge 2 2 4 3" xfId="3739" xr:uid="{A6C1D681-A2F4-4EE9-BC67-E1A2A733C1FC}"/>
    <cellStyle name="20% - uthevingsfarge 2 2 4 3 2" xfId="3740" xr:uid="{5CB49379-999C-41C8-A0B5-BEABAAB95C10}"/>
    <cellStyle name="20% - uthevingsfarge 2 2 4 3_3. Chng in credit spreads" xfId="3741" xr:uid="{DACFE9D5-2A35-400C-AB6E-15AC1681B31C}"/>
    <cellStyle name="20% - uthevingsfarge 2 2 4 4" xfId="3742" xr:uid="{3F1FC467-EEFB-4EEE-B8DC-F4510DD78D4D}"/>
    <cellStyle name="20% - uthevingsfarge 2 2 4 4 2" xfId="3743" xr:uid="{BDDA3FB0-0375-4C5B-A1A3-42AC792D6E29}"/>
    <cellStyle name="20% - uthevingsfarge 2 2 4 4_3. Chng in credit spreads" xfId="3744" xr:uid="{C7514CA7-FBA6-4CA4-A111-984755F358EB}"/>
    <cellStyle name="20% - uthevingsfarge 2 2 4 5" xfId="3745" xr:uid="{8D9FD400-FFC0-4082-B71B-7E8F43147C62}"/>
    <cellStyle name="20% - uthevingsfarge 2 2 4 6" xfId="43436" xr:uid="{B241651A-4420-4940-9A22-442B3CDDE6F3}"/>
    <cellStyle name="20% - uthevingsfarge 2 2 4_3. Chng in credit spreads" xfId="3746" xr:uid="{A29B64D0-BE69-4102-9617-25A9B00B3575}"/>
    <cellStyle name="20% - uthevingsfarge 2 2 5" xfId="3747" xr:uid="{F56234D1-8C29-4FDA-84B8-808EFF70E1F9}"/>
    <cellStyle name="20% - uthevingsfarge 2 2 5 2" xfId="3748" xr:uid="{4A403A86-4A40-46F7-A6D2-0D5EC542723E}"/>
    <cellStyle name="20% - uthevingsfarge 2 2 5 2 2" xfId="3749" xr:uid="{88FF81BC-6776-40C5-BE7C-91EBD3C90C60}"/>
    <cellStyle name="20% - uthevingsfarge 2 2 5 2_3. Chng in credit spreads" xfId="3750" xr:uid="{DFC939AD-4F1F-4E78-AF40-2646F3A364A6}"/>
    <cellStyle name="20% - uthevingsfarge 2 2 5 3" xfId="3751" xr:uid="{B2D54D82-277B-4B5F-B0E8-847E62E1DC79}"/>
    <cellStyle name="20% - uthevingsfarge 2 2 5 4" xfId="15089" xr:uid="{F629B693-4D41-4AB6-A3DA-10FBB33BE86C}"/>
    <cellStyle name="20% - uthevingsfarge 2 2 5_3. Chng in credit spreads" xfId="3752" xr:uid="{F2319BDC-D5CC-4760-A52F-792859DF4943}"/>
    <cellStyle name="20% - uthevingsfarge 2 2 6" xfId="3753" xr:uid="{A879C830-B792-45B3-B76A-CB8B371BE4B8}"/>
    <cellStyle name="20% - uthevingsfarge 2 2 6 2" xfId="3754" xr:uid="{14F693B4-8CBF-4A07-A8F4-B0E9A233EA09}"/>
    <cellStyle name="20% - uthevingsfarge 2 2 6 2 2" xfId="3755" xr:uid="{B8500097-F03B-47F3-8130-EB5CF5406CB3}"/>
    <cellStyle name="20% - uthevingsfarge 2 2 6 2_3. Chng in credit spreads" xfId="3756" xr:uid="{D99EAC5B-03CC-4AEF-BF6E-2859C3F6EE6B}"/>
    <cellStyle name="20% - uthevingsfarge 2 2 6 3" xfId="3757" xr:uid="{23A6C8F7-E44D-47C0-B47B-3E33ACB1042F}"/>
    <cellStyle name="20% - uthevingsfarge 2 2 6 4" xfId="15090" xr:uid="{CF0BE530-7D07-4A76-960D-B98FFE4C8716}"/>
    <cellStyle name="20% - uthevingsfarge 2 2 6_3. Chng in credit spreads" xfId="3758" xr:uid="{D1394FB1-8B8E-49F9-BD3C-A73BE2C77BB1}"/>
    <cellStyle name="20% - uthevingsfarge 2 2 7" xfId="3759" xr:uid="{BA6188BF-EEDB-405A-81CE-575186852D43}"/>
    <cellStyle name="20% - uthevingsfarge 2 2 7 2" xfId="3760" xr:uid="{B4AB8C59-281E-4205-87EC-C03EEBAB8162}"/>
    <cellStyle name="20% - uthevingsfarge 2 2 7 2 2" xfId="15091" xr:uid="{1F5ADB86-ED5C-41BB-9BE9-D4804976D7E2}"/>
    <cellStyle name="20% - uthevingsfarge 2 2 7 2_AVA DVA EL" xfId="15092" xr:uid="{5DBD762C-B7D3-4D31-A080-AE06675A081F}"/>
    <cellStyle name="20% - uthevingsfarge 2 2 7 3" xfId="15093" xr:uid="{84078F43-4D10-4D87-B293-D74EB964BA6C}"/>
    <cellStyle name="20% - uthevingsfarge 2 2 7 4" xfId="15094" xr:uid="{6D1E123F-747D-469F-AFCA-0C5320800C58}"/>
    <cellStyle name="20% - uthevingsfarge 2 2 7_3. Chng in credit spreads" xfId="3761" xr:uid="{3CA1CBA1-B015-4C87-BE3D-0C5A40F41591}"/>
    <cellStyle name="20% - uthevingsfarge 2 2 8" xfId="3762" xr:uid="{33894689-FAEE-424D-B3C0-6464D6672A38}"/>
    <cellStyle name="20% - uthevingsfarge 2 2 8 2" xfId="3763" xr:uid="{8A9DAF3D-7432-423E-B674-0837FEAF5EB4}"/>
    <cellStyle name="20% - uthevingsfarge 2 2 8 3" xfId="15095" xr:uid="{667F39E3-A608-4D26-BDDD-594F6D65DB54}"/>
    <cellStyle name="20% - uthevingsfarge 2 2 8_3. Chng in credit spreads" xfId="3764" xr:uid="{A9ADCC0C-B52C-44CC-9666-985DEEFB6A6C}"/>
    <cellStyle name="20% - uthevingsfarge 2 2 9" xfId="15096" xr:uid="{C0150DB7-8B64-4349-AFB7-39F5536B3044}"/>
    <cellStyle name="20% - uthevingsfarge 2 2 9 2" xfId="15097" xr:uid="{49986941-EE5F-48AB-8524-91A3BC48F403}"/>
    <cellStyle name="20% - uthevingsfarge 2 2 9 3" xfId="15098" xr:uid="{3C9C417D-086E-44B1-9719-634F02F6150A}"/>
    <cellStyle name="20% - uthevingsfarge 2 2 9_AVA DVA EL" xfId="15099" xr:uid="{C4EE1848-2A1A-451A-B36B-A0D472D19F59}"/>
    <cellStyle name="20% - uthevingsfarge 2 2_4Q16" xfId="15100" xr:uid="{A57BDFD5-92AA-412F-A54E-C251D3328B98}"/>
    <cellStyle name="20% - uthevingsfarge 2 20" xfId="15101" xr:uid="{A1B25FB0-FB4A-4726-8A94-C46DB05521A1}"/>
    <cellStyle name="20% - uthevingsfarge 2 20 2" xfId="15102" xr:uid="{D2E30C74-5D7B-44B5-98FF-FAB4F069101A}"/>
    <cellStyle name="20% - uthevingsfarge 2 20 2 2" xfId="15103" xr:uid="{9F08D5D1-3D58-42D0-A000-F7E4D5602A82}"/>
    <cellStyle name="20% - uthevingsfarge 2 20 2_AVA DVA EL" xfId="15104" xr:uid="{9EE0C7F5-2437-437A-A2D1-A1738D3B1A80}"/>
    <cellStyle name="20% - uthevingsfarge 2 20 3" xfId="15105" xr:uid="{C09A60E5-5CD3-4D6C-BC8C-826A16E5799C}"/>
    <cellStyle name="20% - uthevingsfarge 2 20_4Q16" xfId="15106" xr:uid="{15B42620-815C-4F64-911D-3B481773A877}"/>
    <cellStyle name="20% - uthevingsfarge 2 21" xfId="15107" xr:uid="{E264DEAD-6388-42CA-82BD-430FC4E42DC3}"/>
    <cellStyle name="20% - uthevingsfarge 2 21 2" xfId="15108" xr:uid="{25E6754A-C5D9-4ADB-A14A-C6EA46B015EE}"/>
    <cellStyle name="20% - uthevingsfarge 2 21 2 2" xfId="15109" xr:uid="{10074481-386C-40EE-8BEF-A6058B1B5F83}"/>
    <cellStyle name="20% - uthevingsfarge 2 21 2_AVA DVA EL" xfId="15110" xr:uid="{08D9BBF7-FF8B-4CEE-8A3E-E8665B9BEB04}"/>
    <cellStyle name="20% - uthevingsfarge 2 21 3" xfId="15111" xr:uid="{9177D996-51B5-4B48-9542-149F7F916DE2}"/>
    <cellStyle name="20% - uthevingsfarge 2 21_4Q16" xfId="15112" xr:uid="{8BCA18C1-5E90-4AE8-A622-2E0E57F2DD9E}"/>
    <cellStyle name="20% - uthevingsfarge 2 22" xfId="15113" xr:uid="{752CA73A-E392-4145-BC8A-470CA93F8F01}"/>
    <cellStyle name="20% - uthevingsfarge 2 22 2" xfId="15114" xr:uid="{A38F5D04-047B-4CFB-AE2D-2217DCE393FE}"/>
    <cellStyle name="20% - uthevingsfarge 2 22 2 2" xfId="15115" xr:uid="{1D441B29-03CC-4CC7-91CF-3E540235CBED}"/>
    <cellStyle name="20% - uthevingsfarge 2 22 2_AVA DVA EL" xfId="15116" xr:uid="{549FFC88-5626-4DEA-A52B-BBCB6CF350CD}"/>
    <cellStyle name="20% - uthevingsfarge 2 22 3" xfId="15117" xr:uid="{BCE237B2-9C5D-4ADC-A347-AA2D4CC27B3D}"/>
    <cellStyle name="20% - uthevingsfarge 2 22_4Q16" xfId="15118" xr:uid="{E1766F1D-702E-4A37-8605-874C1869CA52}"/>
    <cellStyle name="20% - uthevingsfarge 2 23" xfId="15119" xr:uid="{19CEB16B-BF9C-481C-BEE1-1F0645465CF6}"/>
    <cellStyle name="20% - uthevingsfarge 2 23 2" xfId="15120" xr:uid="{5DE21B2C-D4CE-4905-8D5C-F0FBE623987B}"/>
    <cellStyle name="20% - uthevingsfarge 2 23 2 2" xfId="15121" xr:uid="{35DD3AEF-1952-4FEB-B8D4-512A164ADCD1}"/>
    <cellStyle name="20% - uthevingsfarge 2 23 2_AVA DVA EL" xfId="15122" xr:uid="{D2C91D66-AF81-44EE-9D63-06FFB441AD8E}"/>
    <cellStyle name="20% - uthevingsfarge 2 23 3" xfId="15123" xr:uid="{6C914054-4C8D-416A-A7F0-7D2DFFD6A95A}"/>
    <cellStyle name="20% - uthevingsfarge 2 23_4Q16" xfId="15124" xr:uid="{4727DB25-A15A-4D50-82F0-0E9DC463577E}"/>
    <cellStyle name="20% - uthevingsfarge 2 24" xfId="15125" xr:uid="{97AB3CAB-C0DF-4C0C-8C49-A7E15F59B422}"/>
    <cellStyle name="20% - uthevingsfarge 2 24 2" xfId="15126" xr:uid="{54A02452-8524-4C40-A8D2-7653356FF2BB}"/>
    <cellStyle name="20% - uthevingsfarge 2 24 2 2" xfId="15127" xr:uid="{066C0930-91CF-47F2-90A9-D4296FFA0148}"/>
    <cellStyle name="20% - uthevingsfarge 2 24 2_AVA DVA EL" xfId="15128" xr:uid="{314185CE-9A86-412E-81E7-E9DEACB9D959}"/>
    <cellStyle name="20% - uthevingsfarge 2 24 3" xfId="15129" xr:uid="{6D2C7095-3F06-4D26-B760-D9A1D5533321}"/>
    <cellStyle name="20% - uthevingsfarge 2 24_4Q16" xfId="15130" xr:uid="{47272830-188A-45DF-8732-3E217E74C4FD}"/>
    <cellStyle name="20% - uthevingsfarge 2 25" xfId="15131" xr:uid="{7A14D8A9-6352-47EC-983D-B742078AC208}"/>
    <cellStyle name="20% - uthevingsfarge 2 25 2" xfId="15132" xr:uid="{873DB12F-1E2B-4AAF-BAA9-9018A04D0DDA}"/>
    <cellStyle name="20% - uthevingsfarge 2 25 2 2" xfId="15133" xr:uid="{B1341219-CA65-4828-8867-85F16F06EE2C}"/>
    <cellStyle name="20% - uthevingsfarge 2 25 2_AVA DVA EL" xfId="15134" xr:uid="{1F83DD12-88DB-4776-A259-45072D6FA6B2}"/>
    <cellStyle name="20% - uthevingsfarge 2 25 3" xfId="15135" xr:uid="{80AEAAD7-1E1E-4878-BE43-6DB1EE51DA89}"/>
    <cellStyle name="20% - uthevingsfarge 2 25_4Q16" xfId="15136" xr:uid="{BD235CE6-D1C3-46F3-BC90-F63ED0B9F5B8}"/>
    <cellStyle name="20% - uthevingsfarge 2 26" xfId="15137" xr:uid="{3E40557A-8065-4AC0-B560-6E859D206147}"/>
    <cellStyle name="20% - uthevingsfarge 2 26 2" xfId="15138" xr:uid="{D7FECFF0-2223-477A-AB54-78F87AE6E25F}"/>
    <cellStyle name="20% - uthevingsfarge 2 26 2 2" xfId="15139" xr:uid="{1A9BFB5C-C43C-437A-BC1F-81031CE464CF}"/>
    <cellStyle name="20% - uthevingsfarge 2 26 2_AVA DVA EL" xfId="15140" xr:uid="{7D967842-24DA-4899-8DF3-62C02409F55E}"/>
    <cellStyle name="20% - uthevingsfarge 2 26 3" xfId="15141" xr:uid="{6739AB58-B5AB-42DE-AA7B-C50CCC4CC503}"/>
    <cellStyle name="20% - uthevingsfarge 2 26_4Q16" xfId="15142" xr:uid="{B4208E10-8057-41A2-A027-16B3AEEBB5D6}"/>
    <cellStyle name="20% - uthevingsfarge 2 27" xfId="15143" xr:uid="{13B11432-955F-4C78-B1E4-6471B09A2017}"/>
    <cellStyle name="20% - uthevingsfarge 2 27 2" xfId="15144" xr:uid="{C0DDFE6B-01AA-47C7-B1DF-C7DC787CC4D2}"/>
    <cellStyle name="20% - uthevingsfarge 2 27 2 2" xfId="15145" xr:uid="{ADAF58BA-56E8-4DD1-91CB-C2F74E4C89AC}"/>
    <cellStyle name="20% - uthevingsfarge 2 27 2_AVA DVA EL" xfId="15146" xr:uid="{066AB0E6-B9F0-45DF-AC17-CEEBAB2751E1}"/>
    <cellStyle name="20% - uthevingsfarge 2 27 3" xfId="15147" xr:uid="{336F123D-50ED-426F-9546-99BAD0795A68}"/>
    <cellStyle name="20% - uthevingsfarge 2 27_4Q16" xfId="15148" xr:uid="{BDE3816E-999F-4932-ACC3-8893336B1F51}"/>
    <cellStyle name="20% - uthevingsfarge 2 28" xfId="15149" xr:uid="{9187B084-6C54-4D98-85CF-272F24AC7B5F}"/>
    <cellStyle name="20% - uthevingsfarge 2 28 2" xfId="15150" xr:uid="{47770D02-A089-433C-9F51-B9110B8A242B}"/>
    <cellStyle name="20% - uthevingsfarge 2 28 2 2" xfId="15151" xr:uid="{FBF5FDDD-65E2-4F6F-A991-589990FAE4A6}"/>
    <cellStyle name="20% - uthevingsfarge 2 28 2_AVA DVA EL" xfId="15152" xr:uid="{75C8FF60-00AC-436E-9067-9BB8B60C8375}"/>
    <cellStyle name="20% - uthevingsfarge 2 28 3" xfId="15153" xr:uid="{EC0142B8-BBB0-48A0-B79E-E108FE83335B}"/>
    <cellStyle name="20% - uthevingsfarge 2 28_4Q16" xfId="15154" xr:uid="{5579B441-04DC-422C-97D8-5D2E154F86AC}"/>
    <cellStyle name="20% - uthevingsfarge 2 29" xfId="15155" xr:uid="{FEE66046-89BE-4ABC-9EC6-85D5D6A76984}"/>
    <cellStyle name="20% - uthevingsfarge 2 29 2" xfId="15156" xr:uid="{95FA0B8D-36C9-4374-BAE9-BD9EB5CF171B}"/>
    <cellStyle name="20% - uthevingsfarge 2 29 2 2" xfId="15157" xr:uid="{1674DA2C-C183-4437-A1E1-A7BAD0799AD0}"/>
    <cellStyle name="20% - uthevingsfarge 2 29 2_AVA DVA EL" xfId="15158" xr:uid="{4DBE9F81-0AA0-4224-8083-12EC559EA5FB}"/>
    <cellStyle name="20% - uthevingsfarge 2 29 3" xfId="15159" xr:uid="{8FED86EF-D67D-45DA-AF84-38068AE70BAD}"/>
    <cellStyle name="20% - uthevingsfarge 2 29_4Q16" xfId="15160" xr:uid="{E2C66F0B-0B8D-4440-B582-82E3FB090242}"/>
    <cellStyle name="20% - uthevingsfarge 2 3" xfId="3765" xr:uid="{CD1A563B-D852-46E1-9CEF-6B924EC86B9A}"/>
    <cellStyle name="20% - uthevingsfarge 2 3 2" xfId="3766" xr:uid="{F6F5EC14-C792-4949-B736-16C55E9CBA68}"/>
    <cellStyle name="20% - uthevingsfarge 2 3 2 2" xfId="3767" xr:uid="{C9EF85AD-87DD-4071-8D40-5EDA762C2704}"/>
    <cellStyle name="20% - uthevingsfarge 2 3 2 2 2" xfId="3768" xr:uid="{4CE4A380-71C9-4E40-AAEE-33C790F06D09}"/>
    <cellStyle name="20% - uthevingsfarge 2 3 2 2 2 2" xfId="3769" xr:uid="{C0E9A716-92AA-4ADB-A00A-C850880B95FC}"/>
    <cellStyle name="20% - uthevingsfarge 2 3 2 2 2 2 2" xfId="43437" xr:uid="{C7B7DCB5-A544-4D90-991D-95140D43707C}"/>
    <cellStyle name="20% - uthevingsfarge 2 3 2 2 2 2_Månedsrapport" xfId="43438" xr:uid="{04BA9353-992B-41BE-98A2-09978057D762}"/>
    <cellStyle name="20% - uthevingsfarge 2 3 2 2 2 3" xfId="43439" xr:uid="{E796DAD1-E41F-4DBB-9835-4494914218F3}"/>
    <cellStyle name="20% - uthevingsfarge 2 3 2 2 2 4" xfId="43440" xr:uid="{06EE34BF-2B16-4D35-9F42-7B1EE7EEDBED}"/>
    <cellStyle name="20% - uthevingsfarge 2 3 2 2 2_3. Chng in credit spreads" xfId="3770" xr:uid="{0C3ACEB9-21B0-4EE0-B00A-8CD4F63A99BC}"/>
    <cellStyle name="20% - uthevingsfarge 2 3 2 2 3" xfId="3771" xr:uid="{8DCD2D5A-5C65-4033-9922-CAA5CAB80E5D}"/>
    <cellStyle name="20% - uthevingsfarge 2 3 2 2 3 2" xfId="3772" xr:uid="{50A5053C-C73F-40F7-8B4F-C9789B4CAA88}"/>
    <cellStyle name="20% - uthevingsfarge 2 3 2 2 3_3. Chng in credit spreads" xfId="3773" xr:uid="{424ACFC2-D9BB-4F76-921B-267546BD0BD6}"/>
    <cellStyle name="20% - uthevingsfarge 2 3 2 2 4" xfId="3774" xr:uid="{F5B2D606-785E-4595-9A1C-E9ACC64D999E}"/>
    <cellStyle name="20% - uthevingsfarge 2 3 2 2 5" xfId="43441" xr:uid="{A6087F24-AEAC-416B-AA31-E0CEBB096132}"/>
    <cellStyle name="20% - uthevingsfarge 2 3 2 2 6" xfId="43442" xr:uid="{BEFE4B00-5788-428C-8B24-2B6951DA2494}"/>
    <cellStyle name="20% - uthevingsfarge 2 3 2 2_3. Chng in credit spreads" xfId="3775" xr:uid="{EC2129B7-B26D-4C8E-B6C0-E6C9BB126AFA}"/>
    <cellStyle name="20% - uthevingsfarge 2 3 2 3" xfId="3776" xr:uid="{922B6C77-93C5-4828-AD92-7EDC741D50AD}"/>
    <cellStyle name="20% - uthevingsfarge 2 3 2 3 2" xfId="3777" xr:uid="{A4653933-6D5A-45BC-B61C-FFB85DCE773C}"/>
    <cellStyle name="20% - uthevingsfarge 2 3 2 3 2 2" xfId="43443" xr:uid="{3DF8A14F-F8D5-46A0-93B4-00CCDC36D8E5}"/>
    <cellStyle name="20% - uthevingsfarge 2 3 2 3 2_Månedsrapport" xfId="43444" xr:uid="{5DA4E1B8-149E-448D-9C38-CB22F6E5188C}"/>
    <cellStyle name="20% - uthevingsfarge 2 3 2 3 3" xfId="15161" xr:uid="{7018AD2A-F783-4B92-B8D7-3BB4429A7687}"/>
    <cellStyle name="20% - uthevingsfarge 2 3 2 3 4" xfId="43445" xr:uid="{20617874-425B-47EC-8117-E00DEC3485E6}"/>
    <cellStyle name="20% - uthevingsfarge 2 3 2 3_3. Chng in credit spreads" xfId="3778" xr:uid="{882988ED-5132-4086-BF37-B006F0338217}"/>
    <cellStyle name="20% - uthevingsfarge 2 3 2 4" xfId="3779" xr:uid="{B13B47E0-88A3-4997-9B99-705698944CB5}"/>
    <cellStyle name="20% - uthevingsfarge 2 3 2 4 2" xfId="3780" xr:uid="{A056A488-E057-40A3-8691-07B637632336}"/>
    <cellStyle name="20% - uthevingsfarge 2 3 2 4 3" xfId="15162" xr:uid="{7FCEB5F9-9F50-4563-80C9-A230328559A0}"/>
    <cellStyle name="20% - uthevingsfarge 2 3 2 4_3. Chng in credit spreads" xfId="3781" xr:uid="{F07A8BB0-6632-452B-8A54-C4D7A1CA3D67}"/>
    <cellStyle name="20% - uthevingsfarge 2 3 2 5" xfId="3782" xr:uid="{B65731AC-45F1-463D-B035-2A57E2ADC7F9}"/>
    <cellStyle name="20% - uthevingsfarge 2 3 2 5 2" xfId="15163" xr:uid="{4B5C41C4-965B-48FE-A194-A0464EC6F057}"/>
    <cellStyle name="20% - uthevingsfarge 2 3 2 5 3" xfId="15164" xr:uid="{AF3BB324-A8C6-480A-9BB4-453291DCEB8A}"/>
    <cellStyle name="20% - uthevingsfarge 2 3 2 5_AVA DVA EL" xfId="15165" xr:uid="{6E55E4DE-6B0D-4EDA-8D8F-548B2E0D1A27}"/>
    <cellStyle name="20% - uthevingsfarge 2 3 2 6" xfId="15166" xr:uid="{9601D11B-C39E-442D-A599-CD5A4668032D}"/>
    <cellStyle name="20% - uthevingsfarge 2 3 2 6 2" xfId="15167" xr:uid="{1A2BEB2E-9208-4D5C-AB80-E4468DD58BD9}"/>
    <cellStyle name="20% - uthevingsfarge 2 3 2 6_AVA DVA EL" xfId="15168" xr:uid="{9681DC08-E1A6-4CA1-AEF0-DCC885FD0B10}"/>
    <cellStyle name="20% - uthevingsfarge 2 3 2 7" xfId="15169" xr:uid="{D6BC1D17-A087-4252-B203-A7D8A3B7ED91}"/>
    <cellStyle name="20% - uthevingsfarge 2 3 2_3. Chng in credit spreads" xfId="3783" xr:uid="{B06B5CCA-164F-426A-B131-A998AD53DA6B}"/>
    <cellStyle name="20% - uthevingsfarge 2 3 3" xfId="3784" xr:uid="{CD1F54C2-FCB4-46CF-A9F3-676CA70E1053}"/>
    <cellStyle name="20% - uthevingsfarge 2 3 3 2" xfId="3785" xr:uid="{EAEFF0ED-4ABD-46D1-A5B5-E27D1B7F121C}"/>
    <cellStyle name="20% - uthevingsfarge 2 3 3 2 2" xfId="3786" xr:uid="{E732D080-DBFD-4A75-B22B-D75E88820AD4}"/>
    <cellStyle name="20% - uthevingsfarge 2 3 3 2 2 2" xfId="3787" xr:uid="{6217F79A-2D84-4DE1-8A05-F1739022FFB9}"/>
    <cellStyle name="20% - uthevingsfarge 2 3 3 2 2_3. Chng in credit spreads" xfId="3788" xr:uid="{6C9CA1B6-D187-4A05-B26E-45893C06FFE6}"/>
    <cellStyle name="20% - uthevingsfarge 2 3 3 2 3" xfId="3789" xr:uid="{4E5DE17C-FC06-4E91-96DF-4661D6209381}"/>
    <cellStyle name="20% - uthevingsfarge 2 3 3 2 3 2" xfId="3790" xr:uid="{EE090251-BABB-4247-AFEA-2B3C737B996F}"/>
    <cellStyle name="20% - uthevingsfarge 2 3 3 2 3_3. Chng in credit spreads" xfId="3791" xr:uid="{6CBD4493-5154-455E-8DF6-65BB07D9B641}"/>
    <cellStyle name="20% - uthevingsfarge 2 3 3 2 4" xfId="3792" xr:uid="{89A7B68C-AF07-4DC8-A87F-9CDF2E02F66B}"/>
    <cellStyle name="20% - uthevingsfarge 2 3 3 2_3. Chng in credit spreads" xfId="3793" xr:uid="{A64D0620-2AE5-411B-9CA2-EE5221F02FFE}"/>
    <cellStyle name="20% - uthevingsfarge 2 3 3 3" xfId="3794" xr:uid="{F8012C35-6B67-4EC1-953F-22739D557684}"/>
    <cellStyle name="20% - uthevingsfarge 2 3 3 3 2" xfId="3795" xr:uid="{036EB473-DE45-4455-A0BB-2E7F33BF47E9}"/>
    <cellStyle name="20% - uthevingsfarge 2 3 3 3_3. Chng in credit spreads" xfId="3796" xr:uid="{8DAEF3D9-1956-4A55-B937-CF17570831E6}"/>
    <cellStyle name="20% - uthevingsfarge 2 3 3 4" xfId="3797" xr:uid="{4A3397CB-5827-4793-A19C-91A2E4CF55AD}"/>
    <cellStyle name="20% - uthevingsfarge 2 3 3 4 2" xfId="3798" xr:uid="{5C5E620C-7106-4A3B-8E5A-A0F89DEA89FD}"/>
    <cellStyle name="20% - uthevingsfarge 2 3 3 4_3. Chng in credit spreads" xfId="3799" xr:uid="{66671D8B-C8CB-4968-87BC-99526AAC172C}"/>
    <cellStyle name="20% - uthevingsfarge 2 3 3 5" xfId="3800" xr:uid="{B0D2BFF4-8413-4A18-B473-E295F373AD6C}"/>
    <cellStyle name="20% - uthevingsfarge 2 3 3 6" xfId="43446" xr:uid="{8A4D1EB7-ACC7-429C-B086-44BC19DFD911}"/>
    <cellStyle name="20% - uthevingsfarge 2 3 3_3. Chng in credit spreads" xfId="3801" xr:uid="{D0853227-8279-4721-81EB-B4867E8AE2AE}"/>
    <cellStyle name="20% - uthevingsfarge 2 3 4" xfId="3802" xr:uid="{626FE8BD-17AE-47DC-9D21-E71FEECBF651}"/>
    <cellStyle name="20% - uthevingsfarge 2 3 4 2" xfId="3803" xr:uid="{5B99B5BF-4F50-46AB-9E4E-3657303CF77E}"/>
    <cellStyle name="20% - uthevingsfarge 2 3 4 2 2" xfId="3804" xr:uid="{30EDD629-7471-42F2-891A-4B896A9B1233}"/>
    <cellStyle name="20% - uthevingsfarge 2 3 4 2_3. Chng in credit spreads" xfId="3805" xr:uid="{F9CFA94B-03A9-4A95-A53D-159C350501A4}"/>
    <cellStyle name="20% - uthevingsfarge 2 3 4 3" xfId="3806" xr:uid="{21B5FCD2-5FFC-4DAD-9F3D-AEDD778CEA5E}"/>
    <cellStyle name="20% - uthevingsfarge 2 3 4 3 2" xfId="3807" xr:uid="{AF3B4436-625B-49DB-BDC2-7FA115022430}"/>
    <cellStyle name="20% - uthevingsfarge 2 3 4 3_3. Chng in credit spreads" xfId="3808" xr:uid="{0E3F3BCC-11C3-4A4F-9D2A-EE4943E4FC99}"/>
    <cellStyle name="20% - uthevingsfarge 2 3 4 4" xfId="3809" xr:uid="{1F70E433-1585-4271-835B-C8B90911370B}"/>
    <cellStyle name="20% - uthevingsfarge 2 3 4_3. Chng in credit spreads" xfId="3810" xr:uid="{506D3D6A-15E6-40C6-9AC7-6C86F6287226}"/>
    <cellStyle name="20% - uthevingsfarge 2 3 5" xfId="3811" xr:uid="{698A2F5C-ADBE-4DDB-93C0-ACAFE0702E23}"/>
    <cellStyle name="20% - uthevingsfarge 2 3 5 2" xfId="3812" xr:uid="{8D1C38D2-0CF1-481B-B324-FDEFD6101566}"/>
    <cellStyle name="20% - uthevingsfarge 2 3 5 3" xfId="15170" xr:uid="{CE7FE3D6-32B5-49F4-A1C9-EB0CADD5B80E}"/>
    <cellStyle name="20% - uthevingsfarge 2 3 5_3. Chng in credit spreads" xfId="3813" xr:uid="{3ADC2F77-EF92-4D48-A8B7-3B9C85CCA261}"/>
    <cellStyle name="20% - uthevingsfarge 2 3 6" xfId="3814" xr:uid="{72001C45-9D12-4281-B9CC-8F6F002714BF}"/>
    <cellStyle name="20% - uthevingsfarge 2 3 6 2" xfId="3815" xr:uid="{A5B8E7F2-11E8-4C48-B374-467FD5028E55}"/>
    <cellStyle name="20% - uthevingsfarge 2 3 6 3" xfId="15171" xr:uid="{02A11CC2-BF65-4F9C-8E8B-CA578C8104EF}"/>
    <cellStyle name="20% - uthevingsfarge 2 3 6_3. Chng in credit spreads" xfId="3816" xr:uid="{FFBFE1B6-00FE-452C-9B32-580EFA35C1A0}"/>
    <cellStyle name="20% - uthevingsfarge 2 3 7" xfId="3817" xr:uid="{E21760C3-64E6-499E-9935-7365C518F66D}"/>
    <cellStyle name="20% - uthevingsfarge 2 3 7 2" xfId="3818" xr:uid="{D1AFC472-69BD-4FCD-A54A-1F0CCA51F7D5}"/>
    <cellStyle name="20% - uthevingsfarge 2 3 7_3. Chng in credit spreads" xfId="3819" xr:uid="{124DCB16-C759-47B6-B10E-D523505FD509}"/>
    <cellStyle name="20% - uthevingsfarge 2 3 8" xfId="15172" xr:uid="{8E4DE7A3-DC09-486E-9529-995FAE19C54F}"/>
    <cellStyle name="20% - uthevingsfarge 2 3_4Q16" xfId="15173" xr:uid="{F26461B0-8DED-4965-9210-6F7562A9D080}"/>
    <cellStyle name="20% - uthevingsfarge 2 30" xfId="15174" xr:uid="{CB113B8F-69D7-4F22-BE43-2065EF39C521}"/>
    <cellStyle name="20% - uthevingsfarge 2 30 2" xfId="15175" xr:uid="{6DF5D4C9-9141-463B-9AD7-B9213A9114AB}"/>
    <cellStyle name="20% - uthevingsfarge 2 30 2 2" xfId="15176" xr:uid="{17B27441-119E-4A27-A1D7-5EC7DC501977}"/>
    <cellStyle name="20% - uthevingsfarge 2 30 2_AVA DVA EL" xfId="15177" xr:uid="{1479B444-1D21-4CE9-A03D-699DF6B3116F}"/>
    <cellStyle name="20% - uthevingsfarge 2 30 3" xfId="15178" xr:uid="{7308E7F3-3907-4733-8865-69CCE9125F1B}"/>
    <cellStyle name="20% - uthevingsfarge 2 30_4Q16" xfId="15179" xr:uid="{42F38076-D462-40F0-82BD-D2754575850D}"/>
    <cellStyle name="20% - uthevingsfarge 2 31" xfId="15180" xr:uid="{609260CC-0C7E-482E-B468-D1B5801C87D8}"/>
    <cellStyle name="20% - uthevingsfarge 2 31 2" xfId="15181" xr:uid="{79EA5F12-E3A3-4EF5-8CF1-5AE10FFB81CB}"/>
    <cellStyle name="20% - uthevingsfarge 2 31 2 2" xfId="15182" xr:uid="{8E87E0A2-F7C0-4D31-8829-57FDADC0438E}"/>
    <cellStyle name="20% - uthevingsfarge 2 31 2_AVA DVA EL" xfId="15183" xr:uid="{D0F3C86C-DFC5-4AB8-B672-26EE98B81586}"/>
    <cellStyle name="20% - uthevingsfarge 2 31 3" xfId="15184" xr:uid="{E7E16948-17D1-4C60-A586-3CBE6A46ED6E}"/>
    <cellStyle name="20% - uthevingsfarge 2 31_4Q16" xfId="15185" xr:uid="{1C812648-2A1B-42F5-A3CF-6BE03FE1245D}"/>
    <cellStyle name="20% - uthevingsfarge 2 32" xfId="15186" xr:uid="{FF30D2D7-F38A-4820-9104-CD1DEB35FA77}"/>
    <cellStyle name="20% - uthevingsfarge 2 32 2" xfId="15187" xr:uid="{2446AA15-810B-4297-9A2C-0FF82B782F9A}"/>
    <cellStyle name="20% - uthevingsfarge 2 32 2 2" xfId="15188" xr:uid="{2F64816C-1694-4186-B894-D1DCD53C775E}"/>
    <cellStyle name="20% - uthevingsfarge 2 32 2_AVA DVA EL" xfId="15189" xr:uid="{35201291-576C-4E9F-A620-73CCB51FDA6A}"/>
    <cellStyle name="20% - uthevingsfarge 2 32 3" xfId="15190" xr:uid="{2B9701C6-AC1F-4ADE-9398-C2EE1DDB3E3B}"/>
    <cellStyle name="20% - uthevingsfarge 2 32_4Q16" xfId="15191" xr:uid="{EEABD0C8-DB8F-4F09-A455-80933F3AF1A1}"/>
    <cellStyle name="20% - uthevingsfarge 2 33" xfId="15192" xr:uid="{0B835852-22D3-4491-BD61-AF90AA3814C9}"/>
    <cellStyle name="20% - uthevingsfarge 2 33 2" xfId="15193" xr:uid="{99B8717C-32B5-4617-9E10-A859074F53DF}"/>
    <cellStyle name="20% - uthevingsfarge 2 33 2 2" xfId="15194" xr:uid="{F5EBA1EA-4FBB-4522-9420-3CA62DCB364D}"/>
    <cellStyle name="20% - uthevingsfarge 2 33 2_AVA DVA EL" xfId="15195" xr:uid="{AE9E74B5-8F79-4C52-BE15-09C2F7277644}"/>
    <cellStyle name="20% - uthevingsfarge 2 33 3" xfId="15196" xr:uid="{3FE7CEF4-EAC5-4A89-833D-36C21A05BFF9}"/>
    <cellStyle name="20% - uthevingsfarge 2 33_4Q16" xfId="15197" xr:uid="{4D7A7263-EF89-4B64-B82D-139A98B04D1A}"/>
    <cellStyle name="20% - uthevingsfarge 2 34" xfId="15198" xr:uid="{8B2CE6E2-ECCF-4AB0-B04F-A826959D840C}"/>
    <cellStyle name="20% - uthevingsfarge 2 34 2" xfId="15199" xr:uid="{CBA5F2DA-0AB0-4F61-A0F4-773852FEC039}"/>
    <cellStyle name="20% - uthevingsfarge 2 34 2 2" xfId="15200" xr:uid="{9F96BBF0-4596-45FF-8DC6-3FEBF0B57BA0}"/>
    <cellStyle name="20% - uthevingsfarge 2 34 2_AVA DVA EL" xfId="15201" xr:uid="{70738D20-13C9-4F54-A73A-728FE93C330E}"/>
    <cellStyle name="20% - uthevingsfarge 2 34 3" xfId="15202" xr:uid="{B6A51FDD-34DF-4CC5-A514-3CD217E1F046}"/>
    <cellStyle name="20% - uthevingsfarge 2 34_4Q16" xfId="15203" xr:uid="{B6EA0F35-9087-406A-B9A9-DCF059E872FA}"/>
    <cellStyle name="20% - uthevingsfarge 2 35" xfId="15204" xr:uid="{6C4B8308-7FDD-4336-90D0-58FF409270A4}"/>
    <cellStyle name="20% - uthevingsfarge 2 35 2" xfId="15205" xr:uid="{DFFBF0D1-FF25-43FC-A92A-C3E4E6452FF4}"/>
    <cellStyle name="20% - uthevingsfarge 2 35 2 2" xfId="15206" xr:uid="{6045513B-D3F3-45BC-954D-00B96B844C38}"/>
    <cellStyle name="20% - uthevingsfarge 2 35 2_AVA DVA EL" xfId="15207" xr:uid="{3822CD16-8E9E-475E-81F3-998274D9A174}"/>
    <cellStyle name="20% - uthevingsfarge 2 35 3" xfId="15208" xr:uid="{70FD3320-3CF3-47CE-926F-9066E85BC647}"/>
    <cellStyle name="20% - uthevingsfarge 2 35_4Q16" xfId="15209" xr:uid="{C82F0093-A8A8-4CFF-B14F-56CFA49C4B8C}"/>
    <cellStyle name="20% - uthevingsfarge 2 36" xfId="15210" xr:uid="{A7CC7A7F-85B0-4520-B4C8-261BC89C7917}"/>
    <cellStyle name="20% - uthevingsfarge 2 36 2" xfId="15211" xr:uid="{BB643AA5-266F-4B16-AD51-73320399753B}"/>
    <cellStyle name="20% - uthevingsfarge 2 36 2 2" xfId="15212" xr:uid="{81FFF658-0C3A-49E4-A5EB-F1E4DCDFC842}"/>
    <cellStyle name="20% - uthevingsfarge 2 36 2_AVA DVA EL" xfId="15213" xr:uid="{6CEFE9B5-18B0-4D64-BDB3-C2B309C2B594}"/>
    <cellStyle name="20% - uthevingsfarge 2 36 3" xfId="15214" xr:uid="{60437CF3-4CFA-40E8-B2F1-5548472B0DA9}"/>
    <cellStyle name="20% - uthevingsfarge 2 36_4Q16" xfId="15215" xr:uid="{D3A3155F-FCAB-439D-A598-FF5250C7D4E5}"/>
    <cellStyle name="20% - uthevingsfarge 2 37" xfId="15216" xr:uid="{292517A1-E03F-4F51-917F-53AA36DBFED1}"/>
    <cellStyle name="20% - uthevingsfarge 2 37 2" xfId="15217" xr:uid="{8CB13A39-A02C-4B60-BCA1-566932F01AEF}"/>
    <cellStyle name="20% - uthevingsfarge 2 37 2 2" xfId="15218" xr:uid="{C5BB2473-C8AD-4A0B-A7D4-3EF6A0EFA31D}"/>
    <cellStyle name="20% - uthevingsfarge 2 37 2_AVA DVA EL" xfId="15219" xr:uid="{311B82A1-ABEB-4C5B-BD08-A7BF205EDE2D}"/>
    <cellStyle name="20% - uthevingsfarge 2 37 3" xfId="15220" xr:uid="{2200BB28-9ACE-44A1-8AC7-661E54C5E615}"/>
    <cellStyle name="20% - uthevingsfarge 2 37_4Q16" xfId="15221" xr:uid="{9BF7DE7B-AA9C-4AB7-9859-BEEDAF844292}"/>
    <cellStyle name="20% - uthevingsfarge 2 38" xfId="15222" xr:uid="{34860BF8-D39F-4B70-9849-9E27D92B8104}"/>
    <cellStyle name="20% - uthevingsfarge 2 38 2" xfId="15223" xr:uid="{9353D6F0-C9F7-4CE0-9587-C8BD9E963D69}"/>
    <cellStyle name="20% - uthevingsfarge 2 38 2 2" xfId="15224" xr:uid="{9FC94DE1-3C4A-4B6A-9BFB-999F26FC66AC}"/>
    <cellStyle name="20% - uthevingsfarge 2 38 2_AVA DVA EL" xfId="15225" xr:uid="{F634C7EC-80B6-4801-B5DA-02D05297A662}"/>
    <cellStyle name="20% - uthevingsfarge 2 38 3" xfId="15226" xr:uid="{168F16F2-080B-45DD-9BFC-37FDC40CC27F}"/>
    <cellStyle name="20% - uthevingsfarge 2 38_4Q16" xfId="15227" xr:uid="{63846F45-48A2-4ABC-A44C-CE69A10A5414}"/>
    <cellStyle name="20% - uthevingsfarge 2 39" xfId="15228" xr:uid="{9D0E7D40-6D4E-4FD8-840C-FBA0CF39BFEB}"/>
    <cellStyle name="20% - uthevingsfarge 2 39 2" xfId="15229" xr:uid="{B3D7DB2B-28AB-4DDC-913F-108CE52DD67B}"/>
    <cellStyle name="20% - uthevingsfarge 2 39 2 2" xfId="15230" xr:uid="{C7981DEB-897F-42CE-AFBB-4E5492EFF05A}"/>
    <cellStyle name="20% - uthevingsfarge 2 39 2_AVA DVA EL" xfId="15231" xr:uid="{5E721A5E-97A6-449F-98DA-AF4F40816E7A}"/>
    <cellStyle name="20% - uthevingsfarge 2 39 3" xfId="15232" xr:uid="{D16614F7-30EA-4B31-893B-718C8E47AFA9}"/>
    <cellStyle name="20% - uthevingsfarge 2 39_4Q16" xfId="15233" xr:uid="{5A405A8F-138E-4741-AA07-3F6295C15C74}"/>
    <cellStyle name="20% - uthevingsfarge 2 4" xfId="3820" xr:uid="{D0163A31-08D5-4D27-80C1-86A987469102}"/>
    <cellStyle name="20% - uthevingsfarge 2 4 10" xfId="40920" xr:uid="{045B122C-64FA-4626-AD74-1D39003B4905}"/>
    <cellStyle name="20% - uthevingsfarge 2 4 2" xfId="3821" xr:uid="{303BE303-F881-4DC0-8AE7-6769D654F42A}"/>
    <cellStyle name="20% - uthevingsfarge 2 4 2 2" xfId="3822" xr:uid="{04E3E76E-2F2C-4A34-8EC6-6615297D8415}"/>
    <cellStyle name="20% - uthevingsfarge 2 4 2 2 2" xfId="3823" xr:uid="{ADC6C73F-7271-4158-B06E-B4AA829E973B}"/>
    <cellStyle name="20% - uthevingsfarge 2 4 2 2_3. Chng in credit spreads" xfId="3824" xr:uid="{E61D5F23-C1E2-4AE5-8488-DA89413E7889}"/>
    <cellStyle name="20% - uthevingsfarge 2 4 2 3" xfId="3825" xr:uid="{017F2C9C-70A3-42F3-9608-1A235F6E0FD2}"/>
    <cellStyle name="20% - uthevingsfarge 2 4 2 3 2" xfId="3826" xr:uid="{F39950E6-B74C-46B6-A42D-1942F9437BCE}"/>
    <cellStyle name="20% - uthevingsfarge 2 4 2 3_3. Chng in credit spreads" xfId="3827" xr:uid="{954AFC87-F277-449D-B5BF-2331168483BF}"/>
    <cellStyle name="20% - uthevingsfarge 2 4 2 4" xfId="3828" xr:uid="{D48C01D0-48A5-4479-A9B7-DBFB98DC2910}"/>
    <cellStyle name="20% - uthevingsfarge 2 4 2 5" xfId="40921" xr:uid="{CE59975E-D88F-429C-B804-9257FAFDE937}"/>
    <cellStyle name="20% - uthevingsfarge 2 4 2 6" xfId="40922" xr:uid="{EC4AE30C-0BAF-4050-AA06-6E10044BA9D3}"/>
    <cellStyle name="20% - uthevingsfarge 2 4 2 7" xfId="40923" xr:uid="{3D8BAFEE-6FC9-4960-B625-94F47E648539}"/>
    <cellStyle name="20% - uthevingsfarge 2 4 2 8" xfId="40924" xr:uid="{62ABDB8D-AD6B-47E8-9707-5924FE577647}"/>
    <cellStyle name="20% - uthevingsfarge 2 4 2 9" xfId="40925" xr:uid="{968D6D1D-D69C-4993-9030-49F39941061E}"/>
    <cellStyle name="20% - uthevingsfarge 2 4 2_3. Chng in credit spreads" xfId="3829" xr:uid="{0EDE3B6C-7D4C-48C5-84B6-AD694B909D83}"/>
    <cellStyle name="20% - uthevingsfarge 2 4 3" xfId="3830" xr:uid="{780D14F7-D092-4127-839F-B55D07305600}"/>
    <cellStyle name="20% - uthevingsfarge 2 4 3 2" xfId="3831" xr:uid="{938C2779-B5D7-48AA-A9EF-00DBD844D0F9}"/>
    <cellStyle name="20% - uthevingsfarge 2 4 3 3" xfId="15234" xr:uid="{589B24F4-489F-4090-8F1A-B99104389071}"/>
    <cellStyle name="20% - uthevingsfarge 2 4 3_3. Chng in credit spreads" xfId="3832" xr:uid="{7E592C86-C7B6-4FCB-99BE-5F316BD3EE9A}"/>
    <cellStyle name="20% - uthevingsfarge 2 4 4" xfId="3833" xr:uid="{7DBF4575-2DAD-440B-9CF1-0918146C8D2F}"/>
    <cellStyle name="20% - uthevingsfarge 2 4 4 2" xfId="3834" xr:uid="{9C529879-1942-4F60-9DC7-F324BEF77676}"/>
    <cellStyle name="20% - uthevingsfarge 2 4 4 3" xfId="15235" xr:uid="{967842D2-D41B-48E8-86FE-932DEE38D90F}"/>
    <cellStyle name="20% - uthevingsfarge 2 4 4_3. Chng in credit spreads" xfId="3835" xr:uid="{83BE9EB1-4734-43F4-B6DF-9749D7E84B46}"/>
    <cellStyle name="20% - uthevingsfarge 2 4 5" xfId="3836" xr:uid="{B58E7142-04E9-40E4-87CD-849348640150}"/>
    <cellStyle name="20% - uthevingsfarge 2 4 5 2" xfId="15236" xr:uid="{60EB9153-97C3-4B88-BA85-312D56154AA5}"/>
    <cellStyle name="20% - uthevingsfarge 2 4 5 3" xfId="15237" xr:uid="{0569B3A2-0F8C-4149-A6F0-81B30B2880D5}"/>
    <cellStyle name="20% - uthevingsfarge 2 4 5_AVA DVA EL" xfId="15238" xr:uid="{037DB913-3FAE-4A2C-A17F-59079A99C46F}"/>
    <cellStyle name="20% - uthevingsfarge 2 4 6" xfId="15239" xr:uid="{A35DDEEC-8FF3-4C13-9121-A2065B48AA54}"/>
    <cellStyle name="20% - uthevingsfarge 2 4 6 2" xfId="15240" xr:uid="{52C77F8B-4526-4FB6-9EDB-3079188CF26A}"/>
    <cellStyle name="20% - uthevingsfarge 2 4 6_AVA DVA EL" xfId="15241" xr:uid="{6E616B90-E973-4C3D-AE64-84658F735DBD}"/>
    <cellStyle name="20% - uthevingsfarge 2 4 7" xfId="15242" xr:uid="{44BEE965-AEDA-4B3B-B85D-A8538D8E778C}"/>
    <cellStyle name="20% - uthevingsfarge 2 4 8" xfId="40926" xr:uid="{AEA355F9-BD4B-459D-8277-81B1F8DBBCB6}"/>
    <cellStyle name="20% - uthevingsfarge 2 4 9" xfId="40927" xr:uid="{E473730E-4A48-48EA-BE2C-6CBD80ECA1FD}"/>
    <cellStyle name="20% - uthevingsfarge 2 4_3. Chng in credit spreads" xfId="3837" xr:uid="{F4A5FAB8-1C81-448B-856A-BB64E3AA2973}"/>
    <cellStyle name="20% - uthevingsfarge 2 40" xfId="15243" xr:uid="{6E1A16FC-32F5-4661-B6F4-651F573E7336}"/>
    <cellStyle name="20% - uthevingsfarge 2 40 2" xfId="15244" xr:uid="{A5EF62E7-0545-4DA2-AA00-F7431B14238F}"/>
    <cellStyle name="20% - uthevingsfarge 2 40 2 2" xfId="15245" xr:uid="{53698CD7-8FC1-40E3-B083-1A6CA895D088}"/>
    <cellStyle name="20% - uthevingsfarge 2 40 2_AVA DVA EL" xfId="15246" xr:uid="{0A747819-ADF3-4B78-8FF8-7A765A00B5D6}"/>
    <cellStyle name="20% - uthevingsfarge 2 40 3" xfId="15247" xr:uid="{8A9CE111-070D-48C8-9526-49A6F7E258FC}"/>
    <cellStyle name="20% - uthevingsfarge 2 40_4Q16" xfId="15248" xr:uid="{208D403C-0E1B-48E9-9F2E-908CF07BFCA3}"/>
    <cellStyle name="20% - uthevingsfarge 2 41" xfId="15249" xr:uid="{E0720C28-E463-4813-AC19-FA74F8178A54}"/>
    <cellStyle name="20% - uthevingsfarge 2 41 2" xfId="15250" xr:uid="{8A9D9F92-E21F-4747-AF34-27B01C1FB69D}"/>
    <cellStyle name="20% - uthevingsfarge 2 41 2 2" xfId="15251" xr:uid="{4341DB41-C291-420E-A87E-DFB31DB4943D}"/>
    <cellStyle name="20% - uthevingsfarge 2 41 2_AVA DVA EL" xfId="15252" xr:uid="{4643647B-D431-4550-BD71-65E23484788D}"/>
    <cellStyle name="20% - uthevingsfarge 2 41 3" xfId="15253" xr:uid="{C700F31C-6457-4B2D-B965-547480526A5A}"/>
    <cellStyle name="20% - uthevingsfarge 2 41_4Q16" xfId="15254" xr:uid="{8548F2AC-A8C3-40ED-BB25-20F946321ABF}"/>
    <cellStyle name="20% - uthevingsfarge 2 42" xfId="15255" xr:uid="{B8793ECC-70E1-433A-BADB-DB7456025ADC}"/>
    <cellStyle name="20% - uthevingsfarge 2 42 2" xfId="15256" xr:uid="{43674B0C-2316-41E6-A0B9-B8E939C292FF}"/>
    <cellStyle name="20% - uthevingsfarge 2 42 2 2" xfId="15257" xr:uid="{88607B88-DD96-4322-BAF0-E77C56F0C4B3}"/>
    <cellStyle name="20% - uthevingsfarge 2 42 2_AVA DVA EL" xfId="15258" xr:uid="{75E7F563-7E00-4738-BC94-CFB1D4F8BDDF}"/>
    <cellStyle name="20% - uthevingsfarge 2 42 3" xfId="15259" xr:uid="{C66C8DF6-51D2-42D7-9A1D-752F1528CA74}"/>
    <cellStyle name="20% - uthevingsfarge 2 42_4Q16" xfId="15260" xr:uid="{3650F689-186A-4EC5-A852-791F795F0745}"/>
    <cellStyle name="20% - uthevingsfarge 2 43" xfId="15261" xr:uid="{B5CDF823-8906-4EA9-BF57-8258CB98E3A2}"/>
    <cellStyle name="20% - uthevingsfarge 2 43 2" xfId="15262" xr:uid="{CD8354FF-94B5-42FA-B3A7-586CA176C4C1}"/>
    <cellStyle name="20% - uthevingsfarge 2 43 2 2" xfId="15263" xr:uid="{DD99AC59-1210-446C-9078-9029E1280F54}"/>
    <cellStyle name="20% - uthevingsfarge 2 43 2_AVA DVA EL" xfId="15264" xr:uid="{A86C0348-703C-4B73-8090-18B43326B03F}"/>
    <cellStyle name="20% - uthevingsfarge 2 43 3" xfId="15265" xr:uid="{1D3624ED-4A0F-4439-8AED-7DA0207BF7E6}"/>
    <cellStyle name="20% - uthevingsfarge 2 43_4Q16" xfId="15266" xr:uid="{3D3BA6DC-53BD-4689-B3E7-32A96904AF02}"/>
    <cellStyle name="20% - uthevingsfarge 2 44" xfId="15267" xr:uid="{E4D9B173-409C-41A1-8A24-0646BAB883C3}"/>
    <cellStyle name="20% - uthevingsfarge 2 44 2" xfId="15268" xr:uid="{8F1E728A-5002-4890-B73E-13EF8C672FD6}"/>
    <cellStyle name="20% - uthevingsfarge 2 44 2 2" xfId="15269" xr:uid="{B5522CF3-7199-4726-AE3B-910454A59A48}"/>
    <cellStyle name="20% - uthevingsfarge 2 44 2_AVA DVA EL" xfId="15270" xr:uid="{40B0F8B3-0D3E-4B34-9398-76E288FE2CC0}"/>
    <cellStyle name="20% - uthevingsfarge 2 44 3" xfId="15271" xr:uid="{E6100612-D30E-4F19-B87D-FC8513352665}"/>
    <cellStyle name="20% - uthevingsfarge 2 44_4Q16" xfId="15272" xr:uid="{CCDA5EAE-9D3F-41AF-B565-BC306DCEB436}"/>
    <cellStyle name="20% - uthevingsfarge 2 45" xfId="15273" xr:uid="{D051C7D9-4F07-44DF-9C68-B5ED01FD4990}"/>
    <cellStyle name="20% - uthevingsfarge 2 45 2" xfId="15274" xr:uid="{5FE455AB-BFA0-4C2D-9A5F-CF0E0423C8A0}"/>
    <cellStyle name="20% - uthevingsfarge 2 45 2 2" xfId="15275" xr:uid="{FA7D01F5-76A6-4926-9505-EA22DCAC8F75}"/>
    <cellStyle name="20% - uthevingsfarge 2 45 2_AVA DVA EL" xfId="15276" xr:uid="{ECA4B358-47B3-4110-B378-F0BE29CE01AB}"/>
    <cellStyle name="20% - uthevingsfarge 2 45 3" xfId="15277" xr:uid="{56FB6DD9-8319-4283-8AC1-D182C28EB479}"/>
    <cellStyle name="20% - uthevingsfarge 2 45_4Q16" xfId="15278" xr:uid="{AE898D5D-3C36-45FE-84FA-BF119DF8F783}"/>
    <cellStyle name="20% - uthevingsfarge 2 46" xfId="15279" xr:uid="{F9FEBFD8-1E0A-4EA9-933F-F29169CD0563}"/>
    <cellStyle name="20% - uthevingsfarge 2 46 2" xfId="15280" xr:uid="{56E640E7-9DB7-4E0A-A12D-5367EEB7401C}"/>
    <cellStyle name="20% - uthevingsfarge 2 46 2 2" xfId="15281" xr:uid="{A10CE010-6EB9-468C-B751-D510CF2AFA1C}"/>
    <cellStyle name="20% - uthevingsfarge 2 46 2_AVA DVA EL" xfId="15282" xr:uid="{13EC1ED8-A36B-40B4-BEFD-74DD724F7FCD}"/>
    <cellStyle name="20% - uthevingsfarge 2 46 3" xfId="15283" xr:uid="{9DB426E9-0BF4-44F7-8BC2-A6033F7BCB5B}"/>
    <cellStyle name="20% - uthevingsfarge 2 46_4Q16" xfId="15284" xr:uid="{AA361116-4D3F-43A3-8DD1-BFD923015A89}"/>
    <cellStyle name="20% - uthevingsfarge 2 47" xfId="15285" xr:uid="{2A813E4E-D3BA-447E-94B8-04DF1F03C24C}"/>
    <cellStyle name="20% - uthevingsfarge 2 47 2" xfId="15286" xr:uid="{469C48C2-C34C-45CD-AC7D-C7D25F5308F5}"/>
    <cellStyle name="20% - uthevingsfarge 2 47 2 2" xfId="15287" xr:uid="{8FCDCB7C-9A84-44E6-A4BA-C98F2A105EF0}"/>
    <cellStyle name="20% - uthevingsfarge 2 47 2_AVA DVA EL" xfId="15288" xr:uid="{3D993293-079A-4E86-AF38-60DFD7D56E48}"/>
    <cellStyle name="20% - uthevingsfarge 2 47 3" xfId="15289" xr:uid="{6FBD47E2-5329-448F-B281-59AF24F741CA}"/>
    <cellStyle name="20% - uthevingsfarge 2 47_4Q16" xfId="15290" xr:uid="{1DF22538-B9A1-4031-B9D3-B3E5BC73F7DE}"/>
    <cellStyle name="20% - uthevingsfarge 2 48" xfId="15291" xr:uid="{5337711B-B631-4B03-A4F5-C646298496AD}"/>
    <cellStyle name="20% - uthevingsfarge 2 48 2" xfId="15292" xr:uid="{D1C6C84A-CDB6-4051-B393-AAE4F2DD7DAA}"/>
    <cellStyle name="20% - uthevingsfarge 2 48 2 2" xfId="15293" xr:uid="{EDC3291C-46D1-4ED1-9C14-3E2C61DF527B}"/>
    <cellStyle name="20% - uthevingsfarge 2 48 2_AVA DVA EL" xfId="15294" xr:uid="{48987D1F-CBB6-4C0A-AD2F-3B87DAD20408}"/>
    <cellStyle name="20% - uthevingsfarge 2 48 3" xfId="15295" xr:uid="{6D25C101-6CB7-4133-A190-BEF75611DC3C}"/>
    <cellStyle name="20% - uthevingsfarge 2 48_4Q16" xfId="15296" xr:uid="{6BF35A95-1CDF-478A-9AA0-10B9B100D41F}"/>
    <cellStyle name="20% - uthevingsfarge 2 49" xfId="15297" xr:uid="{2C5C8C87-A91C-4E3C-820B-807780FBBB11}"/>
    <cellStyle name="20% - uthevingsfarge 2 49 2" xfId="15298" xr:uid="{E2A2F797-187B-4D09-B3C3-CF7E755AB213}"/>
    <cellStyle name="20% - uthevingsfarge 2 49 2 2" xfId="15299" xr:uid="{C6571DEA-A4C0-4378-BC2B-2EE2761FF80B}"/>
    <cellStyle name="20% - uthevingsfarge 2 49 2_AVA DVA EL" xfId="15300" xr:uid="{E5EF0193-D0D2-4256-8023-B5346A9E5FE6}"/>
    <cellStyle name="20% - uthevingsfarge 2 49 3" xfId="15301" xr:uid="{9F67F398-7923-4D39-BDEC-626B83785D30}"/>
    <cellStyle name="20% - uthevingsfarge 2 49_4Q16" xfId="15302" xr:uid="{06CE390A-D977-49A4-B31F-9C8EB5664D09}"/>
    <cellStyle name="20% - uthevingsfarge 2 5" xfId="3838" xr:uid="{C2207EA5-24AC-4AD7-9AC1-A1D6FAC701DF}"/>
    <cellStyle name="20% - uthevingsfarge 2 5 10" xfId="40928" xr:uid="{C28FD428-4C09-4124-A0E6-DE5347D429A2}"/>
    <cellStyle name="20% - uthevingsfarge 2 5 2" xfId="3839" xr:uid="{765CA477-44BD-4C4C-AB24-66C9AD1DCC54}"/>
    <cellStyle name="20% - uthevingsfarge 2 5 2 2" xfId="3840" xr:uid="{725F0B93-0452-4776-9D24-A9A0FBD5B6AB}"/>
    <cellStyle name="20% - uthevingsfarge 2 5 2 2 2" xfId="3841" xr:uid="{0905E235-4949-4B72-A653-12F5E6323456}"/>
    <cellStyle name="20% - uthevingsfarge 2 5 2 2_3. Chng in credit spreads" xfId="3842" xr:uid="{F479117A-DE36-4379-A34B-C7696DCBAB8D}"/>
    <cellStyle name="20% - uthevingsfarge 2 5 2 3" xfId="3843" xr:uid="{C531C6D7-9427-49FE-A888-2D0550CFBB57}"/>
    <cellStyle name="20% - uthevingsfarge 2 5 2 3 2" xfId="3844" xr:uid="{CFD81ABB-E68C-4289-911D-823AB8783B0E}"/>
    <cellStyle name="20% - uthevingsfarge 2 5 2 3_3. Chng in credit spreads" xfId="3845" xr:uid="{A714AC6A-B838-4BD1-8824-8CBC612B1A9B}"/>
    <cellStyle name="20% - uthevingsfarge 2 5 2 4" xfId="3846" xr:uid="{EF611657-4081-4BA7-AE20-89EBFD100DA3}"/>
    <cellStyle name="20% - uthevingsfarge 2 5 2 5" xfId="40929" xr:uid="{01A7BD4F-3AE6-4DFA-81F3-F734CDDD7C4F}"/>
    <cellStyle name="20% - uthevingsfarge 2 5 2 6" xfId="40930" xr:uid="{FF637C4A-92EA-495B-A102-887643829EA2}"/>
    <cellStyle name="20% - uthevingsfarge 2 5 2 7" xfId="40931" xr:uid="{EDA38B4D-2DAE-458C-915A-4CC146E5D33B}"/>
    <cellStyle name="20% - uthevingsfarge 2 5 2 8" xfId="40932" xr:uid="{5347232C-998F-46EF-9FC6-4990B8BFF47B}"/>
    <cellStyle name="20% - uthevingsfarge 2 5 2 9" xfId="40933" xr:uid="{1218B1FD-0BCB-4C00-99A4-E98A9BDF1488}"/>
    <cellStyle name="20% - uthevingsfarge 2 5 2_3. Chng in credit spreads" xfId="3847" xr:uid="{2D49B58C-7633-4CFC-93B9-84300FCAF6E6}"/>
    <cellStyle name="20% - uthevingsfarge 2 5 3" xfId="3848" xr:uid="{8709C5F3-9F24-4CC1-AADC-71FFDA536592}"/>
    <cellStyle name="20% - uthevingsfarge 2 5 3 2" xfId="3849" xr:uid="{3A90008A-C43E-48C5-8352-61B3F95DDAB0}"/>
    <cellStyle name="20% - uthevingsfarge 2 5 3_3. Chng in credit spreads" xfId="3850" xr:uid="{76B1424A-D72F-47F9-8B0E-779321784F21}"/>
    <cellStyle name="20% - uthevingsfarge 2 5 4" xfId="3851" xr:uid="{71886F42-A21F-4C05-A926-3C510D6600C9}"/>
    <cellStyle name="20% - uthevingsfarge 2 5 4 2" xfId="3852" xr:uid="{931A392A-3D27-422B-B9E4-FF577A774F5F}"/>
    <cellStyle name="20% - uthevingsfarge 2 5 4_3. Chng in credit spreads" xfId="3853" xr:uid="{56A3A7F1-426D-43A8-9094-AA731819B63A}"/>
    <cellStyle name="20% - uthevingsfarge 2 5 5" xfId="3854" xr:uid="{1D7B28C6-2005-4437-9C93-713E12CAD7BD}"/>
    <cellStyle name="20% - uthevingsfarge 2 5 6" xfId="40934" xr:uid="{937F3B29-C76A-4FD7-AB97-8D8A48855516}"/>
    <cellStyle name="20% - uthevingsfarge 2 5 7" xfId="40935" xr:uid="{D81670EE-ED3D-4D5B-80BB-2256F831CAFB}"/>
    <cellStyle name="20% - uthevingsfarge 2 5 8" xfId="40936" xr:uid="{842D30F9-7BA5-4507-B915-06C8D14EA2BD}"/>
    <cellStyle name="20% - uthevingsfarge 2 5 9" xfId="40937" xr:uid="{CF7862ED-3DEB-4C90-9CF3-EF6C758DA84D}"/>
    <cellStyle name="20% - uthevingsfarge 2 5_3. Chng in credit spreads" xfId="3855" xr:uid="{8BF3A7B7-CD15-49F0-BF4C-EFDD4DBEA3BA}"/>
    <cellStyle name="20% - uthevingsfarge 2 50" xfId="15303" xr:uid="{DA6BB715-B4EE-4DCB-9CE7-A1B88844B08F}"/>
    <cellStyle name="20% - uthevingsfarge 2 50 2" xfId="15304" xr:uid="{01F835DC-BC10-43B3-B777-ADF7F34C75E0}"/>
    <cellStyle name="20% - uthevingsfarge 2 50 2 2" xfId="15305" xr:uid="{BBEE71C2-5E41-485E-BFAD-2B575EBE5ADD}"/>
    <cellStyle name="20% - uthevingsfarge 2 50 2_AVA DVA EL" xfId="15306" xr:uid="{A7792325-AEED-49A5-8D7D-86B5F7B31458}"/>
    <cellStyle name="20% - uthevingsfarge 2 50 3" xfId="15307" xr:uid="{1D461439-9F79-4877-8011-5363727D6F0B}"/>
    <cellStyle name="20% - uthevingsfarge 2 50_4Q16" xfId="15308" xr:uid="{9A4225FF-727F-4B1D-98E4-24E58E482FB1}"/>
    <cellStyle name="20% - uthevingsfarge 2 51" xfId="15309" xr:uid="{AF1C7753-6D92-41FE-B648-016DCD7E893A}"/>
    <cellStyle name="20% - uthevingsfarge 2 51 2" xfId="15310" xr:uid="{0851242E-FEAF-41CB-8155-2001A538C49B}"/>
    <cellStyle name="20% - uthevingsfarge 2 51 2 2" xfId="15311" xr:uid="{9544BF59-DD91-419B-A24A-975CE64BD48B}"/>
    <cellStyle name="20% - uthevingsfarge 2 51 2_AVA DVA EL" xfId="15312" xr:uid="{BD7B20DF-CDB9-4D94-823D-5E7D8AAFF029}"/>
    <cellStyle name="20% - uthevingsfarge 2 51 3" xfId="15313" xr:uid="{CE1AE3F7-C0AC-485D-B03E-3A06922381D2}"/>
    <cellStyle name="20% - uthevingsfarge 2 51_4Q16" xfId="15314" xr:uid="{E2ACF85B-8046-485D-885F-80AE6315B4EF}"/>
    <cellStyle name="20% - uthevingsfarge 2 52" xfId="15315" xr:uid="{2408DAC7-CD5C-4A0E-8E81-F40B6543DBF0}"/>
    <cellStyle name="20% - uthevingsfarge 2 52 2" xfId="15316" xr:uid="{67C8FEE8-4F28-4687-A66A-D2E42FB944AF}"/>
    <cellStyle name="20% - uthevingsfarge 2 52 2 2" xfId="15317" xr:uid="{5D007FE9-597D-49A6-8431-E0410297E59D}"/>
    <cellStyle name="20% - uthevingsfarge 2 52 2_AVA DVA EL" xfId="15318" xr:uid="{1EEED716-7EF3-4BCF-AAA5-82B609C942E4}"/>
    <cellStyle name="20% - uthevingsfarge 2 52 3" xfId="15319" xr:uid="{E642B2BE-82C0-427F-B22B-273A88D836C3}"/>
    <cellStyle name="20% - uthevingsfarge 2 52_4Q16" xfId="15320" xr:uid="{243D8836-F54B-4408-AB88-44061D1E41AE}"/>
    <cellStyle name="20% - uthevingsfarge 2 53" xfId="15321" xr:uid="{C24DEABC-C114-4571-BDBD-D274AA8DE826}"/>
    <cellStyle name="20% - uthevingsfarge 2 53 2" xfId="15322" xr:uid="{79F352E1-B0AC-4DEA-8520-06FE45991678}"/>
    <cellStyle name="20% - uthevingsfarge 2 53 2 2" xfId="15323" xr:uid="{76B6100E-93D3-4BDC-BD34-39D05A8AFBA4}"/>
    <cellStyle name="20% - uthevingsfarge 2 53 2_AVA DVA EL" xfId="15324" xr:uid="{734A3D68-770A-41FE-99A1-8B2AEA8C648A}"/>
    <cellStyle name="20% - uthevingsfarge 2 53 3" xfId="15325" xr:uid="{647A023F-E842-4FEF-AEC4-A030E2A9351B}"/>
    <cellStyle name="20% - uthevingsfarge 2 53_4Q16" xfId="15326" xr:uid="{DBAC12FE-4A94-432B-8F55-BC6992EB4141}"/>
    <cellStyle name="20% - uthevingsfarge 2 54" xfId="15327" xr:uid="{14397BF0-091A-483A-9A57-3C54A1C519E2}"/>
    <cellStyle name="20% - uthevingsfarge 2 54 2" xfId="15328" xr:uid="{07BC4FEA-8B6A-41F9-A8B7-A2DC97B71ADB}"/>
    <cellStyle name="20% - uthevingsfarge 2 54 2 2" xfId="15329" xr:uid="{3251B2C7-D1F1-49CC-860E-DA563DEE5030}"/>
    <cellStyle name="20% - uthevingsfarge 2 54 2_AVA DVA EL" xfId="15330" xr:uid="{36C7CDF9-F68A-4CBD-96DB-600E1C02F850}"/>
    <cellStyle name="20% - uthevingsfarge 2 54 3" xfId="15331" xr:uid="{EDA8D546-5B2A-475C-A3CE-43580A9CE4F0}"/>
    <cellStyle name="20% - uthevingsfarge 2 54_4Q16" xfId="15332" xr:uid="{19F29AD4-2CE6-4E4B-AEEE-9A951E2ACE3A}"/>
    <cellStyle name="20% - uthevingsfarge 2 55" xfId="15333" xr:uid="{F77811D5-BC85-41DE-9595-E10C9EA0DA84}"/>
    <cellStyle name="20% - uthevingsfarge 2 55 2" xfId="15334" xr:uid="{72C2EFAD-7CA9-47A4-9445-FA924146517D}"/>
    <cellStyle name="20% - uthevingsfarge 2 55 2 2" xfId="15335" xr:uid="{B35ADDEB-3051-46A4-BFB5-C685DDE6EBF6}"/>
    <cellStyle name="20% - uthevingsfarge 2 55 2_AVA DVA EL" xfId="15336" xr:uid="{9BC9FE35-F6E8-43C3-B86F-99FECE6DB988}"/>
    <cellStyle name="20% - uthevingsfarge 2 55 3" xfId="15337" xr:uid="{2A7A813F-3D7B-42B2-930A-66E4997126C1}"/>
    <cellStyle name="20% - uthevingsfarge 2 55_4Q16" xfId="15338" xr:uid="{A01FBD66-1A2D-4315-B4AD-CB9615952876}"/>
    <cellStyle name="20% - uthevingsfarge 2 56" xfId="15339" xr:uid="{2016226A-3263-4434-A29F-446D7B3C106A}"/>
    <cellStyle name="20% - uthevingsfarge 2 56 2" xfId="15340" xr:uid="{B0880D39-D7F3-477A-9779-786E3E0F3E9C}"/>
    <cellStyle name="20% - uthevingsfarge 2 56 2 2" xfId="15341" xr:uid="{3B3EE920-68C0-4076-BAA8-3DEBB51A4B9D}"/>
    <cellStyle name="20% - uthevingsfarge 2 56 2_AVA DVA EL" xfId="15342" xr:uid="{CBB86938-1D50-49E0-BC6C-5BD9F8E808BE}"/>
    <cellStyle name="20% - uthevingsfarge 2 56 3" xfId="15343" xr:uid="{40279783-EBAB-4BFB-A8AD-C95BCD0760ED}"/>
    <cellStyle name="20% - uthevingsfarge 2 56_4Q16" xfId="15344" xr:uid="{E4A74D91-2F29-4429-A77E-E6307C3E0CD4}"/>
    <cellStyle name="20% - uthevingsfarge 2 57" xfId="15345" xr:uid="{A68E8180-35AA-4A2B-BDF4-E7BD724CC67B}"/>
    <cellStyle name="20% - uthevingsfarge 2 57 2" xfId="15346" xr:uid="{4B643032-7047-4013-B43C-A15EB411B60B}"/>
    <cellStyle name="20% - uthevingsfarge 2 57 2 2" xfId="15347" xr:uid="{EA14B8D8-9869-4E1B-B718-B13507B9B49F}"/>
    <cellStyle name="20% - uthevingsfarge 2 57 2_AVA DVA EL" xfId="15348" xr:uid="{BD8C5DCD-C99A-4816-9F88-7D7E97CB2A5B}"/>
    <cellStyle name="20% - uthevingsfarge 2 57 3" xfId="15349" xr:uid="{7406EE88-9A3C-4707-B74E-365AE0FC44DA}"/>
    <cellStyle name="20% - uthevingsfarge 2 57_4Q16" xfId="15350" xr:uid="{B0677508-B059-4758-B78D-B5015AE97349}"/>
    <cellStyle name="20% - uthevingsfarge 2 58" xfId="15351" xr:uid="{ACD784F6-2E6A-4036-A8C6-1983237832F3}"/>
    <cellStyle name="20% - uthevingsfarge 2 58 2" xfId="15352" xr:uid="{F6162F02-2550-4EF1-AF33-0F44BA31778E}"/>
    <cellStyle name="20% - uthevingsfarge 2 58 2 2" xfId="15353" xr:uid="{999A879A-1179-4D13-BCCA-49949A7DAA83}"/>
    <cellStyle name="20% - uthevingsfarge 2 58 2_AVA DVA EL" xfId="15354" xr:uid="{93CC58FC-A4DC-4CA5-B7FF-5E019BF2A8CE}"/>
    <cellStyle name="20% - uthevingsfarge 2 58 3" xfId="15355" xr:uid="{6AD2735D-D2DD-49FF-9689-64019945A44A}"/>
    <cellStyle name="20% - uthevingsfarge 2 58_4Q16" xfId="15356" xr:uid="{FE06C9C5-6C55-437B-80BD-ECA35A1AC641}"/>
    <cellStyle name="20% - uthevingsfarge 2 59" xfId="15357" xr:uid="{2B21D3CB-FDA5-4BE3-8DF2-DF8BE089B5AF}"/>
    <cellStyle name="20% - uthevingsfarge 2 59 2" xfId="15358" xr:uid="{5CF1B907-36EC-41F0-8443-F3CADE9AEAB3}"/>
    <cellStyle name="20% - uthevingsfarge 2 59 2 2" xfId="15359" xr:uid="{E8CA7949-27E8-4521-BA36-B6ED2C934BEB}"/>
    <cellStyle name="20% - uthevingsfarge 2 59 2_AVA DVA EL" xfId="15360" xr:uid="{3A6E2CFC-5937-4060-8935-AFFA502CB6A5}"/>
    <cellStyle name="20% - uthevingsfarge 2 59 3" xfId="15361" xr:uid="{5F22FD81-CD60-4F3F-AB4C-C9FE109B9CB2}"/>
    <cellStyle name="20% - uthevingsfarge 2 59_4Q16" xfId="15362" xr:uid="{E1380531-61A6-47B3-A51F-86F64B47B93B}"/>
    <cellStyle name="20% - uthevingsfarge 2 6" xfId="3856" xr:uid="{AD70CE67-B8AE-463E-88DF-41E7CB6E2E24}"/>
    <cellStyle name="20% - uthevingsfarge 2 6 2" xfId="3857" xr:uid="{3B3D3D49-9CD9-44E4-B3B2-6C967A291887}"/>
    <cellStyle name="20% - uthevingsfarge 2 6 2 2" xfId="3858" xr:uid="{654CA9BE-858D-4E09-AA26-70D68CBDB812}"/>
    <cellStyle name="20% - uthevingsfarge 2 6 2 3" xfId="40938" xr:uid="{B420B671-E1B3-4F0E-BC64-05034EBB338F}"/>
    <cellStyle name="20% - uthevingsfarge 2 6 2_3. Chng in credit spreads" xfId="3859" xr:uid="{BD68113D-08A9-4B06-AFC1-E76CC60ACA44}"/>
    <cellStyle name="20% - uthevingsfarge 2 6 3" xfId="3860" xr:uid="{FB202221-5FE7-4D0B-8585-FABAE5997C81}"/>
    <cellStyle name="20% - uthevingsfarge 2 6 3 2" xfId="3861" xr:uid="{080DB6ED-416E-4C65-8627-7CF3299BB63B}"/>
    <cellStyle name="20% - uthevingsfarge 2 6 3_3. Chng in credit spreads" xfId="3862" xr:uid="{48E4B4AC-E785-443E-B9F5-9FD0F5328600}"/>
    <cellStyle name="20% - uthevingsfarge 2 6 4" xfId="3863" xr:uid="{74D817F0-023A-45FD-9838-93DAFCC70EC4}"/>
    <cellStyle name="20% - uthevingsfarge 2 6 5" xfId="15363" xr:uid="{67CFB443-D94C-4509-87AD-365EAEFF5383}"/>
    <cellStyle name="20% - uthevingsfarge 2 6 6" xfId="40939" xr:uid="{AE0E4EC5-A0A0-4F2A-A351-B67FBDC97053}"/>
    <cellStyle name="20% - uthevingsfarge 2 6 7" xfId="40940" xr:uid="{45157F76-AE11-48E8-AB9B-3E5C89F95A0E}"/>
    <cellStyle name="20% - uthevingsfarge 2 6 8" xfId="40941" xr:uid="{E7558CA0-1FA7-4013-BED4-B9E8DFAF43FE}"/>
    <cellStyle name="20% - uthevingsfarge 2 6 9" xfId="40942" xr:uid="{DD716C03-53B4-4A07-B642-3DFF62A9EF89}"/>
    <cellStyle name="20% - uthevingsfarge 2 6_3. Chng in credit spreads" xfId="3864" xr:uid="{A1DE67A8-E44F-4562-A0DD-00F3E1933120}"/>
    <cellStyle name="20% - uthevingsfarge 2 60" xfId="15364" xr:uid="{CCDA6B78-9881-4CA8-AF4F-CC1D0E5D7F8E}"/>
    <cellStyle name="20% - uthevingsfarge 2 60 2" xfId="15365" xr:uid="{F1E642EC-0F0E-4C01-9BB5-E4DD2DFEBC27}"/>
    <cellStyle name="20% - uthevingsfarge 2 60 3" xfId="15366" xr:uid="{9ACD0613-AE6F-4881-BC54-2629AF2F27A0}"/>
    <cellStyle name="20% - uthevingsfarge 2 60_AVA DVA EL" xfId="15367" xr:uid="{AEB4F72D-0593-495E-A2AD-C2DC80911FC2}"/>
    <cellStyle name="20% - uthevingsfarge 2 61" xfId="15368" xr:uid="{2CD4CE3A-8D03-4F39-974A-83EF0BAB1005}"/>
    <cellStyle name="20% - uthevingsfarge 2 61 2" xfId="15369" xr:uid="{83A2B59F-FD56-4A4B-8EE1-119CFEF46E73}"/>
    <cellStyle name="20% - uthevingsfarge 2 61 3" xfId="15370" xr:uid="{0B6628A7-D5E9-47ED-A534-402A78A9385D}"/>
    <cellStyle name="20% - uthevingsfarge 2 61_AVA DVA EL" xfId="15371" xr:uid="{3C2D1445-606F-445F-BB19-C62BA10BBDD2}"/>
    <cellStyle name="20% - uthevingsfarge 2 62" xfId="15372" xr:uid="{32986805-D2D9-477E-BDA4-12F8A36F965B}"/>
    <cellStyle name="20% - uthevingsfarge 2 62 2" xfId="15373" xr:uid="{7F51D6B7-53B0-4C2A-982C-011B21FA3D4C}"/>
    <cellStyle name="20% - uthevingsfarge 2 62_AVA DVA EL" xfId="15374" xr:uid="{1788141D-68D8-403B-9D35-8027759471ED}"/>
    <cellStyle name="20% - uthevingsfarge 2 63" xfId="15375" xr:uid="{8D94BCA4-C9E7-4304-8F05-3FBB8768259C}"/>
    <cellStyle name="20% - uthevingsfarge 2 64" xfId="15376" xr:uid="{B17B654A-D82F-4A86-B1B3-E6FAEFAD5346}"/>
    <cellStyle name="20% - uthevingsfarge 2 65" xfId="15377" xr:uid="{BDAD8D36-9B19-454F-BC94-A1C591CA732F}"/>
    <cellStyle name="20% - uthevingsfarge 2 66" xfId="15378" xr:uid="{F2D58A2A-9F95-4246-8429-DFEF82464622}"/>
    <cellStyle name="20% - uthevingsfarge 2 7" xfId="3865" xr:uid="{5C0082F7-CE3C-49F1-ADBB-4A9A530DF4CF}"/>
    <cellStyle name="20% - uthevingsfarge 2 7 2" xfId="3866" xr:uid="{CEB966B9-1654-41D2-A8EF-E65D75DCA58F}"/>
    <cellStyle name="20% - uthevingsfarge 2 7 2 2" xfId="15379" xr:uid="{7E3D41D9-1D1D-43B9-A016-99D49B838E26}"/>
    <cellStyle name="20% - uthevingsfarge 2 7 2_AVA DVA EL" xfId="15380" xr:uid="{09A6FE37-2178-46C5-BC19-C644A1B66464}"/>
    <cellStyle name="20% - uthevingsfarge 2 7 3" xfId="15381" xr:uid="{320438A7-4E8C-492B-9376-5E584B45AB61}"/>
    <cellStyle name="20% - uthevingsfarge 2 7 3 2" xfId="15382" xr:uid="{581895C2-544B-4F42-98A1-885135D52FE5}"/>
    <cellStyle name="20% - uthevingsfarge 2 7 3_AVA DVA EL" xfId="15383" xr:uid="{6A2A42C8-54B5-4699-8DC3-28ECF5BBE667}"/>
    <cellStyle name="20% - uthevingsfarge 2 7 4" xfId="15384" xr:uid="{74957B8B-E3D6-43EA-8101-DE4F62245B2C}"/>
    <cellStyle name="20% - uthevingsfarge 2 7 5" xfId="15385" xr:uid="{6666438B-F34C-44FA-8F1E-CFABAA887DF2}"/>
    <cellStyle name="20% - uthevingsfarge 2 7_3. Chng in credit spreads" xfId="3867" xr:uid="{B203399D-8F49-4774-AE20-B108CD4D5167}"/>
    <cellStyle name="20% - uthevingsfarge 2 8" xfId="3868" xr:uid="{5CC777A9-5212-49B2-B410-FFE3366FCD5B}"/>
    <cellStyle name="20% - uthevingsfarge 2 8 2" xfId="3869" xr:uid="{258F038C-932F-4888-B0BD-3AF1BDC7BE11}"/>
    <cellStyle name="20% - uthevingsfarge 2 8 2 2" xfId="15386" xr:uid="{FE98F23F-B129-4EB7-9795-3632FBEC36B8}"/>
    <cellStyle name="20% - uthevingsfarge 2 8 2_AVA DVA EL" xfId="15387" xr:uid="{B4D92CAF-85D2-4090-82B7-779B6C25E335}"/>
    <cellStyle name="20% - uthevingsfarge 2 8 3" xfId="15388" xr:uid="{947A5860-6624-4E64-AB3E-FD4EC8E3F440}"/>
    <cellStyle name="20% - uthevingsfarge 2 8_3. Chng in credit spreads" xfId="3870" xr:uid="{D9BC84F4-0365-4769-BAB8-98B398961426}"/>
    <cellStyle name="20% - uthevingsfarge 2 9" xfId="3871" xr:uid="{551F7A71-FB31-4ACB-84BA-4D16E174543E}"/>
    <cellStyle name="20% - uthevingsfarge 2 9 2" xfId="15389" xr:uid="{32E05366-AA81-4698-A729-E3070CDA46E1}"/>
    <cellStyle name="20% - uthevingsfarge 2 9 2 2" xfId="15390" xr:uid="{CE9CD5C9-20ED-43E4-AD86-8C9979DA719F}"/>
    <cellStyle name="20% - uthevingsfarge 2 9 2_AVA DVA EL" xfId="15391" xr:uid="{38B4EE9D-49E5-4CFC-8C1B-17C5CFA28FC8}"/>
    <cellStyle name="20% - uthevingsfarge 2 9 3" xfId="15392" xr:uid="{BB5B837B-473F-484E-8803-8FDC71C5A078}"/>
    <cellStyle name="20% - uthevingsfarge 2 9_4Q16" xfId="15393" xr:uid="{54028BB3-00D5-4AFD-AA5E-893694ECB7D4}"/>
    <cellStyle name="20% - uthevingsfarge 2_06.05" xfId="43447" xr:uid="{E3A03A2C-42F5-4DC7-AF7A-A4A1D4393FEB}"/>
    <cellStyle name="20% - uthevingsfarge 3" xfId="3872" xr:uid="{9E8A8DA4-7FED-41CE-ACB1-2AC1058EF73A}"/>
    <cellStyle name="20% - uthevingsfarge 3 10" xfId="3873" xr:uid="{B564073A-25CD-42DA-A80D-7644F7AA9C7D}"/>
    <cellStyle name="20% - uthevingsfarge 3 10 2" xfId="15394" xr:uid="{741DE4C5-8800-4581-88BD-3F7B29AFFBC6}"/>
    <cellStyle name="20% - uthevingsfarge 3 10 2 2" xfId="15395" xr:uid="{B3747A8C-8859-4BF6-AC9B-3ADBDD22DE0D}"/>
    <cellStyle name="20% - uthevingsfarge 3 10 2_AVA DVA EL" xfId="15396" xr:uid="{48D860B8-3FD2-4CCE-AA23-460EB2828A73}"/>
    <cellStyle name="20% - uthevingsfarge 3 10 3" xfId="15397" xr:uid="{F2CDB411-81BA-44E9-BC1F-C47F72F0D482}"/>
    <cellStyle name="20% - uthevingsfarge 3 10_4Q16" xfId="15398" xr:uid="{559860BA-4851-414C-A598-328A8E52F275}"/>
    <cellStyle name="20% - uthevingsfarge 3 11" xfId="15399" xr:uid="{37F9C3FA-9440-4360-8DDF-924D181E5EB5}"/>
    <cellStyle name="20% - uthevingsfarge 3 11 2" xfId="15400" xr:uid="{D416DD1D-BDFA-40AD-ACAD-F2AAF8073F35}"/>
    <cellStyle name="20% - uthevingsfarge 3 11 2 2" xfId="15401" xr:uid="{ADDFFA8C-5E8D-4F8A-8304-B5311A5D4E1E}"/>
    <cellStyle name="20% - uthevingsfarge 3 11 2_AVA DVA EL" xfId="15402" xr:uid="{02A603F3-9183-4B7D-84CB-9DBBFDF0C667}"/>
    <cellStyle name="20% - uthevingsfarge 3 11 3" xfId="15403" xr:uid="{7541376E-E277-4ADD-A3BC-F18FA15B441A}"/>
    <cellStyle name="20% - uthevingsfarge 3 11_4Q16" xfId="15404" xr:uid="{903B3559-07E9-4BEB-B21F-687242762C45}"/>
    <cellStyle name="20% - uthevingsfarge 3 12" xfId="15405" xr:uid="{C3A98854-7487-40A1-8898-1A3B6C875E8E}"/>
    <cellStyle name="20% - uthevingsfarge 3 12 2" xfId="15406" xr:uid="{178435C4-1C26-4B43-9E3A-678646895F86}"/>
    <cellStyle name="20% - uthevingsfarge 3 12 2 2" xfId="15407" xr:uid="{8556F5FE-FE76-451F-BD25-FADD593DF3D3}"/>
    <cellStyle name="20% - uthevingsfarge 3 12 2_AVA DVA EL" xfId="15408" xr:uid="{4242FCD4-FBF5-4395-A163-1F1F9D6F9714}"/>
    <cellStyle name="20% - uthevingsfarge 3 12 3" xfId="15409" xr:uid="{F1C0B831-BD71-45EE-B275-8FF8F8FD010D}"/>
    <cellStyle name="20% - uthevingsfarge 3 12_4Q16" xfId="15410" xr:uid="{26966B00-108B-47A0-956D-44A3FB2E2CE0}"/>
    <cellStyle name="20% - uthevingsfarge 3 13" xfId="15411" xr:uid="{D50310C9-DBEF-400C-99FB-32CFEB2E9281}"/>
    <cellStyle name="20% - uthevingsfarge 3 13 2" xfId="15412" xr:uid="{B2AA9131-58AB-4A11-91C6-AFB6B903B747}"/>
    <cellStyle name="20% - uthevingsfarge 3 13 2 2" xfId="15413" xr:uid="{01614601-A9AF-4CF2-9017-175DC0B23A36}"/>
    <cellStyle name="20% - uthevingsfarge 3 13 2_AVA DVA EL" xfId="15414" xr:uid="{43D97740-D025-41EB-B3A2-B1DFAE06FB03}"/>
    <cellStyle name="20% - uthevingsfarge 3 13 3" xfId="15415" xr:uid="{2C3983A1-23B1-4AF5-BD6F-16C5A96EC4D6}"/>
    <cellStyle name="20% - uthevingsfarge 3 13_4Q16" xfId="15416" xr:uid="{7C98E696-DE8D-4FA1-8ECE-26B30F64B430}"/>
    <cellStyle name="20% - uthevingsfarge 3 14" xfId="15417" xr:uid="{FD8D9124-0BBD-4B4D-B57E-1A8ED9CDEE11}"/>
    <cellStyle name="20% - uthevingsfarge 3 14 2" xfId="15418" xr:uid="{B94EF492-4B39-427C-BA84-4FE5127BE79B}"/>
    <cellStyle name="20% - uthevingsfarge 3 14 2 2" xfId="15419" xr:uid="{74B972C9-E7AD-40CE-86B8-909C08A55FCC}"/>
    <cellStyle name="20% - uthevingsfarge 3 14 2_AVA DVA EL" xfId="15420" xr:uid="{9A16B644-0C3A-4D62-B3F2-F40417E9571D}"/>
    <cellStyle name="20% - uthevingsfarge 3 14 3" xfId="15421" xr:uid="{69A4C0E1-1753-4CD3-A463-FFC65257B503}"/>
    <cellStyle name="20% - uthevingsfarge 3 14_4Q16" xfId="15422" xr:uid="{FD1B6209-12B6-43EA-BBC2-40D71F764C4F}"/>
    <cellStyle name="20% - uthevingsfarge 3 15" xfId="15423" xr:uid="{DC1CC3A2-8C46-4943-93E8-013AF4FDA067}"/>
    <cellStyle name="20% - uthevingsfarge 3 15 2" xfId="15424" xr:uid="{B1967B28-AE04-498C-8497-6AEFD4A91CEF}"/>
    <cellStyle name="20% - uthevingsfarge 3 15 2 2" xfId="15425" xr:uid="{E6B8BFD2-1038-4ADF-8A35-6B15206C15A4}"/>
    <cellStyle name="20% - uthevingsfarge 3 15 2_AVA DVA EL" xfId="15426" xr:uid="{9DD76474-91B5-45CE-B785-E94EFC9F6637}"/>
    <cellStyle name="20% - uthevingsfarge 3 15 3" xfId="15427" xr:uid="{D72EBD82-4730-469D-8FF8-0AC3A6AD3226}"/>
    <cellStyle name="20% - uthevingsfarge 3 15_4Q16" xfId="15428" xr:uid="{E9BB7C13-F8C8-457B-9BFF-E448C7AC14F0}"/>
    <cellStyle name="20% - uthevingsfarge 3 16" xfId="15429" xr:uid="{A6ED5687-E8AF-4477-9CE3-D2508E3A678F}"/>
    <cellStyle name="20% - uthevingsfarge 3 16 2" xfId="15430" xr:uid="{7E4E4C89-BD33-4993-9E2C-06CA9E1C7784}"/>
    <cellStyle name="20% - uthevingsfarge 3 16 2 2" xfId="15431" xr:uid="{79214230-265B-4034-A3A7-6C83D0AB56DD}"/>
    <cellStyle name="20% - uthevingsfarge 3 16 2_AVA DVA EL" xfId="15432" xr:uid="{836FA622-95E1-4377-8128-650BD9134F61}"/>
    <cellStyle name="20% - uthevingsfarge 3 16 3" xfId="15433" xr:uid="{25387FCD-D0A2-4409-8352-59E262BCE8B5}"/>
    <cellStyle name="20% - uthevingsfarge 3 16_4Q16" xfId="15434" xr:uid="{E82C9EF7-A31B-4D9E-9FC7-ABBCFE315223}"/>
    <cellStyle name="20% - uthevingsfarge 3 17" xfId="15435" xr:uid="{4BFA6B0F-12C0-4DED-9A14-A75BE3C19F33}"/>
    <cellStyle name="20% - uthevingsfarge 3 17 2" xfId="15436" xr:uid="{73CD0E8E-9D4F-4561-9803-4D63CB8E5D01}"/>
    <cellStyle name="20% - uthevingsfarge 3 17 2 2" xfId="15437" xr:uid="{D80781B6-9C53-45C3-8E08-E53561010306}"/>
    <cellStyle name="20% - uthevingsfarge 3 17 2_AVA DVA EL" xfId="15438" xr:uid="{6755A55E-B331-419E-8131-617A4B5996E3}"/>
    <cellStyle name="20% - uthevingsfarge 3 17 3" xfId="15439" xr:uid="{4F1595CE-B3D6-4FC7-A8E9-DD4C72497E5C}"/>
    <cellStyle name="20% - uthevingsfarge 3 17_4Q16" xfId="15440" xr:uid="{494D8A52-C113-47A0-A2D0-992FC17056C0}"/>
    <cellStyle name="20% - uthevingsfarge 3 18" xfId="15441" xr:uid="{F33F5715-4739-4122-8D74-F603FC6D1B0F}"/>
    <cellStyle name="20% - uthevingsfarge 3 18 2" xfId="15442" xr:uid="{0337872C-7D04-4825-B640-063D3018CAE5}"/>
    <cellStyle name="20% - uthevingsfarge 3 18 2 2" xfId="15443" xr:uid="{3B5A0BDC-B061-4EC9-A8A7-D5135D61933B}"/>
    <cellStyle name="20% - uthevingsfarge 3 18 2_AVA DVA EL" xfId="15444" xr:uid="{FF20216A-7A17-4620-AA20-0B39F08BA8AE}"/>
    <cellStyle name="20% - uthevingsfarge 3 18 3" xfId="15445" xr:uid="{AD27F809-3F7A-4E0B-9BC5-45CE08FE1A80}"/>
    <cellStyle name="20% - uthevingsfarge 3 18_4Q16" xfId="15446" xr:uid="{7B242CF2-3FF7-43F4-B648-FD7A1B13CB89}"/>
    <cellStyle name="20% - uthevingsfarge 3 19" xfId="15447" xr:uid="{8EC7133D-92B7-4575-8FB9-6FC7F4764374}"/>
    <cellStyle name="20% - uthevingsfarge 3 19 2" xfId="15448" xr:uid="{E5569287-4E32-4DF2-A077-9C6C6EF1CB18}"/>
    <cellStyle name="20% - uthevingsfarge 3 19 2 2" xfId="15449" xr:uid="{A0047BC1-23B4-490D-AD0E-99AE0BDD38EF}"/>
    <cellStyle name="20% - uthevingsfarge 3 19 2_AVA DVA EL" xfId="15450" xr:uid="{5A146BCF-01AC-41B1-BE59-2B61145A2D2E}"/>
    <cellStyle name="20% - uthevingsfarge 3 19 3" xfId="15451" xr:uid="{5428FA67-8925-4EB8-8AFB-E1E5FA372017}"/>
    <cellStyle name="20% - uthevingsfarge 3 19_4Q16" xfId="15452" xr:uid="{9CE8CCD9-85A7-490F-93E0-CAEA489AB81B}"/>
    <cellStyle name="20% - uthevingsfarge 3 2" xfId="3874" xr:uid="{DD9ACCD4-7A36-4164-B3B6-8E6AC8833264}"/>
    <cellStyle name="20% - uthevingsfarge 3 2 10" xfId="15453" xr:uid="{2B943234-587C-4482-B65D-5184D90A8475}"/>
    <cellStyle name="20% - uthevingsfarge 3 2 10 2" xfId="15454" xr:uid="{61CE55E6-2C13-4BAA-8A7C-A9AD6F8F33E3}"/>
    <cellStyle name="20% - uthevingsfarge 3 2 10 3" xfId="15455" xr:uid="{BC00933F-1348-40C7-B1C9-C193376D589B}"/>
    <cellStyle name="20% - uthevingsfarge 3 2 10_AVA DVA EL" xfId="15456" xr:uid="{74C03309-C8ED-49F0-A309-0BA9C3A4F01D}"/>
    <cellStyle name="20% - uthevingsfarge 3 2 11" xfId="15457" xr:uid="{00D294EB-9122-4AD2-88E3-B1899082F303}"/>
    <cellStyle name="20% - uthevingsfarge 3 2 12" xfId="15458" xr:uid="{EA94AEFF-0C27-4B9F-BF6F-EC6C87DACC96}"/>
    <cellStyle name="20% - uthevingsfarge 3 2 2" xfId="3875" xr:uid="{0BC9B3A1-6D30-4B42-93F1-719742CCE308}"/>
    <cellStyle name="20% - uthevingsfarge 3 2 2 2" xfId="3876" xr:uid="{F7DD809C-03E5-4F03-AA29-ECA2E0C4EB95}"/>
    <cellStyle name="20% - uthevingsfarge 3 2 2 2 2" xfId="3877" xr:uid="{A45A16FD-C6E9-455B-8F11-739170460C3B}"/>
    <cellStyle name="20% - uthevingsfarge 3 2 2 2 2 2" xfId="3878" xr:uid="{B66DAA84-99B9-4F1A-8D95-4754BEFF8406}"/>
    <cellStyle name="20% - uthevingsfarge 3 2 2 2 2 2 2" xfId="3879" xr:uid="{2A2C4ACD-BB96-44E5-8FB5-A9BA44EDBE1B}"/>
    <cellStyle name="20% - uthevingsfarge 3 2 2 2 2 2_3. Chng in credit spreads" xfId="3880" xr:uid="{CF5DE227-20F1-43B0-8CD6-9AF90E260FEF}"/>
    <cellStyle name="20% - uthevingsfarge 3 2 2 2 2 3" xfId="3881" xr:uid="{655BA98C-A8E7-4812-85ED-64BDD825161A}"/>
    <cellStyle name="20% - uthevingsfarge 3 2 2 2 2_3. Chng in credit spreads" xfId="3882" xr:uid="{4C2EB56C-5020-4E5F-9441-2E1EB43E7DE8}"/>
    <cellStyle name="20% - uthevingsfarge 3 2 2 2 3" xfId="3883" xr:uid="{AAD09954-BC85-4BCF-B3A9-E2BCE38A8CA5}"/>
    <cellStyle name="20% - uthevingsfarge 3 2 2 2 3 2" xfId="3884" xr:uid="{73CC18D9-6574-4F84-8B7A-947D3415CFB0}"/>
    <cellStyle name="20% - uthevingsfarge 3 2 2 2 3 2 2" xfId="3885" xr:uid="{C57D2F16-2D87-452E-AD31-EC9500C3C80E}"/>
    <cellStyle name="20% - uthevingsfarge 3 2 2 2 3 2_3. Chng in credit spreads" xfId="3886" xr:uid="{38224CAD-854B-4EE8-904A-34B4194EC97F}"/>
    <cellStyle name="20% - uthevingsfarge 3 2 2 2 3 3" xfId="3887" xr:uid="{4659C213-6D61-4285-AD30-441A297F4CBB}"/>
    <cellStyle name="20% - uthevingsfarge 3 2 2 2 3_3. Chng in credit spreads" xfId="3888" xr:uid="{BA2B07D4-BA4B-4F27-AFDC-753B9F72E3BA}"/>
    <cellStyle name="20% - uthevingsfarge 3 2 2 2 4" xfId="3889" xr:uid="{9AFBA523-6053-432A-8309-173F55B44CEE}"/>
    <cellStyle name="20% - uthevingsfarge 3 2 2 2 4 2" xfId="3890" xr:uid="{0E7F5D26-C202-4D68-A855-228066072B9C}"/>
    <cellStyle name="20% - uthevingsfarge 3 2 2 2 4 3" xfId="15459" xr:uid="{DFFAE674-578E-40A9-8CCE-77DE51F60180}"/>
    <cellStyle name="20% - uthevingsfarge 3 2 2 2 4_3. Chng in credit spreads" xfId="3891" xr:uid="{9FA03F67-E402-4CB1-9AC6-94C33C65DA0F}"/>
    <cellStyle name="20% - uthevingsfarge 3 2 2 2 5" xfId="3892" xr:uid="{45916723-7D3C-4ABB-9E9A-C68577061DCE}"/>
    <cellStyle name="20% - uthevingsfarge 3 2 2 2 5 2" xfId="3893" xr:uid="{305B26A9-FB25-427A-BCDB-41E8943090AB}"/>
    <cellStyle name="20% - uthevingsfarge 3 2 2 2 5 3" xfId="15460" xr:uid="{8D57FB1C-623F-46B6-9FA6-5CA2B6AC7A14}"/>
    <cellStyle name="20% - uthevingsfarge 3 2 2 2 5_3. Chng in credit spreads" xfId="3894" xr:uid="{F0072AB8-6943-4C3A-A1D1-7712621F8397}"/>
    <cellStyle name="20% - uthevingsfarge 3 2 2 2 6" xfId="3895" xr:uid="{27FEC663-5119-4ECC-BE63-6F1A813A2DCC}"/>
    <cellStyle name="20% - uthevingsfarge 3 2 2 2 7" xfId="15461" xr:uid="{B3C6263B-8139-49F4-A565-62748FEC9820}"/>
    <cellStyle name="20% - uthevingsfarge 3 2 2 2_3. Chng in credit spreads" xfId="3896" xr:uid="{856FC3A2-F825-4789-A1DB-3003CA809AAD}"/>
    <cellStyle name="20% - uthevingsfarge 3 2 2 3" xfId="3897" xr:uid="{06CE1617-FC13-4677-945D-CB735F56FFEF}"/>
    <cellStyle name="20% - uthevingsfarge 3 2 2 3 2" xfId="3898" xr:uid="{320284B2-3B83-4645-BC62-A97407568C3E}"/>
    <cellStyle name="20% - uthevingsfarge 3 2 2 3 2 2" xfId="3899" xr:uid="{2624BABD-A64C-493D-9993-2B535E6D0CEF}"/>
    <cellStyle name="20% - uthevingsfarge 3 2 2 3 2_3. Chng in credit spreads" xfId="3900" xr:uid="{100675D5-A9EF-40AE-8C2B-CC82016BDA0D}"/>
    <cellStyle name="20% - uthevingsfarge 3 2 2 3 3" xfId="3901" xr:uid="{A7D43393-F857-4636-B98F-175B63A44A8C}"/>
    <cellStyle name="20% - uthevingsfarge 3 2 2 3_3. Chng in credit spreads" xfId="3902" xr:uid="{131226CB-FA9E-4B4B-B485-468CA33DFEEC}"/>
    <cellStyle name="20% - uthevingsfarge 3 2 2 4" xfId="3903" xr:uid="{FC26CA2B-8C3E-49A4-92F7-0A87A6045265}"/>
    <cellStyle name="20% - uthevingsfarge 3 2 2 4 2" xfId="3904" xr:uid="{82DB1AAE-9188-48D1-BAD6-FABB8B2ED6D8}"/>
    <cellStyle name="20% - uthevingsfarge 3 2 2 4 2 2" xfId="3905" xr:uid="{6BAA32F3-BEFC-487E-B4A6-CD0FC024DE9F}"/>
    <cellStyle name="20% - uthevingsfarge 3 2 2 4 2_3. Chng in credit spreads" xfId="3906" xr:uid="{A4D6554F-A7C2-43DE-87CD-F96B4160B29A}"/>
    <cellStyle name="20% - uthevingsfarge 3 2 2 4 3" xfId="3907" xr:uid="{1DDEE9A7-3E3E-450B-A170-54AE69676169}"/>
    <cellStyle name="20% - uthevingsfarge 3 2 2 4_3. Chng in credit spreads" xfId="3908" xr:uid="{B7B8AD37-6E69-4F2A-9A47-F183AC07608A}"/>
    <cellStyle name="20% - uthevingsfarge 3 2 2 5" xfId="3909" xr:uid="{6AF398B9-E5D1-474C-A916-26C4E3BEF150}"/>
    <cellStyle name="20% - uthevingsfarge 3 2 2 5 2" xfId="3910" xr:uid="{6E5A8C5B-4E36-436E-AC4B-125D1A6550B1}"/>
    <cellStyle name="20% - uthevingsfarge 3 2 2 5 2 2" xfId="3911" xr:uid="{F8E9EFA6-83F1-41BA-9DC3-C6EE5DA7EDEB}"/>
    <cellStyle name="20% - uthevingsfarge 3 2 2 5 2_3. Chng in credit spreads" xfId="3912" xr:uid="{BDEF56C3-C0CB-4EC2-B7DA-5E4B31EDE07A}"/>
    <cellStyle name="20% - uthevingsfarge 3 2 2 5 3" xfId="3913" xr:uid="{92FA4DA4-F629-4B01-B2B1-0D70866F417C}"/>
    <cellStyle name="20% - uthevingsfarge 3 2 2 5_3. Chng in credit spreads" xfId="3914" xr:uid="{13948656-3DDE-4E7F-8C32-2E7391177327}"/>
    <cellStyle name="20% - uthevingsfarge 3 2 2 6" xfId="3915" xr:uid="{B793213E-49AB-4BBC-8F21-86A79E5E100C}"/>
    <cellStyle name="20% - uthevingsfarge 3 2 2 6 2" xfId="3916" xr:uid="{DC760CB7-41AE-44B7-B7B6-5DAAF57AD31D}"/>
    <cellStyle name="20% - uthevingsfarge 3 2 2 6 3" xfId="15462" xr:uid="{94E9BFB8-BFB4-43FD-B1A5-3C198FE461F7}"/>
    <cellStyle name="20% - uthevingsfarge 3 2 2 6_3. Chng in credit spreads" xfId="3917" xr:uid="{26CA1F57-52B7-4839-9FE6-F8637E536F58}"/>
    <cellStyle name="20% - uthevingsfarge 3 2 2 7" xfId="3918" xr:uid="{37F32B0D-F606-47B2-A776-45CDCF143152}"/>
    <cellStyle name="20% - uthevingsfarge 3 2 2 8" xfId="40943" xr:uid="{BD0A82B2-1417-4E2A-AA79-845CAD87FFE2}"/>
    <cellStyle name="20% - uthevingsfarge 3 2 2_3. Chng in credit spreads" xfId="3919" xr:uid="{4DF3D85E-10FE-48B8-84FA-EF03B40FE417}"/>
    <cellStyle name="20% - uthevingsfarge 3 2 3" xfId="3920" xr:uid="{394E7D0C-39BD-4185-834D-5FB0ADD6D3BC}"/>
    <cellStyle name="20% - uthevingsfarge 3 2 3 2" xfId="3921" xr:uid="{F9459B02-E0FD-46A6-B696-DE87D5AD6794}"/>
    <cellStyle name="20% - uthevingsfarge 3 2 3 2 2" xfId="3922" xr:uid="{A3FE566D-29F6-46F0-BC1F-CB2B6E0FF6A4}"/>
    <cellStyle name="20% - uthevingsfarge 3 2 3 2 2 2" xfId="3923" xr:uid="{7AA7179E-6C34-43F4-85C8-A0AEAB7895E2}"/>
    <cellStyle name="20% - uthevingsfarge 3 2 3 2 2 2 2" xfId="43448" xr:uid="{D3FFD532-4441-484D-B3F5-EAA30ED3BE18}"/>
    <cellStyle name="20% - uthevingsfarge 3 2 3 2 2 2_Månedsrapport" xfId="43449" xr:uid="{D5F273E3-B106-4ED0-B513-9416ECEA896A}"/>
    <cellStyle name="20% - uthevingsfarge 3 2 3 2 2 3" xfId="43450" xr:uid="{46C1ADB7-D221-43B8-82AA-F3F6C500A531}"/>
    <cellStyle name="20% - uthevingsfarge 3 2 3 2 2 4" xfId="43451" xr:uid="{DAA0CB44-4D5B-42E9-B860-A7B2145D8392}"/>
    <cellStyle name="20% - uthevingsfarge 3 2 3 2 2_3. Chng in credit spreads" xfId="3924" xr:uid="{E508665A-2CFA-45D9-BD7A-14E8A440EC33}"/>
    <cellStyle name="20% - uthevingsfarge 3 2 3 2 3" xfId="3925" xr:uid="{72C78C8C-8B75-404C-9EC1-3C475F3E2EDA}"/>
    <cellStyle name="20% - uthevingsfarge 3 2 3 2 3 2" xfId="3926" xr:uid="{4250DBA0-FB7E-45FD-81FB-6C74E90256BF}"/>
    <cellStyle name="20% - uthevingsfarge 3 2 3 2 3_3. Chng in credit spreads" xfId="3927" xr:uid="{28A7153C-3AB8-47D6-8889-CA2817118988}"/>
    <cellStyle name="20% - uthevingsfarge 3 2 3 2 4" xfId="3928" xr:uid="{C2BB9BEC-EF82-48BF-A9B0-5DBAAAACCAD3}"/>
    <cellStyle name="20% - uthevingsfarge 3 2 3 2 4 2" xfId="3929" xr:uid="{04C47DED-3BC8-44E9-892F-FDB791EAFB7F}"/>
    <cellStyle name="20% - uthevingsfarge 3 2 3 2 4_3. Chng in credit spreads" xfId="3930" xr:uid="{BFA7128C-DFA9-45C6-B2E5-203A0FA440B2}"/>
    <cellStyle name="20% - uthevingsfarge 3 2 3 2 5" xfId="3931" xr:uid="{8A08C47B-FFB7-48D0-A9B1-B069B149B1FD}"/>
    <cellStyle name="20% - uthevingsfarge 3 2 3 2 6" xfId="43452" xr:uid="{C3D745ED-DAAD-4079-9342-9EFF8C6335F3}"/>
    <cellStyle name="20% - uthevingsfarge 3 2 3 2_3. Chng in credit spreads" xfId="3932" xr:uid="{9FFD83AF-9614-42C8-8BFC-FFE20B285E30}"/>
    <cellStyle name="20% - uthevingsfarge 3 2 3 3" xfId="3933" xr:uid="{5FF1EFAC-A996-4949-8104-282E1D10E7C5}"/>
    <cellStyle name="20% - uthevingsfarge 3 2 3 3 2" xfId="3934" xr:uid="{09DB2E35-E43C-4534-B9DE-0AD9A1E05E73}"/>
    <cellStyle name="20% - uthevingsfarge 3 2 3 3 2 2" xfId="3935" xr:uid="{9FD22D8D-151E-4AC6-8081-E048057CAECB}"/>
    <cellStyle name="20% - uthevingsfarge 3 2 3 3 2_3. Chng in credit spreads" xfId="3936" xr:uid="{0E4172B1-936C-40CE-A62E-B077654285A1}"/>
    <cellStyle name="20% - uthevingsfarge 3 2 3 3 3" xfId="3937" xr:uid="{A31977E2-DB00-496B-8DAE-707780F575DB}"/>
    <cellStyle name="20% - uthevingsfarge 3 2 3 3 4" xfId="43453" xr:uid="{735A7234-ADF8-4C54-89E9-B9BE632CD7D0}"/>
    <cellStyle name="20% - uthevingsfarge 3 2 3 3_3. Chng in credit spreads" xfId="3938" xr:uid="{09683186-4811-46B9-B3F3-EDAEFCAB64EB}"/>
    <cellStyle name="20% - uthevingsfarge 3 2 3 4" xfId="3939" xr:uid="{D963BA8B-77DB-4F3F-AD78-1BDB4728D874}"/>
    <cellStyle name="20% - uthevingsfarge 3 2 3 4 2" xfId="3940" xr:uid="{37814D90-AA17-42D9-B1EF-CE5EFD0D83DB}"/>
    <cellStyle name="20% - uthevingsfarge 3 2 3 4 3" xfId="15463" xr:uid="{09077352-7277-456C-8E47-2C346902A48F}"/>
    <cellStyle name="20% - uthevingsfarge 3 2 3 4_3. Chng in credit spreads" xfId="3941" xr:uid="{82FA48AC-EC08-4387-BF56-8925737F7C4E}"/>
    <cellStyle name="20% - uthevingsfarge 3 2 3 5" xfId="3942" xr:uid="{8C2CD2C0-4BF3-40BC-96BC-0CE50A6B3333}"/>
    <cellStyle name="20% - uthevingsfarge 3 2 3 5 2" xfId="3943" xr:uid="{CA596973-C05B-4AA2-B14B-DACB25520D22}"/>
    <cellStyle name="20% - uthevingsfarge 3 2 3 5 3" xfId="15464" xr:uid="{EB64BEAA-6158-4889-9565-81ADC3C1B55F}"/>
    <cellStyle name="20% - uthevingsfarge 3 2 3 5_3. Chng in credit spreads" xfId="3944" xr:uid="{A2C99F5F-515C-4AD6-B199-4B850C9B2127}"/>
    <cellStyle name="20% - uthevingsfarge 3 2 3 6" xfId="3945" xr:uid="{13BC2138-4670-420F-9BB0-5DB842BD38F6}"/>
    <cellStyle name="20% - uthevingsfarge 3 2 3 6 2" xfId="3946" xr:uid="{2CD336C2-0167-4A43-A380-0D06A89C2907}"/>
    <cellStyle name="20% - uthevingsfarge 3 2 3 6_3. Chng in credit spreads" xfId="3947" xr:uid="{E2D48595-5C0A-4FC7-960E-C62D2415B255}"/>
    <cellStyle name="20% - uthevingsfarge 3 2 3 7" xfId="3948" xr:uid="{CB1E0680-50F7-4B03-A198-870D391C8762}"/>
    <cellStyle name="20% - uthevingsfarge 3 2 3 8" xfId="40944" xr:uid="{C6A28992-F785-43DD-9C7A-D6DDF6E44D59}"/>
    <cellStyle name="20% - uthevingsfarge 3 2 3_3. Chng in credit spreads" xfId="3949" xr:uid="{CC2919B1-BFC1-432B-B9F2-BEB8B0283095}"/>
    <cellStyle name="20% - uthevingsfarge 3 2 4" xfId="3950" xr:uid="{D86FBE3D-3E43-463C-A202-09DA5BCAEE53}"/>
    <cellStyle name="20% - uthevingsfarge 3 2 4 2" xfId="3951" xr:uid="{C4CA6B36-B255-440D-9B8F-A2325512C0D7}"/>
    <cellStyle name="20% - uthevingsfarge 3 2 4 2 2" xfId="3952" xr:uid="{B4FC787A-6D48-4811-A87D-8D5D9D6D82A5}"/>
    <cellStyle name="20% - uthevingsfarge 3 2 4 2 2 2" xfId="43454" xr:uid="{430D5AE9-C9A3-429F-ACC8-8593E2C5E2A9}"/>
    <cellStyle name="20% - uthevingsfarge 3 2 4 2 2_Månedsrapport" xfId="43455" xr:uid="{6FC9FA74-A798-4AB5-A8FA-AECC541C947A}"/>
    <cellStyle name="20% - uthevingsfarge 3 2 4 2 3" xfId="43456" xr:uid="{572E6EAD-AAEA-46E5-8726-54D7F5F0398E}"/>
    <cellStyle name="20% - uthevingsfarge 3 2 4 2 4" xfId="43457" xr:uid="{407342B2-06F1-43EF-BBDB-8000C49AA5B6}"/>
    <cellStyle name="20% - uthevingsfarge 3 2 4 2_3. Chng in credit spreads" xfId="3953" xr:uid="{6271BE64-DA15-4A64-B7B2-E3E5F8007B01}"/>
    <cellStyle name="20% - uthevingsfarge 3 2 4 3" xfId="3954" xr:uid="{78012744-455D-4F3E-B0C8-3D31A4182ADA}"/>
    <cellStyle name="20% - uthevingsfarge 3 2 4 3 2" xfId="3955" xr:uid="{FAB706C3-D235-4669-9D5C-9A7302DA7A38}"/>
    <cellStyle name="20% - uthevingsfarge 3 2 4 3_3. Chng in credit spreads" xfId="3956" xr:uid="{EE3A2BF2-8977-4BD3-835C-344F9EBC7917}"/>
    <cellStyle name="20% - uthevingsfarge 3 2 4 4" xfId="3957" xr:uid="{F90C2D3C-29B8-4D25-AC8C-A6F7DC5A11A9}"/>
    <cellStyle name="20% - uthevingsfarge 3 2 4 4 2" xfId="3958" xr:uid="{F461737A-A7D4-4FE2-8454-95C4CDCCA848}"/>
    <cellStyle name="20% - uthevingsfarge 3 2 4 4_3. Chng in credit spreads" xfId="3959" xr:uid="{1D683C15-83B0-4B15-A783-0B476BBF1C85}"/>
    <cellStyle name="20% - uthevingsfarge 3 2 4 5" xfId="3960" xr:uid="{6321BC97-C928-431C-80A3-89856A39041A}"/>
    <cellStyle name="20% - uthevingsfarge 3 2 4 6" xfId="43458" xr:uid="{43AC6B01-C334-4099-A329-B1B5CBDDF44C}"/>
    <cellStyle name="20% - uthevingsfarge 3 2 4_3. Chng in credit spreads" xfId="3961" xr:uid="{4F118AEC-58C5-45D8-8294-340A7454AF21}"/>
    <cellStyle name="20% - uthevingsfarge 3 2 5" xfId="3962" xr:uid="{597160D8-5219-4E1B-B7C7-44513E110F3E}"/>
    <cellStyle name="20% - uthevingsfarge 3 2 5 2" xfId="3963" xr:uid="{0BAC2A37-CC37-494A-9C3A-9A18E586E152}"/>
    <cellStyle name="20% - uthevingsfarge 3 2 5 2 2" xfId="3964" xr:uid="{DB259284-C899-4796-96DF-028C7234D10D}"/>
    <cellStyle name="20% - uthevingsfarge 3 2 5 2_3. Chng in credit spreads" xfId="3965" xr:uid="{35EEAA40-01D6-4DFC-BE6D-65A87A2AC73D}"/>
    <cellStyle name="20% - uthevingsfarge 3 2 5 3" xfId="3966" xr:uid="{420E5690-F061-4B89-8CA5-AAC704E98290}"/>
    <cellStyle name="20% - uthevingsfarge 3 2 5 4" xfId="15465" xr:uid="{AE9F6312-EA1B-40B4-BC37-1F9BA8B5C5E3}"/>
    <cellStyle name="20% - uthevingsfarge 3 2 5_3. Chng in credit spreads" xfId="3967" xr:uid="{6ED7C82B-E97E-4E4F-92C9-912A4F5170B5}"/>
    <cellStyle name="20% - uthevingsfarge 3 2 6" xfId="3968" xr:uid="{349E4A10-8C77-4271-B0FC-B536CDF1FBAB}"/>
    <cellStyle name="20% - uthevingsfarge 3 2 6 2" xfId="3969" xr:uid="{29E30EB8-226E-4337-959F-1A79CBAD90F1}"/>
    <cellStyle name="20% - uthevingsfarge 3 2 6 2 2" xfId="3970" xr:uid="{6ECF5B07-755C-44CE-8161-CAFE415CDC33}"/>
    <cellStyle name="20% - uthevingsfarge 3 2 6 2_3. Chng in credit spreads" xfId="3971" xr:uid="{1D40F27B-E25E-4AA9-B51B-26F3B3CB3F69}"/>
    <cellStyle name="20% - uthevingsfarge 3 2 6 3" xfId="3972" xr:uid="{965B0850-CCE8-46BD-AFD0-09FB05DF54EC}"/>
    <cellStyle name="20% - uthevingsfarge 3 2 6 4" xfId="15466" xr:uid="{C6210D02-CA1A-4755-9AEF-290F087205AA}"/>
    <cellStyle name="20% - uthevingsfarge 3 2 6_3. Chng in credit spreads" xfId="3973" xr:uid="{0E495BA8-F62D-4101-A5BD-81672FD227C4}"/>
    <cellStyle name="20% - uthevingsfarge 3 2 7" xfId="3974" xr:uid="{9AC56F37-8683-4A9E-B2FD-4F441EEADE7B}"/>
    <cellStyle name="20% - uthevingsfarge 3 2 7 2" xfId="3975" xr:uid="{48CC5AEE-0481-4639-ADE4-FDF413DC790A}"/>
    <cellStyle name="20% - uthevingsfarge 3 2 7 2 2" xfId="15467" xr:uid="{96ED0735-EAF4-4C3A-AD34-EB55141AE02A}"/>
    <cellStyle name="20% - uthevingsfarge 3 2 7 2_AVA DVA EL" xfId="15468" xr:uid="{147E2953-7150-46F3-A445-1B084E39A352}"/>
    <cellStyle name="20% - uthevingsfarge 3 2 7 3" xfId="15469" xr:uid="{B9BB5A91-97BF-4395-A9B0-C3E3BE444E04}"/>
    <cellStyle name="20% - uthevingsfarge 3 2 7 4" xfId="15470" xr:uid="{E87B43F4-C59A-42B0-92A2-3488FE0EECEC}"/>
    <cellStyle name="20% - uthevingsfarge 3 2 7_3. Chng in credit spreads" xfId="3976" xr:uid="{5DAAC576-F437-4540-B9C2-E51E878C5619}"/>
    <cellStyle name="20% - uthevingsfarge 3 2 8" xfId="3977" xr:uid="{1895BE9D-3BD7-44E3-8535-A41A7754D9B0}"/>
    <cellStyle name="20% - uthevingsfarge 3 2 8 2" xfId="3978" xr:uid="{C8B88B04-4B02-45F3-A3A3-2D1510FEDD0D}"/>
    <cellStyle name="20% - uthevingsfarge 3 2 8 3" xfId="15471" xr:uid="{33199F18-A1FF-4F88-88BA-BF39451C95E1}"/>
    <cellStyle name="20% - uthevingsfarge 3 2 8_3. Chng in credit spreads" xfId="3979" xr:uid="{D88297E6-C675-46CC-9F6A-435B3D150CFE}"/>
    <cellStyle name="20% - uthevingsfarge 3 2 9" xfId="15472" xr:uid="{07B469E8-5F3B-4110-8486-C2C8FE25F65E}"/>
    <cellStyle name="20% - uthevingsfarge 3 2 9 2" xfId="15473" xr:uid="{3E2A4B27-AA47-4C68-83E4-4FD74AFC77DC}"/>
    <cellStyle name="20% - uthevingsfarge 3 2 9 3" xfId="15474" xr:uid="{C01ABC82-A70C-4361-B3A5-C93EEA3000DB}"/>
    <cellStyle name="20% - uthevingsfarge 3 2 9_AVA DVA EL" xfId="15475" xr:uid="{2B1E1AA5-90EE-4933-ACE1-5B094403E705}"/>
    <cellStyle name="20% - uthevingsfarge 3 2_4Q16" xfId="15476" xr:uid="{32222810-5DDD-4043-BFC2-65509250D0EC}"/>
    <cellStyle name="20% - uthevingsfarge 3 20" xfId="15477" xr:uid="{39AA8678-3DC3-42B7-AA74-CF4FB67C6E64}"/>
    <cellStyle name="20% - uthevingsfarge 3 20 2" xfId="15478" xr:uid="{75B50131-8476-494A-AA22-C6A14F1B2C42}"/>
    <cellStyle name="20% - uthevingsfarge 3 20 2 2" xfId="15479" xr:uid="{E31D774C-92B1-4FC6-92AD-72FDDB3D88F2}"/>
    <cellStyle name="20% - uthevingsfarge 3 20 2_AVA DVA EL" xfId="15480" xr:uid="{FE0F303D-B03B-45FF-9658-58266945B2FE}"/>
    <cellStyle name="20% - uthevingsfarge 3 20 3" xfId="15481" xr:uid="{E8E51A11-0BFC-47BA-9721-8269B8AD1BA2}"/>
    <cellStyle name="20% - uthevingsfarge 3 20_4Q16" xfId="15482" xr:uid="{093EF81B-77B5-4659-908C-92AD28315DA6}"/>
    <cellStyle name="20% - uthevingsfarge 3 21" xfId="15483" xr:uid="{456C269B-60EC-41F9-897B-296F16601560}"/>
    <cellStyle name="20% - uthevingsfarge 3 21 2" xfId="15484" xr:uid="{1D70C64D-776A-4C16-85A4-EAE509678430}"/>
    <cellStyle name="20% - uthevingsfarge 3 21 2 2" xfId="15485" xr:uid="{E1D91DE1-4E78-4B30-83D9-057F4BF1BF23}"/>
    <cellStyle name="20% - uthevingsfarge 3 21 2_AVA DVA EL" xfId="15486" xr:uid="{E96AE615-172E-4BB2-8FAA-3625906436F2}"/>
    <cellStyle name="20% - uthevingsfarge 3 21 3" xfId="15487" xr:uid="{E6295D8C-050E-489C-A1F4-25B28EF6D72E}"/>
    <cellStyle name="20% - uthevingsfarge 3 21_4Q16" xfId="15488" xr:uid="{3166F1AE-B88D-474A-8DCD-C94A2FA9BC31}"/>
    <cellStyle name="20% - uthevingsfarge 3 22" xfId="15489" xr:uid="{27F6AA9A-08E4-4881-A91D-ADABD08EFCF7}"/>
    <cellStyle name="20% - uthevingsfarge 3 22 2" xfId="15490" xr:uid="{8F14D36E-591D-43BC-8BAB-B3FC245EA3C8}"/>
    <cellStyle name="20% - uthevingsfarge 3 22 2 2" xfId="15491" xr:uid="{8000D8A9-D21E-42AA-9CD3-89707F45C82E}"/>
    <cellStyle name="20% - uthevingsfarge 3 22 2_AVA DVA EL" xfId="15492" xr:uid="{D2D381D2-7EB3-4449-B141-107CA7374B42}"/>
    <cellStyle name="20% - uthevingsfarge 3 22 3" xfId="15493" xr:uid="{754088DC-5B88-4EB2-9BC5-0A8ABBF221FB}"/>
    <cellStyle name="20% - uthevingsfarge 3 22_4Q16" xfId="15494" xr:uid="{2114814F-7869-4DC2-9E43-5C5BA02AD6E8}"/>
    <cellStyle name="20% - uthevingsfarge 3 23" xfId="15495" xr:uid="{8F60EDE1-0552-4F74-9EC7-C2BEFDD0D5AE}"/>
    <cellStyle name="20% - uthevingsfarge 3 23 2" xfId="15496" xr:uid="{2FFE5723-92C2-484D-95A8-131A17ABA151}"/>
    <cellStyle name="20% - uthevingsfarge 3 23 2 2" xfId="15497" xr:uid="{F031BE62-8CEC-4CF9-AA46-9B4BDBC1547A}"/>
    <cellStyle name="20% - uthevingsfarge 3 23 2_AVA DVA EL" xfId="15498" xr:uid="{E45FF623-CC1B-473C-A52F-F464C38E4D9D}"/>
    <cellStyle name="20% - uthevingsfarge 3 23 3" xfId="15499" xr:uid="{610D00E9-BDEF-4573-A077-2745C4D4E093}"/>
    <cellStyle name="20% - uthevingsfarge 3 23_4Q16" xfId="15500" xr:uid="{D01E8CD8-2E01-462F-8B3F-0F597A32023A}"/>
    <cellStyle name="20% - uthevingsfarge 3 24" xfId="15501" xr:uid="{33D130AE-B6E2-4C50-BCDC-68C12DA3F444}"/>
    <cellStyle name="20% - uthevingsfarge 3 24 2" xfId="15502" xr:uid="{9FD53576-7FA3-432A-B286-878538CE1722}"/>
    <cellStyle name="20% - uthevingsfarge 3 24 2 2" xfId="15503" xr:uid="{803F2486-F572-4924-9F47-EFEDBF83B7D1}"/>
    <cellStyle name="20% - uthevingsfarge 3 24 2_AVA DVA EL" xfId="15504" xr:uid="{1657D72E-C9B0-4A9F-9339-AA4BF1313847}"/>
    <cellStyle name="20% - uthevingsfarge 3 24 3" xfId="15505" xr:uid="{6314D9CF-1A65-4FDB-96CA-4FFB80653ABE}"/>
    <cellStyle name="20% - uthevingsfarge 3 24_4Q16" xfId="15506" xr:uid="{27D964C8-1F39-45F2-9E61-0AD07235D785}"/>
    <cellStyle name="20% - uthevingsfarge 3 25" xfId="15507" xr:uid="{30CE1879-9499-4AC1-BF59-A4B5987FE049}"/>
    <cellStyle name="20% - uthevingsfarge 3 25 2" xfId="15508" xr:uid="{00F199C3-CDEA-41D9-8207-453CE73B4C52}"/>
    <cellStyle name="20% - uthevingsfarge 3 25 2 2" xfId="15509" xr:uid="{7453D355-FA29-4435-9B25-9250DE3DE16A}"/>
    <cellStyle name="20% - uthevingsfarge 3 25 2_AVA DVA EL" xfId="15510" xr:uid="{E3EF6863-B39D-459E-A2D7-06C0C77FA6ED}"/>
    <cellStyle name="20% - uthevingsfarge 3 25 3" xfId="15511" xr:uid="{0D20BD77-766F-4923-8552-4C346A6AB85E}"/>
    <cellStyle name="20% - uthevingsfarge 3 25_4Q16" xfId="15512" xr:uid="{DD92BB4C-EA53-4833-8DED-10412056CD61}"/>
    <cellStyle name="20% - uthevingsfarge 3 26" xfId="15513" xr:uid="{57B2D56B-4A30-429F-9AAD-16C8A71BB48E}"/>
    <cellStyle name="20% - uthevingsfarge 3 26 2" xfId="15514" xr:uid="{000E11FF-2DD2-44A1-801E-E6357901AFC5}"/>
    <cellStyle name="20% - uthevingsfarge 3 26 2 2" xfId="15515" xr:uid="{447AA997-5885-4E94-B57F-76BB38A74329}"/>
    <cellStyle name="20% - uthevingsfarge 3 26 2_AVA DVA EL" xfId="15516" xr:uid="{CDCA4B59-8858-4072-9604-D85A663B4187}"/>
    <cellStyle name="20% - uthevingsfarge 3 26 3" xfId="15517" xr:uid="{973ECF6F-9F3B-428B-8469-4F7556ABE88A}"/>
    <cellStyle name="20% - uthevingsfarge 3 26_4Q16" xfId="15518" xr:uid="{8BE237F3-E603-48EB-A1FC-92538D6004DA}"/>
    <cellStyle name="20% - uthevingsfarge 3 27" xfId="15519" xr:uid="{D0B89010-D714-476F-BC36-4CC878AB6840}"/>
    <cellStyle name="20% - uthevingsfarge 3 27 2" xfId="15520" xr:uid="{ACCA70AD-F702-47C3-BA3D-B31DB2E08417}"/>
    <cellStyle name="20% - uthevingsfarge 3 27 2 2" xfId="15521" xr:uid="{960514F5-5202-41AB-BBA7-F3805846A7BD}"/>
    <cellStyle name="20% - uthevingsfarge 3 27 2_AVA DVA EL" xfId="15522" xr:uid="{638A4C54-B3EA-4F56-999F-79AF43B59FEC}"/>
    <cellStyle name="20% - uthevingsfarge 3 27 3" xfId="15523" xr:uid="{38321DA8-5F7D-4B08-B0A3-29C4E74965D3}"/>
    <cellStyle name="20% - uthevingsfarge 3 27_4Q16" xfId="15524" xr:uid="{B3D5F77A-2E9A-4A7F-B4C7-172E6FDEBCE7}"/>
    <cellStyle name="20% - uthevingsfarge 3 28" xfId="15525" xr:uid="{9D3EC20B-D69B-449E-91C3-8053E7FC7B0D}"/>
    <cellStyle name="20% - uthevingsfarge 3 28 2" xfId="15526" xr:uid="{ACC06A8A-DEDF-4216-91B3-49F5D28CEC98}"/>
    <cellStyle name="20% - uthevingsfarge 3 28 2 2" xfId="15527" xr:uid="{8F87BB6F-1CE4-4714-87E2-9D79A68F5BF4}"/>
    <cellStyle name="20% - uthevingsfarge 3 28 2_AVA DVA EL" xfId="15528" xr:uid="{20EB80A2-A158-463D-9C84-18FC6DE06CD2}"/>
    <cellStyle name="20% - uthevingsfarge 3 28 3" xfId="15529" xr:uid="{2C010CC4-91FA-4A5A-AC3F-9C87D587F05A}"/>
    <cellStyle name="20% - uthevingsfarge 3 28_4Q16" xfId="15530" xr:uid="{2CB9A03B-A45A-482E-A36F-A107D2662015}"/>
    <cellStyle name="20% - uthevingsfarge 3 29" xfId="15531" xr:uid="{60CA0CE7-C77D-42D0-84B5-ABE497C30694}"/>
    <cellStyle name="20% - uthevingsfarge 3 29 2" xfId="15532" xr:uid="{3496587F-82C6-4E80-AAB9-628085E3DA98}"/>
    <cellStyle name="20% - uthevingsfarge 3 29 2 2" xfId="15533" xr:uid="{7288BBC6-37B6-481B-9666-AE2BD1500788}"/>
    <cellStyle name="20% - uthevingsfarge 3 29 2_AVA DVA EL" xfId="15534" xr:uid="{904BFDEC-DBA2-48D4-BFD3-8818C3CFE99B}"/>
    <cellStyle name="20% - uthevingsfarge 3 29 3" xfId="15535" xr:uid="{118CC4A3-C43D-4D64-9494-35FBE6F08A2E}"/>
    <cellStyle name="20% - uthevingsfarge 3 29_4Q16" xfId="15536" xr:uid="{1FED75EF-111D-40D4-9C98-EDB7AF2ACA98}"/>
    <cellStyle name="20% - uthevingsfarge 3 3" xfId="3980" xr:uid="{3BB93716-E59F-4759-8280-5548D723C4EF}"/>
    <cellStyle name="20% - uthevingsfarge 3 3 2" xfId="3981" xr:uid="{3BA63ABC-E114-4378-9101-7E38F0FD15DF}"/>
    <cellStyle name="20% - uthevingsfarge 3 3 2 2" xfId="3982" xr:uid="{88924DD4-D70A-4AB9-A441-A2D995C9329D}"/>
    <cellStyle name="20% - uthevingsfarge 3 3 2 2 2" xfId="3983" xr:uid="{16ED1041-20BA-4877-B8A2-A83BC73062A8}"/>
    <cellStyle name="20% - uthevingsfarge 3 3 2 2 2 2" xfId="3984" xr:uid="{30A57143-1366-4950-9E2E-1F6E2019FAAC}"/>
    <cellStyle name="20% - uthevingsfarge 3 3 2 2 2 2 2" xfId="43459" xr:uid="{312EE6D3-D654-4A7B-8218-7DDF3C1E3D49}"/>
    <cellStyle name="20% - uthevingsfarge 3 3 2 2 2 2_Månedsrapport" xfId="43460" xr:uid="{425DC82F-B130-4919-9FCF-B97D5847E113}"/>
    <cellStyle name="20% - uthevingsfarge 3 3 2 2 2 3" xfId="43461" xr:uid="{2A25F7FD-7C47-4D10-8BB6-29D39D686E9D}"/>
    <cellStyle name="20% - uthevingsfarge 3 3 2 2 2 4" xfId="43462" xr:uid="{EC6F51E6-F2B9-448F-8689-0EF79D2DAB44}"/>
    <cellStyle name="20% - uthevingsfarge 3 3 2 2 2_3. Chng in credit spreads" xfId="3985" xr:uid="{B66A45DF-AD49-4AC3-BE9E-E00B00AE0D09}"/>
    <cellStyle name="20% - uthevingsfarge 3 3 2 2 3" xfId="3986" xr:uid="{AE2370EC-ABE4-4BF1-A2F2-6EBF277668E1}"/>
    <cellStyle name="20% - uthevingsfarge 3 3 2 2 3 2" xfId="3987" xr:uid="{1A799E23-5208-4A18-B33A-89B67C5B9231}"/>
    <cellStyle name="20% - uthevingsfarge 3 3 2 2 3_3. Chng in credit spreads" xfId="3988" xr:uid="{EF11E462-DC6F-4B1E-A635-A3506CB0A65C}"/>
    <cellStyle name="20% - uthevingsfarge 3 3 2 2 4" xfId="3989" xr:uid="{447FDC55-9334-4ACD-B7BA-2E9EDF1964C8}"/>
    <cellStyle name="20% - uthevingsfarge 3 3 2 2 5" xfId="43463" xr:uid="{37105092-83BD-4601-B1E0-86459A559E89}"/>
    <cellStyle name="20% - uthevingsfarge 3 3 2 2 6" xfId="43464" xr:uid="{C3AD1146-7182-48BD-807F-4C88936B6C08}"/>
    <cellStyle name="20% - uthevingsfarge 3 3 2 2_3. Chng in credit spreads" xfId="3990" xr:uid="{31BAAA8C-172A-49D4-980E-AA68EC932F99}"/>
    <cellStyle name="20% - uthevingsfarge 3 3 2 3" xfId="3991" xr:uid="{0549EC02-CD1F-43DE-AB17-EFADC3F736FA}"/>
    <cellStyle name="20% - uthevingsfarge 3 3 2 3 2" xfId="3992" xr:uid="{70C13E4C-965E-4626-88B8-B8883CAC97AE}"/>
    <cellStyle name="20% - uthevingsfarge 3 3 2 3 2 2" xfId="43465" xr:uid="{F052DAFA-2F9D-42B7-8CA5-A8468404A710}"/>
    <cellStyle name="20% - uthevingsfarge 3 3 2 3 2_Månedsrapport" xfId="43466" xr:uid="{9C7CC76B-83BF-48FF-99C5-E06258F3C856}"/>
    <cellStyle name="20% - uthevingsfarge 3 3 2 3 3" xfId="15537" xr:uid="{43F73CED-794F-48C6-AB29-3640B8C630AD}"/>
    <cellStyle name="20% - uthevingsfarge 3 3 2 3 4" xfId="43467" xr:uid="{20EEA8C1-63FF-4EB2-8DF8-64EDCDEAB357}"/>
    <cellStyle name="20% - uthevingsfarge 3 3 2 3_3. Chng in credit spreads" xfId="3993" xr:uid="{307742D7-1543-4814-9DAC-0A9AD0C59B4B}"/>
    <cellStyle name="20% - uthevingsfarge 3 3 2 4" xfId="3994" xr:uid="{7DA31F40-3F5A-4611-B15D-83DF479A3E48}"/>
    <cellStyle name="20% - uthevingsfarge 3 3 2 4 2" xfId="3995" xr:uid="{C49B0AC2-AC1A-4B35-B596-999426BD0B88}"/>
    <cellStyle name="20% - uthevingsfarge 3 3 2 4 3" xfId="15538" xr:uid="{AD262A1E-4128-4EBD-B993-F1C364B962D4}"/>
    <cellStyle name="20% - uthevingsfarge 3 3 2 4_3. Chng in credit spreads" xfId="3996" xr:uid="{C11F178E-CF05-4650-AFA3-9E6C4B5EE5FB}"/>
    <cellStyle name="20% - uthevingsfarge 3 3 2 5" xfId="3997" xr:uid="{8E48B368-3801-4958-A012-B603AD3B1822}"/>
    <cellStyle name="20% - uthevingsfarge 3 3 2 5 2" xfId="15539" xr:uid="{B1155CD9-723D-4738-8B82-87EA9DBEE8B8}"/>
    <cellStyle name="20% - uthevingsfarge 3 3 2 5 3" xfId="15540" xr:uid="{3675B0C4-48FA-40AE-B52B-9C8C70F60F3E}"/>
    <cellStyle name="20% - uthevingsfarge 3 3 2 5_AVA DVA EL" xfId="15541" xr:uid="{D4E3A92D-2EA9-4048-9CA1-4ACC5BF08870}"/>
    <cellStyle name="20% - uthevingsfarge 3 3 2 6" xfId="15542" xr:uid="{955A32D2-A2B0-437B-B2EF-2E98D1DFEFA8}"/>
    <cellStyle name="20% - uthevingsfarge 3 3 2 6 2" xfId="15543" xr:uid="{D5973D60-81F7-4B0F-9481-C177C9E74D61}"/>
    <cellStyle name="20% - uthevingsfarge 3 3 2 6_AVA DVA EL" xfId="15544" xr:uid="{0619E5B3-8E3F-45F6-82BA-80F591537333}"/>
    <cellStyle name="20% - uthevingsfarge 3 3 2 7" xfId="15545" xr:uid="{120CD0D3-9F84-472B-887A-CBC98E3960E6}"/>
    <cellStyle name="20% - uthevingsfarge 3 3 2_3. Chng in credit spreads" xfId="3998" xr:uid="{09136190-AB66-4A12-9771-68B7F6B61155}"/>
    <cellStyle name="20% - uthevingsfarge 3 3 3" xfId="3999" xr:uid="{19A30FA5-A2D5-4945-8506-8C0D87BAC28E}"/>
    <cellStyle name="20% - uthevingsfarge 3 3 3 2" xfId="4000" xr:uid="{67078B85-9CE5-4238-B8C2-DBDB37AEB0CC}"/>
    <cellStyle name="20% - uthevingsfarge 3 3 3 2 2" xfId="4001" xr:uid="{B2EC3B21-A329-4CAE-85A7-F455DD6D4F49}"/>
    <cellStyle name="20% - uthevingsfarge 3 3 3 2 2 2" xfId="4002" xr:uid="{956083F6-DADD-441E-89B1-CC5E02086D1C}"/>
    <cellStyle name="20% - uthevingsfarge 3 3 3 2 2_3. Chng in credit spreads" xfId="4003" xr:uid="{E1B4D6BA-C10A-4DCE-927B-A6478A5AF56F}"/>
    <cellStyle name="20% - uthevingsfarge 3 3 3 2 3" xfId="4004" xr:uid="{CFFECFDA-24E6-4208-B968-9D18E4AEC1C3}"/>
    <cellStyle name="20% - uthevingsfarge 3 3 3 2 3 2" xfId="4005" xr:uid="{FE1CCC95-8DC9-4C56-BD00-079FB2A970AF}"/>
    <cellStyle name="20% - uthevingsfarge 3 3 3 2 3_3. Chng in credit spreads" xfId="4006" xr:uid="{8014D796-4354-4BAF-8C1C-D957961FCB04}"/>
    <cellStyle name="20% - uthevingsfarge 3 3 3 2 4" xfId="4007" xr:uid="{CBD2E24C-C7F7-4E1A-B352-972E1B6810C3}"/>
    <cellStyle name="20% - uthevingsfarge 3 3 3 2_3. Chng in credit spreads" xfId="4008" xr:uid="{AB4649EB-F473-4AB4-9740-93DABF2F297C}"/>
    <cellStyle name="20% - uthevingsfarge 3 3 3 3" xfId="4009" xr:uid="{01920667-B3C7-43FD-9CB3-EDE1519D9F3D}"/>
    <cellStyle name="20% - uthevingsfarge 3 3 3 3 2" xfId="4010" xr:uid="{084CEC7E-EA84-4E44-B986-A6C73C9BDD79}"/>
    <cellStyle name="20% - uthevingsfarge 3 3 3 3_3. Chng in credit spreads" xfId="4011" xr:uid="{33D228D5-0CD0-4682-84CB-CEC0873D68B4}"/>
    <cellStyle name="20% - uthevingsfarge 3 3 3 4" xfId="4012" xr:uid="{04F5F5B4-5DF3-4F2C-86E3-EB3ED8DB134E}"/>
    <cellStyle name="20% - uthevingsfarge 3 3 3 4 2" xfId="4013" xr:uid="{AB2BE151-6FB1-41FA-AF7D-3196D4794B17}"/>
    <cellStyle name="20% - uthevingsfarge 3 3 3 4_3. Chng in credit spreads" xfId="4014" xr:uid="{EF4422C5-B192-4DB7-BB49-0DAB4745B01F}"/>
    <cellStyle name="20% - uthevingsfarge 3 3 3 5" xfId="4015" xr:uid="{AEDEC61E-A178-436B-B05F-3E43E3490503}"/>
    <cellStyle name="20% - uthevingsfarge 3 3 3 6" xfId="43468" xr:uid="{8C559A17-5958-4461-9D63-592CC16C278F}"/>
    <cellStyle name="20% - uthevingsfarge 3 3 3_3. Chng in credit spreads" xfId="4016" xr:uid="{01BFBE29-9E0F-48B3-9BBF-F2BDAE01657F}"/>
    <cellStyle name="20% - uthevingsfarge 3 3 4" xfId="4017" xr:uid="{4B8B57B9-5080-4B39-A10E-CA1863F663B8}"/>
    <cellStyle name="20% - uthevingsfarge 3 3 4 2" xfId="4018" xr:uid="{1EC823AF-C7D3-4AAF-9FE5-460F574361C5}"/>
    <cellStyle name="20% - uthevingsfarge 3 3 4 2 2" xfId="4019" xr:uid="{B3C707B2-DB89-4F3B-915B-F95A3AD36F2D}"/>
    <cellStyle name="20% - uthevingsfarge 3 3 4 2_3. Chng in credit spreads" xfId="4020" xr:uid="{6412F777-63C3-40C0-AD70-A97DEA526110}"/>
    <cellStyle name="20% - uthevingsfarge 3 3 4 3" xfId="4021" xr:uid="{13CEFAE9-5EC7-46CA-98C0-2A86702E7C27}"/>
    <cellStyle name="20% - uthevingsfarge 3 3 4 3 2" xfId="4022" xr:uid="{32E49E6F-6D26-43E3-9ABA-FFFB7D12F3D3}"/>
    <cellStyle name="20% - uthevingsfarge 3 3 4 3_3. Chng in credit spreads" xfId="4023" xr:uid="{BBEF6E8F-9ADF-4595-8AE3-4CE13EDF925E}"/>
    <cellStyle name="20% - uthevingsfarge 3 3 4 4" xfId="4024" xr:uid="{3C2C7F69-ED23-4C41-A050-12B3731892A1}"/>
    <cellStyle name="20% - uthevingsfarge 3 3 4_3. Chng in credit spreads" xfId="4025" xr:uid="{A415B94F-DB5F-4F8A-9728-B7BAAB454C51}"/>
    <cellStyle name="20% - uthevingsfarge 3 3 5" xfId="4026" xr:uid="{C983C0B3-AC8E-4255-873E-A3F3224B345D}"/>
    <cellStyle name="20% - uthevingsfarge 3 3 5 2" xfId="4027" xr:uid="{EF0C2332-1657-4CB2-B196-0F94F1DA57AD}"/>
    <cellStyle name="20% - uthevingsfarge 3 3 5 3" xfId="15546" xr:uid="{274CC7AE-7AED-424C-BF2F-44C542FB66C8}"/>
    <cellStyle name="20% - uthevingsfarge 3 3 5_3. Chng in credit spreads" xfId="4028" xr:uid="{22C8D618-D10B-485B-A126-913AA252F0DA}"/>
    <cellStyle name="20% - uthevingsfarge 3 3 6" xfId="4029" xr:uid="{FF1CBD7D-69E6-42AE-99B8-2A9CC8E1338F}"/>
    <cellStyle name="20% - uthevingsfarge 3 3 6 2" xfId="4030" xr:uid="{D98230B8-8BF6-41FD-9036-75A63316F823}"/>
    <cellStyle name="20% - uthevingsfarge 3 3 6 3" xfId="15547" xr:uid="{FB9F3094-97ED-4905-B50E-F7709BE9736C}"/>
    <cellStyle name="20% - uthevingsfarge 3 3 6_3. Chng in credit spreads" xfId="4031" xr:uid="{BCE800BC-B2AE-4E01-94A8-76DCBB3969AB}"/>
    <cellStyle name="20% - uthevingsfarge 3 3 7" xfId="4032" xr:uid="{F3B1BCEE-7F15-4845-9765-0F3F6B38E56E}"/>
    <cellStyle name="20% - uthevingsfarge 3 3 7 2" xfId="4033" xr:uid="{31B64506-8866-468D-A6D2-045DF7A50230}"/>
    <cellStyle name="20% - uthevingsfarge 3 3 7_3. Chng in credit spreads" xfId="4034" xr:uid="{116B29CB-F9B0-4482-9F3E-B1B23FA5B36A}"/>
    <cellStyle name="20% - uthevingsfarge 3 3 8" xfId="15548" xr:uid="{9F2773A6-575A-41E5-A81C-9657F277487A}"/>
    <cellStyle name="20% - uthevingsfarge 3 3_4Q16" xfId="15549" xr:uid="{5B27C57E-3D38-46C0-90D3-22F085FFDC02}"/>
    <cellStyle name="20% - uthevingsfarge 3 30" xfId="15550" xr:uid="{F3D9B90F-E763-4325-8DB5-86ECBC0CEDF4}"/>
    <cellStyle name="20% - uthevingsfarge 3 30 2" xfId="15551" xr:uid="{3930AD0C-F594-4749-92D7-2B1F67ECC6EC}"/>
    <cellStyle name="20% - uthevingsfarge 3 30 2 2" xfId="15552" xr:uid="{FAF7EC14-07B9-4F46-A4A4-DB350EFA3FA2}"/>
    <cellStyle name="20% - uthevingsfarge 3 30 2_AVA DVA EL" xfId="15553" xr:uid="{B5887E0B-0256-4FE2-8FA3-9427D6E9176B}"/>
    <cellStyle name="20% - uthevingsfarge 3 30 3" xfId="15554" xr:uid="{8CEE059E-6537-4A94-B883-E5466151799D}"/>
    <cellStyle name="20% - uthevingsfarge 3 30_4Q16" xfId="15555" xr:uid="{CBEA973E-D81F-488D-B7D7-E9496E1A90B9}"/>
    <cellStyle name="20% - uthevingsfarge 3 31" xfId="15556" xr:uid="{0D40DF92-1746-48E6-B69F-C63B94C7D08B}"/>
    <cellStyle name="20% - uthevingsfarge 3 31 2" xfId="15557" xr:uid="{905F7086-BA60-49C5-AABC-E8D4613B9CA4}"/>
    <cellStyle name="20% - uthevingsfarge 3 31 2 2" xfId="15558" xr:uid="{D4E36568-C4D2-4526-A54E-C8A4F78E8065}"/>
    <cellStyle name="20% - uthevingsfarge 3 31 2_AVA DVA EL" xfId="15559" xr:uid="{AF7DC299-A583-4E08-9B98-8D2CBF61C54E}"/>
    <cellStyle name="20% - uthevingsfarge 3 31 3" xfId="15560" xr:uid="{F7807448-E32F-4897-99F9-0BDA20503794}"/>
    <cellStyle name="20% - uthevingsfarge 3 31_4Q16" xfId="15561" xr:uid="{3CF97925-B264-406E-A39C-6F762913946B}"/>
    <cellStyle name="20% - uthevingsfarge 3 32" xfId="15562" xr:uid="{D1320933-1FFA-44D2-A9C4-464E3EB4FFB4}"/>
    <cellStyle name="20% - uthevingsfarge 3 32 2" xfId="15563" xr:uid="{1F4BC074-3C5D-4CD5-8D88-45C61410C8B3}"/>
    <cellStyle name="20% - uthevingsfarge 3 32 2 2" xfId="15564" xr:uid="{BFF06256-A976-4744-8B24-C79E1B8C2323}"/>
    <cellStyle name="20% - uthevingsfarge 3 32 2_AVA DVA EL" xfId="15565" xr:uid="{D044FD55-9636-4167-BC48-024A39AD189E}"/>
    <cellStyle name="20% - uthevingsfarge 3 32 3" xfId="15566" xr:uid="{71C81F8D-4A06-4BCF-A49B-85F925C5ABF2}"/>
    <cellStyle name="20% - uthevingsfarge 3 32_4Q16" xfId="15567" xr:uid="{7A513A40-258E-4913-82D8-891BA43C0D2B}"/>
    <cellStyle name="20% - uthevingsfarge 3 33" xfId="15568" xr:uid="{6067FD71-4F3D-466A-A3CF-5C60A59A69F8}"/>
    <cellStyle name="20% - uthevingsfarge 3 33 2" xfId="15569" xr:uid="{44A46F63-CF0F-4656-A607-48B7F56B61FF}"/>
    <cellStyle name="20% - uthevingsfarge 3 33 2 2" xfId="15570" xr:uid="{6644A340-49FB-429F-9EDF-E39893706D26}"/>
    <cellStyle name="20% - uthevingsfarge 3 33 2_AVA DVA EL" xfId="15571" xr:uid="{D4D496E6-77B8-42EC-BB59-CADC17919FEC}"/>
    <cellStyle name="20% - uthevingsfarge 3 33 3" xfId="15572" xr:uid="{DCD15D76-0A6F-4A61-A0F3-20B5F68338E8}"/>
    <cellStyle name="20% - uthevingsfarge 3 33_4Q16" xfId="15573" xr:uid="{AC2377B9-096D-4F39-8B9C-A51F2670B17B}"/>
    <cellStyle name="20% - uthevingsfarge 3 34" xfId="15574" xr:uid="{CD5A58E9-A092-4485-BEC2-0C72B0F8561B}"/>
    <cellStyle name="20% - uthevingsfarge 3 34 2" xfId="15575" xr:uid="{194AE64F-0FFD-4482-8770-CF0887D7E37C}"/>
    <cellStyle name="20% - uthevingsfarge 3 34 2 2" xfId="15576" xr:uid="{B685DE20-69B6-42D3-A1C9-05E39967F717}"/>
    <cellStyle name="20% - uthevingsfarge 3 34 2_AVA DVA EL" xfId="15577" xr:uid="{888B085A-DEA3-4550-8716-0962E2CC4325}"/>
    <cellStyle name="20% - uthevingsfarge 3 34 3" xfId="15578" xr:uid="{FFA20B69-4BCA-49E4-84F6-E2D1E8664D0F}"/>
    <cellStyle name="20% - uthevingsfarge 3 34_4Q16" xfId="15579" xr:uid="{46884963-3844-405D-9C87-895974FE19DD}"/>
    <cellStyle name="20% - uthevingsfarge 3 35" xfId="15580" xr:uid="{DFBCB1DD-4859-4A5A-9A5D-4EB46090A7CD}"/>
    <cellStyle name="20% - uthevingsfarge 3 35 2" xfId="15581" xr:uid="{EA815EA8-7138-4951-896C-CFDA1EF223C4}"/>
    <cellStyle name="20% - uthevingsfarge 3 35 2 2" xfId="15582" xr:uid="{50A40816-2BF3-426E-BABA-9C59A02B2E6C}"/>
    <cellStyle name="20% - uthevingsfarge 3 35 2_AVA DVA EL" xfId="15583" xr:uid="{7E456DCE-A941-43BB-8A49-8C72922320D1}"/>
    <cellStyle name="20% - uthevingsfarge 3 35 3" xfId="15584" xr:uid="{9EF9618E-F27A-4AD5-93F6-36A4009AB8F0}"/>
    <cellStyle name="20% - uthevingsfarge 3 35_4Q16" xfId="15585" xr:uid="{013AFFFC-0D19-4268-BA6A-4BB3EC6A5050}"/>
    <cellStyle name="20% - uthevingsfarge 3 36" xfId="15586" xr:uid="{E4F1DDA7-DC56-40B0-8289-86FDCE99B130}"/>
    <cellStyle name="20% - uthevingsfarge 3 36 2" xfId="15587" xr:uid="{89BEEB22-8BBD-48FC-860B-05CC13B596C1}"/>
    <cellStyle name="20% - uthevingsfarge 3 36 2 2" xfId="15588" xr:uid="{E746CB14-D3DF-4946-BAC2-132065B48569}"/>
    <cellStyle name="20% - uthevingsfarge 3 36 2_AVA DVA EL" xfId="15589" xr:uid="{B9710208-22BB-46DF-82EC-72A8FC00968D}"/>
    <cellStyle name="20% - uthevingsfarge 3 36 3" xfId="15590" xr:uid="{19D14D28-B16A-424F-9A1C-BBDC3BBCB5A5}"/>
    <cellStyle name="20% - uthevingsfarge 3 36_4Q16" xfId="15591" xr:uid="{76B3E7AD-DA08-477B-8743-B65297F24F21}"/>
    <cellStyle name="20% - uthevingsfarge 3 37" xfId="15592" xr:uid="{9E08CEE4-03E7-4618-ABDB-5E13DE04F00F}"/>
    <cellStyle name="20% - uthevingsfarge 3 37 2" xfId="15593" xr:uid="{C1977E17-E8BF-4C02-9D71-F4F85374138D}"/>
    <cellStyle name="20% - uthevingsfarge 3 37 2 2" xfId="15594" xr:uid="{EC7F504B-9358-462B-A7D4-F245F43219E6}"/>
    <cellStyle name="20% - uthevingsfarge 3 37 2_AVA DVA EL" xfId="15595" xr:uid="{57C2FCEF-77F8-4265-A870-0971D713C3C3}"/>
    <cellStyle name="20% - uthevingsfarge 3 37 3" xfId="15596" xr:uid="{A64FCF72-DDE1-4B62-9C56-A70BF7D3ADFB}"/>
    <cellStyle name="20% - uthevingsfarge 3 37_4Q16" xfId="15597" xr:uid="{1C4C2D51-DA72-4831-BEAC-B78DB5594F62}"/>
    <cellStyle name="20% - uthevingsfarge 3 38" xfId="15598" xr:uid="{4D7CCF16-349B-4630-A7BE-1AA2AD2C4F87}"/>
    <cellStyle name="20% - uthevingsfarge 3 38 2" xfId="15599" xr:uid="{AD55CCD4-A142-4B69-86CB-E6EE7AD3E8B8}"/>
    <cellStyle name="20% - uthevingsfarge 3 38 2 2" xfId="15600" xr:uid="{C14176EB-CF95-4533-8A42-977CF3E69620}"/>
    <cellStyle name="20% - uthevingsfarge 3 38 2_AVA DVA EL" xfId="15601" xr:uid="{A5BA4666-C32B-4ADA-AE08-6F1A1E5F1D42}"/>
    <cellStyle name="20% - uthevingsfarge 3 38 3" xfId="15602" xr:uid="{14E71FCD-7810-4540-877B-F76CE3F736EF}"/>
    <cellStyle name="20% - uthevingsfarge 3 38_4Q16" xfId="15603" xr:uid="{20106241-8FFA-496A-B08A-3FDF5188129F}"/>
    <cellStyle name="20% - uthevingsfarge 3 39" xfId="15604" xr:uid="{A6216777-15C8-4EFF-8CAA-BF1A52C06A63}"/>
    <cellStyle name="20% - uthevingsfarge 3 39 2" xfId="15605" xr:uid="{D196467D-AC61-47F8-88E6-54AD14F79A50}"/>
    <cellStyle name="20% - uthevingsfarge 3 39 2 2" xfId="15606" xr:uid="{4BE05E32-09A5-4BF4-A0EE-CEA55411B562}"/>
    <cellStyle name="20% - uthevingsfarge 3 39 2_AVA DVA EL" xfId="15607" xr:uid="{905AEFCF-048A-45F0-82B0-CEB50DE4AA7D}"/>
    <cellStyle name="20% - uthevingsfarge 3 39 3" xfId="15608" xr:uid="{D98628E3-2B6E-4961-9915-EBF15370ABAA}"/>
    <cellStyle name="20% - uthevingsfarge 3 39_4Q16" xfId="15609" xr:uid="{7FB91BC4-105D-4F2C-95BB-3BD61E7F57CD}"/>
    <cellStyle name="20% - uthevingsfarge 3 4" xfId="4035" xr:uid="{294F0DD2-BAED-4260-B832-743D6B9E0A0C}"/>
    <cellStyle name="20% - uthevingsfarge 3 4 10" xfId="40945" xr:uid="{507C2B56-AD9B-4F2A-B381-65DD7C2830DF}"/>
    <cellStyle name="20% - uthevingsfarge 3 4 2" xfId="4036" xr:uid="{421746F0-A60E-4CCC-AFEE-C255DF50A5D5}"/>
    <cellStyle name="20% - uthevingsfarge 3 4 2 2" xfId="4037" xr:uid="{CB99AFF3-5B0E-498D-AF67-27446CF73A9F}"/>
    <cellStyle name="20% - uthevingsfarge 3 4 2 2 2" xfId="4038" xr:uid="{FC151EAC-53CF-48AA-8C81-65B5319D17CC}"/>
    <cellStyle name="20% - uthevingsfarge 3 4 2 2_3. Chng in credit spreads" xfId="4039" xr:uid="{6B58B302-DE2F-4871-A9BB-4490A0F53836}"/>
    <cellStyle name="20% - uthevingsfarge 3 4 2 3" xfId="4040" xr:uid="{A31BCA97-1A00-4412-9C2D-55CE1EF76279}"/>
    <cellStyle name="20% - uthevingsfarge 3 4 2 3 2" xfId="4041" xr:uid="{6A52D9AC-3A30-4524-AC3D-A1982247DF65}"/>
    <cellStyle name="20% - uthevingsfarge 3 4 2 3_3. Chng in credit spreads" xfId="4042" xr:uid="{02CCB20B-23EC-4556-B2EB-1DE7D0E5A647}"/>
    <cellStyle name="20% - uthevingsfarge 3 4 2 4" xfId="4043" xr:uid="{8ECB7C26-E330-471B-8A2A-3603BD202EA9}"/>
    <cellStyle name="20% - uthevingsfarge 3 4 2 5" xfId="40946" xr:uid="{C638409E-C366-4A6E-89A9-50E8491EC088}"/>
    <cellStyle name="20% - uthevingsfarge 3 4 2 6" xfId="40947" xr:uid="{8AAB2D2A-9202-4A24-B784-8E8671C692AF}"/>
    <cellStyle name="20% - uthevingsfarge 3 4 2 7" xfId="40948" xr:uid="{6CBD5D7B-8E1D-4664-B5F8-6C141F471BAC}"/>
    <cellStyle name="20% - uthevingsfarge 3 4 2 8" xfId="40949" xr:uid="{B8653EDF-A912-4A90-884C-E3C6BF7A2436}"/>
    <cellStyle name="20% - uthevingsfarge 3 4 2 9" xfId="40950" xr:uid="{09A00002-2E3B-4BC4-829E-895551357B61}"/>
    <cellStyle name="20% - uthevingsfarge 3 4 2_3. Chng in credit spreads" xfId="4044" xr:uid="{79005209-1751-4255-90EC-F9F00101CCEB}"/>
    <cellStyle name="20% - uthevingsfarge 3 4 3" xfId="4045" xr:uid="{7F113BDA-339C-49CB-B47B-FC7F06FED70E}"/>
    <cellStyle name="20% - uthevingsfarge 3 4 3 2" xfId="4046" xr:uid="{8646196A-C939-494B-8FB3-2AB9B569032B}"/>
    <cellStyle name="20% - uthevingsfarge 3 4 3 3" xfId="15610" xr:uid="{E2D72FBC-DC4D-4322-AEA4-CA91F67A1C44}"/>
    <cellStyle name="20% - uthevingsfarge 3 4 3_3. Chng in credit spreads" xfId="4047" xr:uid="{55F66473-55EC-48CE-BEE0-F9BF6AD90FE6}"/>
    <cellStyle name="20% - uthevingsfarge 3 4 4" xfId="4048" xr:uid="{1B5407A7-0E0B-4AB7-A34C-7BDE671F7900}"/>
    <cellStyle name="20% - uthevingsfarge 3 4 4 2" xfId="4049" xr:uid="{2FB44528-CA24-4F2D-9634-F3E5A5DFC56A}"/>
    <cellStyle name="20% - uthevingsfarge 3 4 4 3" xfId="15611" xr:uid="{07E91036-7477-4E6C-A872-B8D4C45E411C}"/>
    <cellStyle name="20% - uthevingsfarge 3 4 4_3. Chng in credit spreads" xfId="4050" xr:uid="{92FD8B82-DFBA-47DA-8A5F-30560594F610}"/>
    <cellStyle name="20% - uthevingsfarge 3 4 5" xfId="4051" xr:uid="{955DBD8D-7EC8-4EE7-AD09-616479CEDCDA}"/>
    <cellStyle name="20% - uthevingsfarge 3 4 5 2" xfId="15612" xr:uid="{5023CC80-F42A-4C93-A732-A2E789E005FE}"/>
    <cellStyle name="20% - uthevingsfarge 3 4 5 3" xfId="15613" xr:uid="{A162F888-AE68-4F1F-9BB7-58C9DFBFA40D}"/>
    <cellStyle name="20% - uthevingsfarge 3 4 5_AVA DVA EL" xfId="15614" xr:uid="{BB83AF41-6070-4EB1-A202-F56AE6B66FB6}"/>
    <cellStyle name="20% - uthevingsfarge 3 4 6" xfId="15615" xr:uid="{D06A6A24-F28B-4556-BBCB-4E79F1E690BD}"/>
    <cellStyle name="20% - uthevingsfarge 3 4 6 2" xfId="15616" xr:uid="{4E90B107-999F-4257-AA6A-6C00A418F746}"/>
    <cellStyle name="20% - uthevingsfarge 3 4 6_AVA DVA EL" xfId="15617" xr:uid="{3F69D08E-6AFD-4ACE-BC28-1051AB139633}"/>
    <cellStyle name="20% - uthevingsfarge 3 4 7" xfId="15618" xr:uid="{7DA983F6-0E83-4B0E-BE56-77B59772468C}"/>
    <cellStyle name="20% - uthevingsfarge 3 4 8" xfId="40951" xr:uid="{6A4F0C18-568D-45F6-879A-4FFFE7A26DD5}"/>
    <cellStyle name="20% - uthevingsfarge 3 4 9" xfId="40952" xr:uid="{577E4A18-A2F7-4523-AFB7-C8BF1634A658}"/>
    <cellStyle name="20% - uthevingsfarge 3 4_3. Chng in credit spreads" xfId="4052" xr:uid="{F9E9760E-5C72-499C-9063-06026E0FC27A}"/>
    <cellStyle name="20% - uthevingsfarge 3 40" xfId="15619" xr:uid="{1FE35661-8F81-49BF-99EB-03F55DAA32B8}"/>
    <cellStyle name="20% - uthevingsfarge 3 40 2" xfId="15620" xr:uid="{32E9C7FD-4577-46E0-84A4-4822DF12C024}"/>
    <cellStyle name="20% - uthevingsfarge 3 40 2 2" xfId="15621" xr:uid="{C2D6A1B3-5628-4A50-B178-41048254EC05}"/>
    <cellStyle name="20% - uthevingsfarge 3 40 2_AVA DVA EL" xfId="15622" xr:uid="{EC7B1B16-3B98-40FF-B8ED-76FD41075545}"/>
    <cellStyle name="20% - uthevingsfarge 3 40 3" xfId="15623" xr:uid="{19CB996B-055B-4517-A215-960CCFB85F8B}"/>
    <cellStyle name="20% - uthevingsfarge 3 40_4Q16" xfId="15624" xr:uid="{6BC336E7-8DF1-4343-B082-2D05A3744DCD}"/>
    <cellStyle name="20% - uthevingsfarge 3 41" xfId="15625" xr:uid="{79A143BE-922C-446B-9837-7E6C49FE1977}"/>
    <cellStyle name="20% - uthevingsfarge 3 41 2" xfId="15626" xr:uid="{9995B1E0-941B-4DA9-94A0-DBA5875678C8}"/>
    <cellStyle name="20% - uthevingsfarge 3 41 2 2" xfId="15627" xr:uid="{52E75591-5021-4D62-9633-E9067AEB40BA}"/>
    <cellStyle name="20% - uthevingsfarge 3 41 2_AVA DVA EL" xfId="15628" xr:uid="{A6855966-F4C1-418E-BF9F-CD9C0C369937}"/>
    <cellStyle name="20% - uthevingsfarge 3 41 3" xfId="15629" xr:uid="{7EE01922-3568-4E48-8ECB-94444D4D8D14}"/>
    <cellStyle name="20% - uthevingsfarge 3 41_4Q16" xfId="15630" xr:uid="{04FAA063-BFB6-446B-A151-E1147B14D279}"/>
    <cellStyle name="20% - uthevingsfarge 3 42" xfId="15631" xr:uid="{D5137867-88B2-4447-9752-BA5106489DDF}"/>
    <cellStyle name="20% - uthevingsfarge 3 42 2" xfId="15632" xr:uid="{A28B6427-05D0-4000-A899-832DFC21371A}"/>
    <cellStyle name="20% - uthevingsfarge 3 42 2 2" xfId="15633" xr:uid="{AFAF8213-4812-47FA-99CD-0576BEEA32D2}"/>
    <cellStyle name="20% - uthevingsfarge 3 42 2_AVA DVA EL" xfId="15634" xr:uid="{0DC845F0-6F3A-4005-B1CE-C23CF4DE8685}"/>
    <cellStyle name="20% - uthevingsfarge 3 42 3" xfId="15635" xr:uid="{3BD34751-3D2F-42DE-9701-59FBCC504D50}"/>
    <cellStyle name="20% - uthevingsfarge 3 42_4Q16" xfId="15636" xr:uid="{FD4F8729-FA96-4968-A6CF-08905E615099}"/>
    <cellStyle name="20% - uthevingsfarge 3 43" xfId="15637" xr:uid="{6C806B95-5173-4456-9BCC-A1D21ABF63FB}"/>
    <cellStyle name="20% - uthevingsfarge 3 43 2" xfId="15638" xr:uid="{3CBAC72F-E582-4764-A10E-7CB35A96DC7B}"/>
    <cellStyle name="20% - uthevingsfarge 3 43 2 2" xfId="15639" xr:uid="{691D1FAF-10C1-4B4B-BFF9-78DC1D11734F}"/>
    <cellStyle name="20% - uthevingsfarge 3 43 2_AVA DVA EL" xfId="15640" xr:uid="{9001CC83-B56C-4407-B63C-2C1DF079F7B5}"/>
    <cellStyle name="20% - uthevingsfarge 3 43 3" xfId="15641" xr:uid="{488240D0-3FE7-40A3-9568-59D4A0C836A6}"/>
    <cellStyle name="20% - uthevingsfarge 3 43_4Q16" xfId="15642" xr:uid="{23FE9EBB-4013-4FAC-980E-383150C00FE9}"/>
    <cellStyle name="20% - uthevingsfarge 3 44" xfId="15643" xr:uid="{8E69A090-4612-4D78-86EC-B8CAF5360381}"/>
    <cellStyle name="20% - uthevingsfarge 3 44 2" xfId="15644" xr:uid="{BE59A6FA-3E73-4822-B484-851184C5CB21}"/>
    <cellStyle name="20% - uthevingsfarge 3 44 2 2" xfId="15645" xr:uid="{C38E2068-1B82-4935-BEC9-746428059F0D}"/>
    <cellStyle name="20% - uthevingsfarge 3 44 2_AVA DVA EL" xfId="15646" xr:uid="{A0ADB15A-1832-4487-99DC-90CAB30BE63A}"/>
    <cellStyle name="20% - uthevingsfarge 3 44 3" xfId="15647" xr:uid="{02DF2EFE-37E5-4EFD-89FB-033ED020CB95}"/>
    <cellStyle name="20% - uthevingsfarge 3 44_4Q16" xfId="15648" xr:uid="{0C76D691-93AC-47E8-8260-CB34BFB7282E}"/>
    <cellStyle name="20% - uthevingsfarge 3 45" xfId="15649" xr:uid="{F0F0DB8D-A81F-44EE-BDAB-5B9D21775C6E}"/>
    <cellStyle name="20% - uthevingsfarge 3 45 2" xfId="15650" xr:uid="{31FEAB0A-C0A4-4066-84D5-FF5BE010D285}"/>
    <cellStyle name="20% - uthevingsfarge 3 45 2 2" xfId="15651" xr:uid="{54433056-F636-4933-A758-E6BF70B9BF26}"/>
    <cellStyle name="20% - uthevingsfarge 3 45 2_AVA DVA EL" xfId="15652" xr:uid="{D557034C-1DB0-4220-BA46-9EFCC01A1C8D}"/>
    <cellStyle name="20% - uthevingsfarge 3 45 3" xfId="15653" xr:uid="{BE0C8014-E90C-438B-94BB-5C2E368B586A}"/>
    <cellStyle name="20% - uthevingsfarge 3 45_4Q16" xfId="15654" xr:uid="{AD3ADE02-BAF2-4143-AFBB-33DE14A20E55}"/>
    <cellStyle name="20% - uthevingsfarge 3 46" xfId="15655" xr:uid="{4741E6E6-8672-4BB5-AB13-E6938D575B65}"/>
    <cellStyle name="20% - uthevingsfarge 3 46 2" xfId="15656" xr:uid="{E53A05A9-BB55-46EE-A37C-8EE305A23884}"/>
    <cellStyle name="20% - uthevingsfarge 3 46 2 2" xfId="15657" xr:uid="{7EB9B199-924D-4641-A64A-2E0B10E43522}"/>
    <cellStyle name="20% - uthevingsfarge 3 46 2_AVA DVA EL" xfId="15658" xr:uid="{F4D5576E-AC2F-4208-A0DF-4DB1BF9681BB}"/>
    <cellStyle name="20% - uthevingsfarge 3 46 3" xfId="15659" xr:uid="{3698E597-BC75-49BF-AFD5-5CBB8D8CF5C7}"/>
    <cellStyle name="20% - uthevingsfarge 3 46_4Q16" xfId="15660" xr:uid="{2B1FB692-0F42-4B78-8FD3-546C933A4FDA}"/>
    <cellStyle name="20% - uthevingsfarge 3 47" xfId="15661" xr:uid="{4226B332-4AD5-478F-BB32-8298DAF61881}"/>
    <cellStyle name="20% - uthevingsfarge 3 47 2" xfId="15662" xr:uid="{A67D2FF1-3457-4920-9361-79C5B98A3286}"/>
    <cellStyle name="20% - uthevingsfarge 3 47 2 2" xfId="15663" xr:uid="{D0BD9AD7-6C24-44FD-B3DF-B4C279699EA3}"/>
    <cellStyle name="20% - uthevingsfarge 3 47 2_AVA DVA EL" xfId="15664" xr:uid="{319FBD84-3659-4103-A50F-62F0393348AA}"/>
    <cellStyle name="20% - uthevingsfarge 3 47 3" xfId="15665" xr:uid="{98C99B16-18A5-4865-B09F-0793E1F0C0BF}"/>
    <cellStyle name="20% - uthevingsfarge 3 47_4Q16" xfId="15666" xr:uid="{0F41D5AF-CE2F-4F60-B0AC-1C2B8AE58781}"/>
    <cellStyle name="20% - uthevingsfarge 3 48" xfId="15667" xr:uid="{F518CFF1-CE35-4FB9-B929-82C227220D82}"/>
    <cellStyle name="20% - uthevingsfarge 3 48 2" xfId="15668" xr:uid="{6DFE571B-5079-481F-9761-37C0C604CBE2}"/>
    <cellStyle name="20% - uthevingsfarge 3 48 2 2" xfId="15669" xr:uid="{90D24F1D-7089-4ED3-B97B-2F12CB816635}"/>
    <cellStyle name="20% - uthevingsfarge 3 48 2_AVA DVA EL" xfId="15670" xr:uid="{34802D2A-8500-43C4-AAF0-1751D0218DDE}"/>
    <cellStyle name="20% - uthevingsfarge 3 48 3" xfId="15671" xr:uid="{4D6A40EF-092C-4744-9E24-B75D72C6B74F}"/>
    <cellStyle name="20% - uthevingsfarge 3 48_4Q16" xfId="15672" xr:uid="{8C9EBEF7-4C87-49AF-88D9-647A597446C3}"/>
    <cellStyle name="20% - uthevingsfarge 3 49" xfId="15673" xr:uid="{9A4BF32D-C7C6-48BC-AC57-857D988EA51E}"/>
    <cellStyle name="20% - uthevingsfarge 3 49 2" xfId="15674" xr:uid="{850A9447-A9E1-4BFF-889B-63CFF2B636F3}"/>
    <cellStyle name="20% - uthevingsfarge 3 49 2 2" xfId="15675" xr:uid="{0B376DA2-E2A8-4599-9907-241D6403E3AD}"/>
    <cellStyle name="20% - uthevingsfarge 3 49 2_AVA DVA EL" xfId="15676" xr:uid="{D78EB17F-01C4-4F3A-B45C-D471B874A924}"/>
    <cellStyle name="20% - uthevingsfarge 3 49 3" xfId="15677" xr:uid="{A125E07F-5256-459F-9E74-D8072C9E9575}"/>
    <cellStyle name="20% - uthevingsfarge 3 49_4Q16" xfId="15678" xr:uid="{9D13099C-04FE-46EA-80B5-EFA8CE8B6B40}"/>
    <cellStyle name="20% - uthevingsfarge 3 5" xfId="4053" xr:uid="{2CC608FD-FAB3-4F4B-8059-46A5B4F367F0}"/>
    <cellStyle name="20% - uthevingsfarge 3 5 10" xfId="40953" xr:uid="{211946DC-4F64-4082-8488-FF3BA52E1F5F}"/>
    <cellStyle name="20% - uthevingsfarge 3 5 2" xfId="4054" xr:uid="{2C953BB0-80C0-4459-8144-36753F7359D6}"/>
    <cellStyle name="20% - uthevingsfarge 3 5 2 2" xfId="4055" xr:uid="{29218BE5-B015-4330-ACB5-510A0AA6FA68}"/>
    <cellStyle name="20% - uthevingsfarge 3 5 2 2 2" xfId="4056" xr:uid="{9D6E7D86-5F26-4BFB-9B87-690BB9C72BFF}"/>
    <cellStyle name="20% - uthevingsfarge 3 5 2 2_3. Chng in credit spreads" xfId="4057" xr:uid="{83D59D45-E49C-4E5C-8D85-E2D4DE47BBE3}"/>
    <cellStyle name="20% - uthevingsfarge 3 5 2 3" xfId="4058" xr:uid="{CA44D13A-6D05-4F5B-AE07-C9207B342942}"/>
    <cellStyle name="20% - uthevingsfarge 3 5 2 3 2" xfId="4059" xr:uid="{0F8EE3FC-4636-4D53-AD23-BC3A23358B91}"/>
    <cellStyle name="20% - uthevingsfarge 3 5 2 3_3. Chng in credit spreads" xfId="4060" xr:uid="{B0190D23-B17F-436E-A1A7-E69BFFFAA2E5}"/>
    <cellStyle name="20% - uthevingsfarge 3 5 2 4" xfId="4061" xr:uid="{75914B81-449C-4EB3-BCC2-2721F99023F0}"/>
    <cellStyle name="20% - uthevingsfarge 3 5 2 5" xfId="40954" xr:uid="{F220ED79-C13C-4C58-BE71-D25CA25FED84}"/>
    <cellStyle name="20% - uthevingsfarge 3 5 2 6" xfId="40955" xr:uid="{CAFF5320-F1C5-438D-AB38-0E10189B4429}"/>
    <cellStyle name="20% - uthevingsfarge 3 5 2 7" xfId="40956" xr:uid="{2897276A-B267-4E70-A992-AE083B06F180}"/>
    <cellStyle name="20% - uthevingsfarge 3 5 2 8" xfId="40957" xr:uid="{D2A723C0-ACF2-4E95-8926-5BC4066BA61D}"/>
    <cellStyle name="20% - uthevingsfarge 3 5 2 9" xfId="40958" xr:uid="{5B905392-456D-4D39-8F3B-65AACFCCBDE9}"/>
    <cellStyle name="20% - uthevingsfarge 3 5 2_3. Chng in credit spreads" xfId="4062" xr:uid="{173C6762-D1EA-4716-BC9C-799429375CFD}"/>
    <cellStyle name="20% - uthevingsfarge 3 5 3" xfId="4063" xr:uid="{53920175-3295-47D8-A619-775AE62ADE8C}"/>
    <cellStyle name="20% - uthevingsfarge 3 5 3 2" xfId="4064" xr:uid="{239FB804-78A3-4FCC-8971-D1DDC658D48E}"/>
    <cellStyle name="20% - uthevingsfarge 3 5 3_3. Chng in credit spreads" xfId="4065" xr:uid="{10F79404-BB84-451E-8D12-9F658916877D}"/>
    <cellStyle name="20% - uthevingsfarge 3 5 4" xfId="4066" xr:uid="{84C04ED6-B110-48A1-BC8C-C7402696CCB8}"/>
    <cellStyle name="20% - uthevingsfarge 3 5 4 2" xfId="4067" xr:uid="{FE9B2EDB-90E5-44AC-B3E2-805016470C40}"/>
    <cellStyle name="20% - uthevingsfarge 3 5 4_3. Chng in credit spreads" xfId="4068" xr:uid="{AF3D963C-5AAB-426F-A298-4C551F08FEF5}"/>
    <cellStyle name="20% - uthevingsfarge 3 5 5" xfId="4069" xr:uid="{A5141EEB-8B22-4257-BB78-B74DFEFFC59D}"/>
    <cellStyle name="20% - uthevingsfarge 3 5 6" xfId="40959" xr:uid="{C8C95B0E-A6FC-4302-9C4C-3CB8496EDB63}"/>
    <cellStyle name="20% - uthevingsfarge 3 5 7" xfId="40960" xr:uid="{8533B045-6C82-41F3-9DDA-7CD5D07610C2}"/>
    <cellStyle name="20% - uthevingsfarge 3 5 8" xfId="40961" xr:uid="{66F2D8CC-F31C-4AB8-B496-E917ECE773D9}"/>
    <cellStyle name="20% - uthevingsfarge 3 5 9" xfId="40962" xr:uid="{7BC061A0-0878-4FD0-942E-B3EF05AC11F4}"/>
    <cellStyle name="20% - uthevingsfarge 3 5_3. Chng in credit spreads" xfId="4070" xr:uid="{67E77BC9-5FB0-44A8-8AED-CE2A23836AB3}"/>
    <cellStyle name="20% - uthevingsfarge 3 50" xfId="15679" xr:uid="{3AA0E0EA-E427-461B-8860-A160EABD8D3F}"/>
    <cellStyle name="20% - uthevingsfarge 3 50 2" xfId="15680" xr:uid="{2C827306-C7BD-4EB2-AA23-89EF8FFD7C18}"/>
    <cellStyle name="20% - uthevingsfarge 3 50 2 2" xfId="15681" xr:uid="{67E548E3-941F-40A0-98C4-B5FC26B2A65F}"/>
    <cellStyle name="20% - uthevingsfarge 3 50 2_AVA DVA EL" xfId="15682" xr:uid="{AD047943-2BF1-4576-8F38-A9DA87131938}"/>
    <cellStyle name="20% - uthevingsfarge 3 50 3" xfId="15683" xr:uid="{E2FE2513-4A1F-4861-B9A7-519FF528C96B}"/>
    <cellStyle name="20% - uthevingsfarge 3 50_4Q16" xfId="15684" xr:uid="{AD42CCBD-E9B5-4B29-9CB2-A2A56B703679}"/>
    <cellStyle name="20% - uthevingsfarge 3 51" xfId="15685" xr:uid="{8ACD0A7F-3C21-44AA-9B6C-D475E6537C58}"/>
    <cellStyle name="20% - uthevingsfarge 3 51 2" xfId="15686" xr:uid="{E912EB74-BEC0-486B-BAF4-5D4492BA19FC}"/>
    <cellStyle name="20% - uthevingsfarge 3 51 2 2" xfId="15687" xr:uid="{B002F70C-059E-4200-90DC-ED55FBAF70B9}"/>
    <cellStyle name="20% - uthevingsfarge 3 51 2_AVA DVA EL" xfId="15688" xr:uid="{FB44B834-AE22-4FE0-B271-7FAD7614EBF6}"/>
    <cellStyle name="20% - uthevingsfarge 3 51 3" xfId="15689" xr:uid="{CDCBED97-0E29-47D9-B232-945078D652D1}"/>
    <cellStyle name="20% - uthevingsfarge 3 51_4Q16" xfId="15690" xr:uid="{D620D8EA-E6A0-41B8-B2FE-4E6E742CEE9C}"/>
    <cellStyle name="20% - uthevingsfarge 3 52" xfId="15691" xr:uid="{CE74CA58-3B39-42EE-9CBB-099774253264}"/>
    <cellStyle name="20% - uthevingsfarge 3 52 2" xfId="15692" xr:uid="{E57D050C-96DC-4473-9B56-9141B35C56D4}"/>
    <cellStyle name="20% - uthevingsfarge 3 52 2 2" xfId="15693" xr:uid="{812B6CF6-218E-4457-8C2B-CE0AA97BB284}"/>
    <cellStyle name="20% - uthevingsfarge 3 52 2_AVA DVA EL" xfId="15694" xr:uid="{824534C1-59A9-4414-8875-9E03176017DD}"/>
    <cellStyle name="20% - uthevingsfarge 3 52 3" xfId="15695" xr:uid="{88320CE2-1DB7-4303-BAF7-F193A32F2BF3}"/>
    <cellStyle name="20% - uthevingsfarge 3 52_4Q16" xfId="15696" xr:uid="{40A76266-BF0C-423E-A351-53BB002892F4}"/>
    <cellStyle name="20% - uthevingsfarge 3 53" xfId="15697" xr:uid="{E4C6705D-15D8-4447-ABC7-7D6374663536}"/>
    <cellStyle name="20% - uthevingsfarge 3 53 2" xfId="15698" xr:uid="{7C855FC5-B33C-4993-9A8B-0BA61723BF9D}"/>
    <cellStyle name="20% - uthevingsfarge 3 53 2 2" xfId="15699" xr:uid="{CCD2EBD2-9C2E-46F5-8D01-5DD5974E88A2}"/>
    <cellStyle name="20% - uthevingsfarge 3 53 2_AVA DVA EL" xfId="15700" xr:uid="{3A108F7C-3228-47A0-91CA-A374934D2754}"/>
    <cellStyle name="20% - uthevingsfarge 3 53 3" xfId="15701" xr:uid="{1CB5FFFC-CDA9-44B7-A796-D46420605A2B}"/>
    <cellStyle name="20% - uthevingsfarge 3 53_4Q16" xfId="15702" xr:uid="{6F8DE79B-7950-47DB-B901-8E199CC166DE}"/>
    <cellStyle name="20% - uthevingsfarge 3 54" xfId="15703" xr:uid="{D40651C8-47E4-4A8C-A386-CBD124A1395C}"/>
    <cellStyle name="20% - uthevingsfarge 3 54 2" xfId="15704" xr:uid="{1A38F0F3-7455-432D-855C-0F76FB0F7060}"/>
    <cellStyle name="20% - uthevingsfarge 3 54 2 2" xfId="15705" xr:uid="{63E1842B-0856-4EAA-A71B-F5707710788A}"/>
    <cellStyle name="20% - uthevingsfarge 3 54 2_AVA DVA EL" xfId="15706" xr:uid="{51558A3F-07AD-47B3-83D6-EFFEEB2F419E}"/>
    <cellStyle name="20% - uthevingsfarge 3 54 3" xfId="15707" xr:uid="{F342D7C4-68AF-41A1-A4B0-5C2EDBF1188E}"/>
    <cellStyle name="20% - uthevingsfarge 3 54_4Q16" xfId="15708" xr:uid="{5B24B408-E6FD-4307-AA63-9B1A1D11A139}"/>
    <cellStyle name="20% - uthevingsfarge 3 55" xfId="15709" xr:uid="{E62C2E33-D88F-4F7F-9958-CD1551C90321}"/>
    <cellStyle name="20% - uthevingsfarge 3 55 2" xfId="15710" xr:uid="{F88D3CDA-8335-4234-A164-4D730D11E46C}"/>
    <cellStyle name="20% - uthevingsfarge 3 55 2 2" xfId="15711" xr:uid="{15FD1BEB-3BFE-4775-8EC1-1C0E5C9C5AAB}"/>
    <cellStyle name="20% - uthevingsfarge 3 55 2_AVA DVA EL" xfId="15712" xr:uid="{C4A0840D-7685-46E8-B722-F5F697DA8FC0}"/>
    <cellStyle name="20% - uthevingsfarge 3 55 3" xfId="15713" xr:uid="{64BFA559-4657-4EF5-8B1A-AB94D54455F9}"/>
    <cellStyle name="20% - uthevingsfarge 3 55_4Q16" xfId="15714" xr:uid="{5D899CBA-E2D0-49D3-A1CB-65E02C796190}"/>
    <cellStyle name="20% - uthevingsfarge 3 56" xfId="15715" xr:uid="{D3BBCBC4-3A02-4079-A0A5-2A7EBC7A582B}"/>
    <cellStyle name="20% - uthevingsfarge 3 56 2" xfId="15716" xr:uid="{5F59BE48-C930-4023-A7D8-C3FC2C6170E3}"/>
    <cellStyle name="20% - uthevingsfarge 3 56 2 2" xfId="15717" xr:uid="{69102B73-29FE-431D-9A82-7104C4B6652D}"/>
    <cellStyle name="20% - uthevingsfarge 3 56 2_AVA DVA EL" xfId="15718" xr:uid="{65753254-B847-4FE5-83E2-980CC47FA808}"/>
    <cellStyle name="20% - uthevingsfarge 3 56 3" xfId="15719" xr:uid="{8D788312-8C9F-4D2C-B163-910072DD73CD}"/>
    <cellStyle name="20% - uthevingsfarge 3 56_4Q16" xfId="15720" xr:uid="{BEF04B4D-A22A-4E99-A1F5-BD759B9B30D7}"/>
    <cellStyle name="20% - uthevingsfarge 3 57" xfId="15721" xr:uid="{EB5495D1-7544-45AB-A351-C73DC8CF9A34}"/>
    <cellStyle name="20% - uthevingsfarge 3 57 2" xfId="15722" xr:uid="{E0FD40B8-3013-4E15-B080-BE14070C2872}"/>
    <cellStyle name="20% - uthevingsfarge 3 57 2 2" xfId="15723" xr:uid="{86F4B83A-A0EA-4993-8AC2-46D58966F0C0}"/>
    <cellStyle name="20% - uthevingsfarge 3 57 2_AVA DVA EL" xfId="15724" xr:uid="{BAD68481-1155-4B01-BEA1-6D5B540166AC}"/>
    <cellStyle name="20% - uthevingsfarge 3 57 3" xfId="15725" xr:uid="{8BFBC140-B56F-4CA2-B920-6181266F964B}"/>
    <cellStyle name="20% - uthevingsfarge 3 57_4Q16" xfId="15726" xr:uid="{5038A33C-0637-41D9-B71F-0FEE6E7627D0}"/>
    <cellStyle name="20% - uthevingsfarge 3 58" xfId="15727" xr:uid="{1AFFF6B1-A4B8-4C78-A612-6ED77FCE799E}"/>
    <cellStyle name="20% - uthevingsfarge 3 58 2" xfId="15728" xr:uid="{F7CCF3E8-63ED-47C7-9D22-B5B2F50D3B22}"/>
    <cellStyle name="20% - uthevingsfarge 3 58 2 2" xfId="15729" xr:uid="{7161F019-BF09-489A-B76A-D3F2B852E57B}"/>
    <cellStyle name="20% - uthevingsfarge 3 58 2_AVA DVA EL" xfId="15730" xr:uid="{D61E7C59-2ECA-4CC9-B1C1-F875B6B13A3E}"/>
    <cellStyle name="20% - uthevingsfarge 3 58 3" xfId="15731" xr:uid="{8947C8B9-A15C-439F-BB3D-90BDCCAEC1C1}"/>
    <cellStyle name="20% - uthevingsfarge 3 58_4Q16" xfId="15732" xr:uid="{D51572A8-0E53-4D2C-A76D-460E865049DB}"/>
    <cellStyle name="20% - uthevingsfarge 3 59" xfId="15733" xr:uid="{C704EDD2-7093-4365-AB5F-0C100FB730C3}"/>
    <cellStyle name="20% - uthevingsfarge 3 59 2" xfId="15734" xr:uid="{61CF6EC4-99C5-4BB6-9809-FD2C526D5C78}"/>
    <cellStyle name="20% - uthevingsfarge 3 59 2 2" xfId="15735" xr:uid="{FBC7B981-FEE3-41F6-A6D6-2EDA1C7E2D09}"/>
    <cellStyle name="20% - uthevingsfarge 3 59 2_AVA DVA EL" xfId="15736" xr:uid="{991C1DFE-E7AB-48E7-8F23-75A506CD9219}"/>
    <cellStyle name="20% - uthevingsfarge 3 59 3" xfId="15737" xr:uid="{CDE6722C-5DEE-4BAE-A891-26806530CED7}"/>
    <cellStyle name="20% - uthevingsfarge 3 59_4Q16" xfId="15738" xr:uid="{95829EC1-0F4E-4FF4-BB9A-E47F357C2F5B}"/>
    <cellStyle name="20% - uthevingsfarge 3 6" xfId="4071" xr:uid="{6B80136B-BC5B-41C0-B473-8B104C32820C}"/>
    <cellStyle name="20% - uthevingsfarge 3 6 2" xfId="4072" xr:uid="{4942D6A8-CCA7-4B6E-B7E7-7B228289847C}"/>
    <cellStyle name="20% - uthevingsfarge 3 6 2 2" xfId="4073" xr:uid="{02FC9A1C-CAA7-4B54-964E-EBF1C161DFFC}"/>
    <cellStyle name="20% - uthevingsfarge 3 6 2 3" xfId="40963" xr:uid="{80D2A57E-6E35-4516-B47E-EFA134EA91DA}"/>
    <cellStyle name="20% - uthevingsfarge 3 6 2_3. Chng in credit spreads" xfId="4074" xr:uid="{20DCB14E-3C26-4D12-BEBD-F7F19A5640E9}"/>
    <cellStyle name="20% - uthevingsfarge 3 6 3" xfId="4075" xr:uid="{157F1733-A102-40E0-9624-CD7A32D7B0C0}"/>
    <cellStyle name="20% - uthevingsfarge 3 6 3 2" xfId="4076" xr:uid="{3F797582-48B1-4862-9FDC-F00CF9227E9A}"/>
    <cellStyle name="20% - uthevingsfarge 3 6 3_3. Chng in credit spreads" xfId="4077" xr:uid="{1B042B40-02F7-4DFC-ACED-B4FFC664FF40}"/>
    <cellStyle name="20% - uthevingsfarge 3 6 4" xfId="4078" xr:uid="{C63EF513-947C-486D-8A30-2C02CDA7455E}"/>
    <cellStyle name="20% - uthevingsfarge 3 6 5" xfId="15739" xr:uid="{FF6177CB-C57D-42BD-9B7F-BFC438EE4466}"/>
    <cellStyle name="20% - uthevingsfarge 3 6 6" xfId="40964" xr:uid="{2732AD07-9133-40E7-A792-698B4DF11557}"/>
    <cellStyle name="20% - uthevingsfarge 3 6 7" xfId="40965" xr:uid="{931FD2B6-E4D0-4AA6-BAC9-345201F5BFDC}"/>
    <cellStyle name="20% - uthevingsfarge 3 6 8" xfId="40966" xr:uid="{9011D98C-3F72-4ABE-8F1A-BA96CC1C7B53}"/>
    <cellStyle name="20% - uthevingsfarge 3 6 9" xfId="40967" xr:uid="{58B23117-ED15-4582-9740-1256142ACB4A}"/>
    <cellStyle name="20% - uthevingsfarge 3 6_3. Chng in credit spreads" xfId="4079" xr:uid="{FEA75ACF-DD7E-4470-8469-E9EA9907905A}"/>
    <cellStyle name="20% - uthevingsfarge 3 60" xfId="15740" xr:uid="{02788742-E828-4D34-8B8F-A5AAD89E5CC5}"/>
    <cellStyle name="20% - uthevingsfarge 3 60 2" xfId="15741" xr:uid="{1B5D83D2-C3C1-4E10-A820-007E0BFB903C}"/>
    <cellStyle name="20% - uthevingsfarge 3 60 3" xfId="15742" xr:uid="{73B6AA3A-3DA4-4EB6-8C3E-05D367476E73}"/>
    <cellStyle name="20% - uthevingsfarge 3 60_AVA DVA EL" xfId="15743" xr:uid="{6DF3E11C-D3DC-4BA4-9EB3-732D02E11818}"/>
    <cellStyle name="20% - uthevingsfarge 3 61" xfId="15744" xr:uid="{62C69621-218A-47B1-95AD-855A34361709}"/>
    <cellStyle name="20% - uthevingsfarge 3 61 2" xfId="15745" xr:uid="{5A441CB9-87F2-4B69-AF75-6C3C180E62DF}"/>
    <cellStyle name="20% - uthevingsfarge 3 61 3" xfId="15746" xr:uid="{B4758C00-D98B-4B1C-A394-909EDD680CA3}"/>
    <cellStyle name="20% - uthevingsfarge 3 61_AVA DVA EL" xfId="15747" xr:uid="{C5870077-B2C2-4E51-B28F-3703DD01DE09}"/>
    <cellStyle name="20% - uthevingsfarge 3 62" xfId="15748" xr:uid="{5B91DAC5-4447-40C6-B979-5CFDD71ACA88}"/>
    <cellStyle name="20% - uthevingsfarge 3 62 2" xfId="15749" xr:uid="{06B98454-48AF-4354-9462-9CFD8CB53CFE}"/>
    <cellStyle name="20% - uthevingsfarge 3 62_AVA DVA EL" xfId="15750" xr:uid="{5518397F-01A6-4545-BC0E-97BA7697FA42}"/>
    <cellStyle name="20% - uthevingsfarge 3 63" xfId="15751" xr:uid="{D048D34B-B9E0-40F2-8770-A6587A52F446}"/>
    <cellStyle name="20% - uthevingsfarge 3 64" xfId="15752" xr:uid="{B0850148-4164-429D-A971-5AADFFC2D007}"/>
    <cellStyle name="20% - uthevingsfarge 3 65" xfId="15753" xr:uid="{E470988B-2757-4AFE-A0C1-E990B66C66B9}"/>
    <cellStyle name="20% - uthevingsfarge 3 66" xfId="15754" xr:uid="{A338689F-10DD-47E8-AFDF-4AFA325363D1}"/>
    <cellStyle name="20% - uthevingsfarge 3 7" xfId="4080" xr:uid="{6FA652FE-A43E-4B48-9B6C-F6CDC021AD3F}"/>
    <cellStyle name="20% - uthevingsfarge 3 7 2" xfId="4081" xr:uid="{CE793440-9603-4891-A21F-2D67F69E9EAB}"/>
    <cellStyle name="20% - uthevingsfarge 3 7 2 2" xfId="15755" xr:uid="{56CFAD3B-AE8C-4361-9DBC-87C93F47424A}"/>
    <cellStyle name="20% - uthevingsfarge 3 7 2_AVA DVA EL" xfId="15756" xr:uid="{3225858B-9D01-427C-A8A6-4125DB860902}"/>
    <cellStyle name="20% - uthevingsfarge 3 7 3" xfId="15757" xr:uid="{0BA66A64-A2F6-417C-BC7B-2F2DE9AAC1AC}"/>
    <cellStyle name="20% - uthevingsfarge 3 7 3 2" xfId="15758" xr:uid="{95D85517-903B-4A46-9D82-E18047FA64C9}"/>
    <cellStyle name="20% - uthevingsfarge 3 7 3_AVA DVA EL" xfId="15759" xr:uid="{D9E43313-4DEB-498E-8699-E89B01DA13CF}"/>
    <cellStyle name="20% - uthevingsfarge 3 7 4" xfId="15760" xr:uid="{A7145102-D2F6-4E17-9413-FE2E0C2A5392}"/>
    <cellStyle name="20% - uthevingsfarge 3 7 5" xfId="15761" xr:uid="{E699A850-CF81-4D5E-B82D-C0975BE9B1A0}"/>
    <cellStyle name="20% - uthevingsfarge 3 7_3. Chng in credit spreads" xfId="4082" xr:uid="{A268A2F7-EAF9-4F02-AB37-51623378D921}"/>
    <cellStyle name="20% - uthevingsfarge 3 8" xfId="4083" xr:uid="{8136FBBF-54FD-4B2F-86ED-B9CD2DDE7DE6}"/>
    <cellStyle name="20% - uthevingsfarge 3 8 2" xfId="4084" xr:uid="{6556F5E6-7234-46C1-B702-17857DE09E02}"/>
    <cellStyle name="20% - uthevingsfarge 3 8 2 2" xfId="15762" xr:uid="{0C643E1B-A2FA-429F-8A60-3F86DE3F21DB}"/>
    <cellStyle name="20% - uthevingsfarge 3 8 2_AVA DVA EL" xfId="15763" xr:uid="{E6B297F7-AA5F-48F0-A3D8-F0DF2D86FE65}"/>
    <cellStyle name="20% - uthevingsfarge 3 8 3" xfId="15764" xr:uid="{2AC59E0E-F0F1-4895-874D-AD9EAF9AE748}"/>
    <cellStyle name="20% - uthevingsfarge 3 8_3. Chng in credit spreads" xfId="4085" xr:uid="{309E8AC6-8B08-4594-83ED-292CD13AD614}"/>
    <cellStyle name="20% - uthevingsfarge 3 9" xfId="4086" xr:uid="{BC0BFCCC-FF6A-4AF7-9CC4-1F7084526A77}"/>
    <cellStyle name="20% - uthevingsfarge 3 9 2" xfId="15765" xr:uid="{4C17F690-B6A8-4819-AEFA-574B3DE6FDC1}"/>
    <cellStyle name="20% - uthevingsfarge 3 9 2 2" xfId="15766" xr:uid="{80C5B3CC-F575-4A17-818F-71FB4495C1D3}"/>
    <cellStyle name="20% - uthevingsfarge 3 9 2_AVA DVA EL" xfId="15767" xr:uid="{C83CAD1D-C46E-4D49-838E-7B5A5A94AA7C}"/>
    <cellStyle name="20% - uthevingsfarge 3 9 3" xfId="15768" xr:uid="{56A34BEC-A546-432C-B75B-60F62830C9C6}"/>
    <cellStyle name="20% - uthevingsfarge 3 9_4Q16" xfId="15769" xr:uid="{3D0EA290-D42B-4246-9B4E-EDBBEAB9EE77}"/>
    <cellStyle name="20% - uthevingsfarge 3_06.05" xfId="43469" xr:uid="{49DF4EBF-A90E-4A77-B46D-E1F53116112E}"/>
    <cellStyle name="20% - uthevingsfarge 4" xfId="4087" xr:uid="{33AA2027-B592-40C3-B65C-B0BAD81B64B7}"/>
    <cellStyle name="20% - uthevingsfarge 4 10" xfId="4088" xr:uid="{C9693F71-2A87-4D0E-9FA7-9F45425C6C87}"/>
    <cellStyle name="20% - uthevingsfarge 4 10 2" xfId="15770" xr:uid="{A582ACB0-0FB5-47DA-91C3-F006521758CB}"/>
    <cellStyle name="20% - uthevingsfarge 4 10 2 2" xfId="15771" xr:uid="{6CA83271-F188-491C-80DE-5ECD0D7B0EA8}"/>
    <cellStyle name="20% - uthevingsfarge 4 10 2_AVA DVA EL" xfId="15772" xr:uid="{A56373D9-E093-46AB-B8CC-AA280DAD7085}"/>
    <cellStyle name="20% - uthevingsfarge 4 10 3" xfId="15773" xr:uid="{8352858E-4CF3-46B4-9005-B34673D4B04F}"/>
    <cellStyle name="20% - uthevingsfarge 4 10_4Q16" xfId="15774" xr:uid="{96F82643-2449-46C4-9C12-08DC57536A99}"/>
    <cellStyle name="20% - uthevingsfarge 4 11" xfId="15775" xr:uid="{22C28407-A3C7-40D7-B0DF-C77A0A92DCB0}"/>
    <cellStyle name="20% - uthevingsfarge 4 11 2" xfId="15776" xr:uid="{59AB165F-6DE9-4A87-81EF-0A4115E016E2}"/>
    <cellStyle name="20% - uthevingsfarge 4 11 2 2" xfId="15777" xr:uid="{F158A380-2E3D-40DD-93D1-C562FEF43A8E}"/>
    <cellStyle name="20% - uthevingsfarge 4 11 2_AVA DVA EL" xfId="15778" xr:uid="{E397B92A-4D29-43E8-9962-C5491CF468C5}"/>
    <cellStyle name="20% - uthevingsfarge 4 11 3" xfId="15779" xr:uid="{CECC50E5-D5B2-44A4-B507-C8E13ACC9E63}"/>
    <cellStyle name="20% - uthevingsfarge 4 11_4Q16" xfId="15780" xr:uid="{8AB8A2DC-0C17-4BC7-A11C-CE778D96D6D3}"/>
    <cellStyle name="20% - uthevingsfarge 4 12" xfId="15781" xr:uid="{8B5C08BF-CF66-4589-AC2B-99CAC7E00BA3}"/>
    <cellStyle name="20% - uthevingsfarge 4 12 2" xfId="15782" xr:uid="{DFBB27B4-E1BC-44EE-97E6-A8840574CE07}"/>
    <cellStyle name="20% - uthevingsfarge 4 12 2 2" xfId="15783" xr:uid="{6B36331C-E227-4F31-A0E5-1F11FBCDA730}"/>
    <cellStyle name="20% - uthevingsfarge 4 12 2_AVA DVA EL" xfId="15784" xr:uid="{4649685B-3614-47DD-A46C-02F9686BAB00}"/>
    <cellStyle name="20% - uthevingsfarge 4 12 3" xfId="15785" xr:uid="{D610A272-DA81-4EB3-A669-83DACFD6FDE5}"/>
    <cellStyle name="20% - uthevingsfarge 4 12_4Q16" xfId="15786" xr:uid="{C179D298-B1C6-4C72-89C4-5DE8B2F06DB0}"/>
    <cellStyle name="20% - uthevingsfarge 4 13" xfId="15787" xr:uid="{98764769-3D2A-4980-92E1-12A4EA26FD1D}"/>
    <cellStyle name="20% - uthevingsfarge 4 13 2" xfId="15788" xr:uid="{42C13A49-F256-47EA-BB18-2C2A2F43556F}"/>
    <cellStyle name="20% - uthevingsfarge 4 13 2 2" xfId="15789" xr:uid="{679DD155-B7C8-44EE-BD1B-E71A02663DD5}"/>
    <cellStyle name="20% - uthevingsfarge 4 13 2_AVA DVA EL" xfId="15790" xr:uid="{84258100-CAFB-4B04-8418-8A0843BB1CC4}"/>
    <cellStyle name="20% - uthevingsfarge 4 13 3" xfId="15791" xr:uid="{B48E9DCE-E09B-4D7E-AC70-98B739F219AF}"/>
    <cellStyle name="20% - uthevingsfarge 4 13_4Q16" xfId="15792" xr:uid="{CA58AD77-D62E-4466-A815-AE3A5D4B48D6}"/>
    <cellStyle name="20% - uthevingsfarge 4 14" xfId="15793" xr:uid="{634E2F23-30E0-497A-9752-9832BDCD5AA8}"/>
    <cellStyle name="20% - uthevingsfarge 4 14 2" xfId="15794" xr:uid="{7F3822A9-5EBD-4AB7-AD56-EE0E61C5FCF8}"/>
    <cellStyle name="20% - uthevingsfarge 4 14 2 2" xfId="15795" xr:uid="{469C370F-F8B6-4C64-8603-639FDE2825F7}"/>
    <cellStyle name="20% - uthevingsfarge 4 14 2_AVA DVA EL" xfId="15796" xr:uid="{24EFAEED-E7FA-4FE1-9436-C8F95B0B0D4C}"/>
    <cellStyle name="20% - uthevingsfarge 4 14 3" xfId="15797" xr:uid="{0C66739A-781C-404C-AE25-18EFC058D83A}"/>
    <cellStyle name="20% - uthevingsfarge 4 14_4Q16" xfId="15798" xr:uid="{C727ACE3-638D-410E-B80D-B9A6F288598A}"/>
    <cellStyle name="20% - uthevingsfarge 4 15" xfId="15799" xr:uid="{4444292F-5328-47C7-80D8-7BEDF5073C02}"/>
    <cellStyle name="20% - uthevingsfarge 4 15 2" xfId="15800" xr:uid="{590AD50D-4CF9-4467-8D5F-927BA6B95118}"/>
    <cellStyle name="20% - uthevingsfarge 4 15 2 2" xfId="15801" xr:uid="{0EEC5EB2-4BE3-44DD-B028-A24A4C555D1B}"/>
    <cellStyle name="20% - uthevingsfarge 4 15 2_AVA DVA EL" xfId="15802" xr:uid="{0C3FAF2E-14C1-44FE-8CCE-F0322271AE79}"/>
    <cellStyle name="20% - uthevingsfarge 4 15 3" xfId="15803" xr:uid="{4277F0E1-9195-4EF2-BA42-608E5EFB3D2E}"/>
    <cellStyle name="20% - uthevingsfarge 4 15_4Q16" xfId="15804" xr:uid="{8CFAE195-6857-4F26-A079-DCE721F0734D}"/>
    <cellStyle name="20% - uthevingsfarge 4 16" xfId="15805" xr:uid="{E3BCAB9E-0718-4E4D-B49E-9C15978B0FE5}"/>
    <cellStyle name="20% - uthevingsfarge 4 16 2" xfId="15806" xr:uid="{C8997160-CE9D-4647-9816-98FBC86670CD}"/>
    <cellStyle name="20% - uthevingsfarge 4 16 2 2" xfId="15807" xr:uid="{D037EC3C-A668-4998-8B0A-53B9AEA1D398}"/>
    <cellStyle name="20% - uthevingsfarge 4 16 2_AVA DVA EL" xfId="15808" xr:uid="{585B0E85-E242-41BD-8D73-83165B2A6F46}"/>
    <cellStyle name="20% - uthevingsfarge 4 16 3" xfId="15809" xr:uid="{C950B0C7-5B50-46A0-B26F-868B7564B442}"/>
    <cellStyle name="20% - uthevingsfarge 4 16_4Q16" xfId="15810" xr:uid="{534E53AA-FAEE-4EFA-9F38-682A66B0F35A}"/>
    <cellStyle name="20% - uthevingsfarge 4 17" xfId="15811" xr:uid="{7D6F4F6F-6638-4229-893B-41A4F7DC596A}"/>
    <cellStyle name="20% - uthevingsfarge 4 17 2" xfId="15812" xr:uid="{D68363C9-8DA2-4A21-B176-7382A6CB8028}"/>
    <cellStyle name="20% - uthevingsfarge 4 17 2 2" xfId="15813" xr:uid="{211D06F2-3515-42A2-8EC8-0A3F35985345}"/>
    <cellStyle name="20% - uthevingsfarge 4 17 2_AVA DVA EL" xfId="15814" xr:uid="{FEF86A16-CFFB-4ECD-80AE-092FA221029B}"/>
    <cellStyle name="20% - uthevingsfarge 4 17 3" xfId="15815" xr:uid="{2B7789D1-EE6C-4D70-BB12-9A42BDC63D56}"/>
    <cellStyle name="20% - uthevingsfarge 4 17_4Q16" xfId="15816" xr:uid="{09DBD1C8-D52E-4A86-B76D-116EE3B50D72}"/>
    <cellStyle name="20% - uthevingsfarge 4 18" xfId="15817" xr:uid="{DFAF4615-570B-48DE-8DD1-C099F8A7421B}"/>
    <cellStyle name="20% - uthevingsfarge 4 18 2" xfId="15818" xr:uid="{11943DEE-E538-41E6-A570-2945B1ACC6D7}"/>
    <cellStyle name="20% - uthevingsfarge 4 18 2 2" xfId="15819" xr:uid="{B5F1E5F2-79BA-4D9A-8B9A-A9D32C204BEB}"/>
    <cellStyle name="20% - uthevingsfarge 4 18 2_AVA DVA EL" xfId="15820" xr:uid="{50491A46-E203-474E-B1B8-E26770796FA6}"/>
    <cellStyle name="20% - uthevingsfarge 4 18 3" xfId="15821" xr:uid="{298C17F8-3A3B-4CEC-870A-CE6130FA0487}"/>
    <cellStyle name="20% - uthevingsfarge 4 18_4Q16" xfId="15822" xr:uid="{9DF01615-CF1A-4033-808C-3C35B027A28B}"/>
    <cellStyle name="20% - uthevingsfarge 4 19" xfId="15823" xr:uid="{EF31A612-FC9E-449B-B0DC-DB887278E4BE}"/>
    <cellStyle name="20% - uthevingsfarge 4 19 2" xfId="15824" xr:uid="{0E30D75C-5D8F-461B-8A16-12B6F60FA5F0}"/>
    <cellStyle name="20% - uthevingsfarge 4 19 2 2" xfId="15825" xr:uid="{A66C1D1B-FD8D-46E8-A203-A4299138544A}"/>
    <cellStyle name="20% - uthevingsfarge 4 19 2_AVA DVA EL" xfId="15826" xr:uid="{7C1FD167-6695-4244-A16B-A228F4C96AAA}"/>
    <cellStyle name="20% - uthevingsfarge 4 19 3" xfId="15827" xr:uid="{3B73450D-31DF-44B8-AAD8-E717E2B48C39}"/>
    <cellStyle name="20% - uthevingsfarge 4 19_4Q16" xfId="15828" xr:uid="{824971E9-C08F-4B34-A942-6C2CCE75ECCD}"/>
    <cellStyle name="20% - uthevingsfarge 4 2" xfId="4089" xr:uid="{1F387B0A-E7E2-4432-94FB-6D8BEE4CF0C4}"/>
    <cellStyle name="20% - uthevingsfarge 4 2 10" xfId="15829" xr:uid="{03AF78DA-F0B6-4EA2-B99B-E569B0A8B10B}"/>
    <cellStyle name="20% - uthevingsfarge 4 2 10 2" xfId="15830" xr:uid="{96998825-E601-4C6C-A800-C1FC46EAEB61}"/>
    <cellStyle name="20% - uthevingsfarge 4 2 10 3" xfId="15831" xr:uid="{5732CC3E-5C4C-4094-BE8A-090A96D3DC92}"/>
    <cellStyle name="20% - uthevingsfarge 4 2 10_AVA DVA EL" xfId="15832" xr:uid="{B5CE505F-CDE8-4900-87B1-B04DEBB2C5CC}"/>
    <cellStyle name="20% - uthevingsfarge 4 2 11" xfId="15833" xr:uid="{B9016E5C-D516-41C0-B381-767F0C409570}"/>
    <cellStyle name="20% - uthevingsfarge 4 2 12" xfId="15834" xr:uid="{C77251C6-5582-4500-A515-60BB301FBF91}"/>
    <cellStyle name="20% - uthevingsfarge 4 2 2" xfId="4090" xr:uid="{D2B75A9E-FFD5-465A-A51F-ECD853B02A07}"/>
    <cellStyle name="20% - uthevingsfarge 4 2 2 2" xfId="4091" xr:uid="{4A8D2C88-4981-4F8E-8086-01B0568E6B1A}"/>
    <cellStyle name="20% - uthevingsfarge 4 2 2 2 2" xfId="4092" xr:uid="{ABFE414A-DBCD-41D4-BC31-DF358AEF60A6}"/>
    <cellStyle name="20% - uthevingsfarge 4 2 2 2 2 2" xfId="4093" xr:uid="{AD347BE1-4594-4A48-AAAC-130EBD9BE42B}"/>
    <cellStyle name="20% - uthevingsfarge 4 2 2 2 2 2 2" xfId="4094" xr:uid="{C1635AA1-7A9F-4E98-AF77-3ABB3EB50464}"/>
    <cellStyle name="20% - uthevingsfarge 4 2 2 2 2 2_3. Chng in credit spreads" xfId="4095" xr:uid="{E54F59C9-1D3B-426F-BC21-C1411AB4B331}"/>
    <cellStyle name="20% - uthevingsfarge 4 2 2 2 2 3" xfId="4096" xr:uid="{115C7F25-4149-4C7E-8B23-2F268D50E06C}"/>
    <cellStyle name="20% - uthevingsfarge 4 2 2 2 2_3. Chng in credit spreads" xfId="4097" xr:uid="{3A4F7A79-905E-493B-B9B1-BCF414DA2FDF}"/>
    <cellStyle name="20% - uthevingsfarge 4 2 2 2 3" xfId="4098" xr:uid="{2249E147-4747-4440-BE21-016E3BF9F516}"/>
    <cellStyle name="20% - uthevingsfarge 4 2 2 2 3 2" xfId="4099" xr:uid="{1D8C5A93-04CE-4166-B070-14947C6B0189}"/>
    <cellStyle name="20% - uthevingsfarge 4 2 2 2 3 2 2" xfId="4100" xr:uid="{C7A3BF48-422E-4C41-8F5D-1583145B876A}"/>
    <cellStyle name="20% - uthevingsfarge 4 2 2 2 3 2_3. Chng in credit spreads" xfId="4101" xr:uid="{D9251678-B442-4B8C-8F56-89CDD2461D5B}"/>
    <cellStyle name="20% - uthevingsfarge 4 2 2 2 3 3" xfId="4102" xr:uid="{5104C3BE-82F8-4C89-B638-E38ED5DD58B3}"/>
    <cellStyle name="20% - uthevingsfarge 4 2 2 2 3_3. Chng in credit spreads" xfId="4103" xr:uid="{E40DD060-495D-4292-A162-606C518265AD}"/>
    <cellStyle name="20% - uthevingsfarge 4 2 2 2 4" xfId="4104" xr:uid="{09B610F3-8A95-44BB-9B30-E4FBD0005C3D}"/>
    <cellStyle name="20% - uthevingsfarge 4 2 2 2 4 2" xfId="4105" xr:uid="{821F4BED-EA87-42C9-AF38-A08C85C54DCB}"/>
    <cellStyle name="20% - uthevingsfarge 4 2 2 2 4 3" xfId="15835" xr:uid="{36A442BD-6A11-4FB7-AA3D-458B6CA1B172}"/>
    <cellStyle name="20% - uthevingsfarge 4 2 2 2 4_3. Chng in credit spreads" xfId="4106" xr:uid="{98F90BED-46D8-4C94-858B-1DE8DDEDA14D}"/>
    <cellStyle name="20% - uthevingsfarge 4 2 2 2 5" xfId="4107" xr:uid="{DA5B53F7-4535-4B79-AF94-C78890852770}"/>
    <cellStyle name="20% - uthevingsfarge 4 2 2 2 5 2" xfId="4108" xr:uid="{C6A58AF0-BC19-4183-B067-CBB05503B5AE}"/>
    <cellStyle name="20% - uthevingsfarge 4 2 2 2 5 3" xfId="15836" xr:uid="{314ECBB8-516D-485E-A073-1B7935B6B138}"/>
    <cellStyle name="20% - uthevingsfarge 4 2 2 2 5_3. Chng in credit spreads" xfId="4109" xr:uid="{7A75BBF9-834D-4036-A66F-25866861A274}"/>
    <cellStyle name="20% - uthevingsfarge 4 2 2 2 6" xfId="4110" xr:uid="{071ED117-4683-4040-851D-47E49344B4D2}"/>
    <cellStyle name="20% - uthevingsfarge 4 2 2 2 7" xfId="15837" xr:uid="{A12C852C-90EE-4992-9E9A-1221E9CC4208}"/>
    <cellStyle name="20% - uthevingsfarge 4 2 2 2_3. Chng in credit spreads" xfId="4111" xr:uid="{7CE20E8D-2F3B-425A-9117-38A451DE3501}"/>
    <cellStyle name="20% - uthevingsfarge 4 2 2 3" xfId="4112" xr:uid="{21752D10-7E1C-4CA9-A113-42A632239A50}"/>
    <cellStyle name="20% - uthevingsfarge 4 2 2 3 2" xfId="4113" xr:uid="{FFA79896-C398-401D-B07E-576844D53031}"/>
    <cellStyle name="20% - uthevingsfarge 4 2 2 3 2 2" xfId="4114" xr:uid="{286F5CC2-62BC-4D93-942D-5CB4A3487DA9}"/>
    <cellStyle name="20% - uthevingsfarge 4 2 2 3 2_3. Chng in credit spreads" xfId="4115" xr:uid="{87FA25A6-BF14-4880-A1E5-06312C853AFA}"/>
    <cellStyle name="20% - uthevingsfarge 4 2 2 3 3" xfId="4116" xr:uid="{FBA0CBB9-A2B8-49E5-BF85-5A23F1F3E539}"/>
    <cellStyle name="20% - uthevingsfarge 4 2 2 3_3. Chng in credit spreads" xfId="4117" xr:uid="{D41B71F5-9C60-484A-A8F9-8B4B09516397}"/>
    <cellStyle name="20% - uthevingsfarge 4 2 2 4" xfId="4118" xr:uid="{142C9236-C939-4CB6-823A-6FC1D420B7FF}"/>
    <cellStyle name="20% - uthevingsfarge 4 2 2 4 2" xfId="4119" xr:uid="{8D105158-C265-42CA-9BBB-0658C38D8D5F}"/>
    <cellStyle name="20% - uthevingsfarge 4 2 2 4 2 2" xfId="4120" xr:uid="{9779BDEF-7CAD-4D02-B1A2-F557891AABEA}"/>
    <cellStyle name="20% - uthevingsfarge 4 2 2 4 2_3. Chng in credit spreads" xfId="4121" xr:uid="{C423F589-086C-4A04-B7B4-F55809CE376E}"/>
    <cellStyle name="20% - uthevingsfarge 4 2 2 4 3" xfId="4122" xr:uid="{EE502E52-D6D0-42E9-8252-B593449246F2}"/>
    <cellStyle name="20% - uthevingsfarge 4 2 2 4_3. Chng in credit spreads" xfId="4123" xr:uid="{834C0D9E-A090-475E-92A7-D50112A95F67}"/>
    <cellStyle name="20% - uthevingsfarge 4 2 2 5" xfId="4124" xr:uid="{6CCB55B7-A36B-431D-A0D7-AE62218BEECD}"/>
    <cellStyle name="20% - uthevingsfarge 4 2 2 5 2" xfId="4125" xr:uid="{95AC172A-5ADD-4BB4-8835-ED7AD0BA44D3}"/>
    <cellStyle name="20% - uthevingsfarge 4 2 2 5 2 2" xfId="4126" xr:uid="{079A3471-4FA4-4F7C-A128-41071E1E7E35}"/>
    <cellStyle name="20% - uthevingsfarge 4 2 2 5 2_3. Chng in credit spreads" xfId="4127" xr:uid="{2C35651D-C72C-4D42-B946-272A5A49EC0A}"/>
    <cellStyle name="20% - uthevingsfarge 4 2 2 5 3" xfId="4128" xr:uid="{381588FA-E049-49C1-9218-628AC5451D20}"/>
    <cellStyle name="20% - uthevingsfarge 4 2 2 5_3. Chng in credit spreads" xfId="4129" xr:uid="{77E7EDEA-F319-424B-BA28-E5000230E8AE}"/>
    <cellStyle name="20% - uthevingsfarge 4 2 2 6" xfId="4130" xr:uid="{9684160B-65FF-4872-8227-FD04EE3E2551}"/>
    <cellStyle name="20% - uthevingsfarge 4 2 2 6 2" xfId="4131" xr:uid="{2B2B1A02-53FF-4ACF-8EAA-262FE2B96E20}"/>
    <cellStyle name="20% - uthevingsfarge 4 2 2 6 3" xfId="15838" xr:uid="{927D5207-46CE-43B8-9A82-440A4C486EB5}"/>
    <cellStyle name="20% - uthevingsfarge 4 2 2 6_3. Chng in credit spreads" xfId="4132" xr:uid="{7E8695B9-A170-4509-A5B2-753A584DC244}"/>
    <cellStyle name="20% - uthevingsfarge 4 2 2 7" xfId="4133" xr:uid="{50598566-0A32-4993-A29A-1F7BA0A4CA5A}"/>
    <cellStyle name="20% - uthevingsfarge 4 2 2 8" xfId="40968" xr:uid="{0D2455F8-9B00-471E-B22E-6F0B00E7F6DC}"/>
    <cellStyle name="20% - uthevingsfarge 4 2 2_3. Chng in credit spreads" xfId="4134" xr:uid="{6BF020F9-768D-4B03-9B8A-E10019BDB985}"/>
    <cellStyle name="20% - uthevingsfarge 4 2 3" xfId="4135" xr:uid="{E53CEBFF-ABB6-4F7D-AE8C-6AF2248EDE1F}"/>
    <cellStyle name="20% - uthevingsfarge 4 2 3 2" xfId="4136" xr:uid="{E872A08B-D8B4-4ECC-8DC5-1BFA333851FC}"/>
    <cellStyle name="20% - uthevingsfarge 4 2 3 2 2" xfId="4137" xr:uid="{AD35F7DE-CE4C-4954-A137-61B54F14BDA5}"/>
    <cellStyle name="20% - uthevingsfarge 4 2 3 2 2 2" xfId="4138" xr:uid="{02112B60-E0D0-4391-81AD-1315A9E2050B}"/>
    <cellStyle name="20% - uthevingsfarge 4 2 3 2 2 2 2" xfId="43470" xr:uid="{4BF504EF-3D33-4631-AB8F-E4506D71FBD6}"/>
    <cellStyle name="20% - uthevingsfarge 4 2 3 2 2 2_Månedsrapport" xfId="43471" xr:uid="{D7F10C43-B8FB-4AC4-8FB7-E6F6A605E3E0}"/>
    <cellStyle name="20% - uthevingsfarge 4 2 3 2 2 3" xfId="43472" xr:uid="{1EFD484D-0ECC-4679-B460-EC7277DFEA73}"/>
    <cellStyle name="20% - uthevingsfarge 4 2 3 2 2 4" xfId="43473" xr:uid="{B5C9E589-86E0-46F0-8B93-674A9A0C81BC}"/>
    <cellStyle name="20% - uthevingsfarge 4 2 3 2 2_3. Chng in credit spreads" xfId="4139" xr:uid="{F0273DF5-B00F-4B53-8D67-07BA90679051}"/>
    <cellStyle name="20% - uthevingsfarge 4 2 3 2 3" xfId="4140" xr:uid="{BE410E7B-1396-4569-88F2-438EB488DC4C}"/>
    <cellStyle name="20% - uthevingsfarge 4 2 3 2 3 2" xfId="4141" xr:uid="{69F97772-ABC2-4D72-8453-5A5B711A31BD}"/>
    <cellStyle name="20% - uthevingsfarge 4 2 3 2 3_3. Chng in credit spreads" xfId="4142" xr:uid="{F68F0C1E-8594-4755-85AE-BC7ED8092BAE}"/>
    <cellStyle name="20% - uthevingsfarge 4 2 3 2 4" xfId="4143" xr:uid="{9F77A4B3-484A-476B-ACAD-D60DB234B3EC}"/>
    <cellStyle name="20% - uthevingsfarge 4 2 3 2 4 2" xfId="4144" xr:uid="{51F5CFF6-B368-470D-A377-CA40FE858760}"/>
    <cellStyle name="20% - uthevingsfarge 4 2 3 2 4_3. Chng in credit spreads" xfId="4145" xr:uid="{F3D7FA9D-A883-4C22-A7EF-1F2C398AD2A0}"/>
    <cellStyle name="20% - uthevingsfarge 4 2 3 2 5" xfId="4146" xr:uid="{DD8BD912-5DB2-4DDB-9D32-059C29025055}"/>
    <cellStyle name="20% - uthevingsfarge 4 2 3 2 6" xfId="43474" xr:uid="{B70D9B19-F522-44D9-983F-BFD164C9BFB1}"/>
    <cellStyle name="20% - uthevingsfarge 4 2 3 2_3. Chng in credit spreads" xfId="4147" xr:uid="{3C6580DF-D5CE-4787-ADC5-CEB92C2F0075}"/>
    <cellStyle name="20% - uthevingsfarge 4 2 3 3" xfId="4148" xr:uid="{3244F0EE-81AA-4530-B0F7-9605DAB98758}"/>
    <cellStyle name="20% - uthevingsfarge 4 2 3 3 2" xfId="4149" xr:uid="{29391B0E-FF50-4EC2-A043-1349CC761BE6}"/>
    <cellStyle name="20% - uthevingsfarge 4 2 3 3 2 2" xfId="4150" xr:uid="{2A558C10-218C-4101-8467-40F45E1C167F}"/>
    <cellStyle name="20% - uthevingsfarge 4 2 3 3 2_3. Chng in credit spreads" xfId="4151" xr:uid="{D9587FFB-5DDB-4314-B8ED-D91B8D83B423}"/>
    <cellStyle name="20% - uthevingsfarge 4 2 3 3 3" xfId="4152" xr:uid="{D40A40D7-59B1-417F-9199-8B1722802587}"/>
    <cellStyle name="20% - uthevingsfarge 4 2 3 3 4" xfId="43475" xr:uid="{DA3853E7-A549-4712-B7E3-0D1455054DC9}"/>
    <cellStyle name="20% - uthevingsfarge 4 2 3 3_3. Chng in credit spreads" xfId="4153" xr:uid="{15C4FAC6-7521-40D8-974A-90F84873B69D}"/>
    <cellStyle name="20% - uthevingsfarge 4 2 3 4" xfId="4154" xr:uid="{ED243106-BE28-4D9D-A47C-4A1DA3E4CF28}"/>
    <cellStyle name="20% - uthevingsfarge 4 2 3 4 2" xfId="4155" xr:uid="{B578B5EC-08C3-4F6B-90B6-39D6470EA0A3}"/>
    <cellStyle name="20% - uthevingsfarge 4 2 3 4 3" xfId="15839" xr:uid="{ECEE8E12-57CB-4743-AD46-F891C98D88E6}"/>
    <cellStyle name="20% - uthevingsfarge 4 2 3 4_3. Chng in credit spreads" xfId="4156" xr:uid="{5B6A660B-262B-4DA8-9483-718B33C4ADF9}"/>
    <cellStyle name="20% - uthevingsfarge 4 2 3 5" xfId="4157" xr:uid="{7AB4969B-13DC-4C8D-BD56-A84C8CBF4C3D}"/>
    <cellStyle name="20% - uthevingsfarge 4 2 3 5 2" xfId="4158" xr:uid="{1DD49AF9-23D1-41D6-95D3-9CC8910A05AF}"/>
    <cellStyle name="20% - uthevingsfarge 4 2 3 5 3" xfId="15840" xr:uid="{8FFF6D71-9F3F-41A4-9C5C-BFF5358ECB86}"/>
    <cellStyle name="20% - uthevingsfarge 4 2 3 5_3. Chng in credit spreads" xfId="4159" xr:uid="{2A0387BC-8E30-406E-B4E9-6198608DD8FD}"/>
    <cellStyle name="20% - uthevingsfarge 4 2 3 6" xfId="4160" xr:uid="{8170AF3E-5B79-4BBC-8B82-A6A9C99F95D7}"/>
    <cellStyle name="20% - uthevingsfarge 4 2 3 6 2" xfId="4161" xr:uid="{D3F67684-3B85-4AC2-B65D-A4E6AD27DD23}"/>
    <cellStyle name="20% - uthevingsfarge 4 2 3 6_3. Chng in credit spreads" xfId="4162" xr:uid="{57501128-118C-4302-8D1F-86FF8E8400C3}"/>
    <cellStyle name="20% - uthevingsfarge 4 2 3 7" xfId="4163" xr:uid="{35617A17-FD30-4B24-BCD2-037A195CD239}"/>
    <cellStyle name="20% - uthevingsfarge 4 2 3 8" xfId="40969" xr:uid="{C337B0D4-2D9B-4F4F-829B-3EA2ABBC6032}"/>
    <cellStyle name="20% - uthevingsfarge 4 2 3_3. Chng in credit spreads" xfId="4164" xr:uid="{C078ADAA-BC36-4A3C-B465-6DF6B0EFB105}"/>
    <cellStyle name="20% - uthevingsfarge 4 2 4" xfId="4165" xr:uid="{D3E9D45F-A615-4EBB-9750-9985BD984925}"/>
    <cellStyle name="20% - uthevingsfarge 4 2 4 2" xfId="4166" xr:uid="{F10F7B20-3A5E-47C8-A8DC-6190CEDD7454}"/>
    <cellStyle name="20% - uthevingsfarge 4 2 4 2 2" xfId="4167" xr:uid="{F5C5411B-C82F-4285-B5CC-9C8011A5624C}"/>
    <cellStyle name="20% - uthevingsfarge 4 2 4 2 2 2" xfId="43476" xr:uid="{2A83AB6F-5855-416A-8F6F-49928FC33145}"/>
    <cellStyle name="20% - uthevingsfarge 4 2 4 2 2_Månedsrapport" xfId="43477" xr:uid="{C8B1B5D4-3351-4C2C-8947-E5EDFFF7AA62}"/>
    <cellStyle name="20% - uthevingsfarge 4 2 4 2 3" xfId="43478" xr:uid="{4C079CC2-F886-45E0-BDE9-7AD1E37BAEA0}"/>
    <cellStyle name="20% - uthevingsfarge 4 2 4 2 4" xfId="43479" xr:uid="{2BA78834-A086-4FED-88E4-D48257020C78}"/>
    <cellStyle name="20% - uthevingsfarge 4 2 4 2_3. Chng in credit spreads" xfId="4168" xr:uid="{8698C836-3263-44FA-8246-9A942E8C1B7A}"/>
    <cellStyle name="20% - uthevingsfarge 4 2 4 3" xfId="4169" xr:uid="{91938A4C-790C-484C-BD90-98F9A2D369C9}"/>
    <cellStyle name="20% - uthevingsfarge 4 2 4 3 2" xfId="4170" xr:uid="{A606F975-A712-4282-A636-FE73F5445EF7}"/>
    <cellStyle name="20% - uthevingsfarge 4 2 4 3_3. Chng in credit spreads" xfId="4171" xr:uid="{B7B75D0C-E46C-4676-870A-AB6573299219}"/>
    <cellStyle name="20% - uthevingsfarge 4 2 4 4" xfId="4172" xr:uid="{1306C197-A23E-42E8-9E33-AFAB480A1E58}"/>
    <cellStyle name="20% - uthevingsfarge 4 2 4 4 2" xfId="4173" xr:uid="{157F1652-823B-405C-95EB-376BB614D92B}"/>
    <cellStyle name="20% - uthevingsfarge 4 2 4 4_3. Chng in credit spreads" xfId="4174" xr:uid="{5B697055-CB23-434A-B13E-76A3A9EEA374}"/>
    <cellStyle name="20% - uthevingsfarge 4 2 4 5" xfId="4175" xr:uid="{25AEEC2E-F7A4-4C3D-AD09-73094B3A75D6}"/>
    <cellStyle name="20% - uthevingsfarge 4 2 4 6" xfId="43480" xr:uid="{0F3E4897-CD29-4C8D-B063-19AE1CCFF133}"/>
    <cellStyle name="20% - uthevingsfarge 4 2 4_3. Chng in credit spreads" xfId="4176" xr:uid="{73874795-7E12-423A-93D6-E91338BF73B7}"/>
    <cellStyle name="20% - uthevingsfarge 4 2 5" xfId="4177" xr:uid="{46E96997-6909-4057-AA12-904BA014299B}"/>
    <cellStyle name="20% - uthevingsfarge 4 2 5 2" xfId="4178" xr:uid="{B7230E82-688F-4112-ACA0-3BE5F4D9C738}"/>
    <cellStyle name="20% - uthevingsfarge 4 2 5 2 2" xfId="4179" xr:uid="{11FAB678-0A57-4D53-9D22-556B3DBF70C0}"/>
    <cellStyle name="20% - uthevingsfarge 4 2 5 2_3. Chng in credit spreads" xfId="4180" xr:uid="{6F449BAC-D36E-4011-ABBA-10429E9B8A0B}"/>
    <cellStyle name="20% - uthevingsfarge 4 2 5 3" xfId="4181" xr:uid="{2CEC1B7C-73C7-4950-BFDB-1CA3679238C5}"/>
    <cellStyle name="20% - uthevingsfarge 4 2 5 4" xfId="15841" xr:uid="{99A564A6-AF87-43F3-AB92-276050C2B25B}"/>
    <cellStyle name="20% - uthevingsfarge 4 2 5_3. Chng in credit spreads" xfId="4182" xr:uid="{A681031A-05FA-47DD-9711-6D52210A992D}"/>
    <cellStyle name="20% - uthevingsfarge 4 2 6" xfId="4183" xr:uid="{6C38CAC7-245C-4325-9363-60D68E698998}"/>
    <cellStyle name="20% - uthevingsfarge 4 2 6 2" xfId="4184" xr:uid="{6AD7FAEC-CE96-483D-9E88-AB66F59F39AC}"/>
    <cellStyle name="20% - uthevingsfarge 4 2 6 2 2" xfId="4185" xr:uid="{223A2CA2-A29F-4D48-A946-AB6263D3E157}"/>
    <cellStyle name="20% - uthevingsfarge 4 2 6 2_3. Chng in credit spreads" xfId="4186" xr:uid="{EBAE1A37-E455-4327-882B-791722397208}"/>
    <cellStyle name="20% - uthevingsfarge 4 2 6 3" xfId="4187" xr:uid="{F0CA0558-9889-4E13-A5F5-798FAD0561F5}"/>
    <cellStyle name="20% - uthevingsfarge 4 2 6 4" xfId="15842" xr:uid="{A3C1BDEA-C25E-4232-9D29-AB7C41F91E2E}"/>
    <cellStyle name="20% - uthevingsfarge 4 2 6_3. Chng in credit spreads" xfId="4188" xr:uid="{AA924579-5A6A-40D4-8C9E-A4CFC1596862}"/>
    <cellStyle name="20% - uthevingsfarge 4 2 7" xfId="4189" xr:uid="{9F257872-57C5-4746-A790-611FEAF09DA9}"/>
    <cellStyle name="20% - uthevingsfarge 4 2 7 2" xfId="4190" xr:uid="{A2FC2D62-D9E8-49AD-ABB8-0C7E47E8172B}"/>
    <cellStyle name="20% - uthevingsfarge 4 2 7 2 2" xfId="15843" xr:uid="{E9B0897F-B117-4601-98D1-281ACE18A285}"/>
    <cellStyle name="20% - uthevingsfarge 4 2 7 2_AVA DVA EL" xfId="15844" xr:uid="{BF47D894-7919-4612-AA3C-DB53F026514F}"/>
    <cellStyle name="20% - uthevingsfarge 4 2 7 3" xfId="15845" xr:uid="{7760BC76-9243-4093-9E00-1C77DFA1B5AE}"/>
    <cellStyle name="20% - uthevingsfarge 4 2 7 4" xfId="15846" xr:uid="{8C1B0EBE-8DDB-492E-AA53-98987758C9EA}"/>
    <cellStyle name="20% - uthevingsfarge 4 2 7_3. Chng in credit spreads" xfId="4191" xr:uid="{C315FB84-A420-483C-BCD5-1D64B4E1D810}"/>
    <cellStyle name="20% - uthevingsfarge 4 2 8" xfId="4192" xr:uid="{6E975546-78F2-458D-8AF1-89229A7C4367}"/>
    <cellStyle name="20% - uthevingsfarge 4 2 8 2" xfId="4193" xr:uid="{9BDEFAFA-6F94-4B03-90DE-0BA4DCAEC2D8}"/>
    <cellStyle name="20% - uthevingsfarge 4 2 8 3" xfId="15847" xr:uid="{E6AECDE9-2ABB-4317-BD81-3A31828AFEFA}"/>
    <cellStyle name="20% - uthevingsfarge 4 2 8_3. Chng in credit spreads" xfId="4194" xr:uid="{DAE42DE5-9955-463D-A4D6-B56A9C18EA6B}"/>
    <cellStyle name="20% - uthevingsfarge 4 2 9" xfId="15848" xr:uid="{D09BB348-58C4-4147-A60A-D64B26D0D70E}"/>
    <cellStyle name="20% - uthevingsfarge 4 2 9 2" xfId="15849" xr:uid="{8B4728FF-C22D-4271-B202-32598447F24C}"/>
    <cellStyle name="20% - uthevingsfarge 4 2 9 3" xfId="15850" xr:uid="{FD674747-BBBB-4C25-9C77-35BEB61A5265}"/>
    <cellStyle name="20% - uthevingsfarge 4 2 9_AVA DVA EL" xfId="15851" xr:uid="{F1DA5F40-9A24-4C67-AD99-EEFE46DDE30D}"/>
    <cellStyle name="20% - uthevingsfarge 4 2_4Q16" xfId="15852" xr:uid="{38597FA1-195D-4663-A9AE-6784AD538C54}"/>
    <cellStyle name="20% - uthevingsfarge 4 20" xfId="15853" xr:uid="{932EF795-12DE-4DEB-819D-8F01F60C78AB}"/>
    <cellStyle name="20% - uthevingsfarge 4 20 2" xfId="15854" xr:uid="{DD772E27-F52A-44E3-A39F-8B1EA750D884}"/>
    <cellStyle name="20% - uthevingsfarge 4 20 2 2" xfId="15855" xr:uid="{3F9B16D6-C931-4F82-83BE-21CBB8A35EED}"/>
    <cellStyle name="20% - uthevingsfarge 4 20 2_AVA DVA EL" xfId="15856" xr:uid="{01D95868-9CF5-49E9-9CDE-C070FF757458}"/>
    <cellStyle name="20% - uthevingsfarge 4 20 3" xfId="15857" xr:uid="{891F3807-FBC6-4AA7-94C0-7C7F9C28A7CD}"/>
    <cellStyle name="20% - uthevingsfarge 4 20_4Q16" xfId="15858" xr:uid="{CCB3A5BB-991A-4074-8799-F361DAC64156}"/>
    <cellStyle name="20% - uthevingsfarge 4 21" xfId="15859" xr:uid="{3AA4EFF2-C26C-4C56-9965-A752BC7E15F4}"/>
    <cellStyle name="20% - uthevingsfarge 4 21 2" xfId="15860" xr:uid="{FA6DA928-15F7-4376-A064-25BFCE90E28A}"/>
    <cellStyle name="20% - uthevingsfarge 4 21 2 2" xfId="15861" xr:uid="{A0BD9F81-CD21-4C33-A2EF-3E6E09DC08F3}"/>
    <cellStyle name="20% - uthevingsfarge 4 21 2_AVA DVA EL" xfId="15862" xr:uid="{C086A5EF-7FBC-4019-8465-4BBCB14BA3C0}"/>
    <cellStyle name="20% - uthevingsfarge 4 21 3" xfId="15863" xr:uid="{E6008E0D-7E40-4257-9764-3238F04A4E2A}"/>
    <cellStyle name="20% - uthevingsfarge 4 21_4Q16" xfId="15864" xr:uid="{52131AB1-F700-4265-B7A6-BD9D14B82566}"/>
    <cellStyle name="20% - uthevingsfarge 4 22" xfId="15865" xr:uid="{6B18EB7D-C356-4477-A0BF-79FC57899E95}"/>
    <cellStyle name="20% - uthevingsfarge 4 22 2" xfId="15866" xr:uid="{2D6FFAA4-8399-4B4E-8EF3-F124CEF400CE}"/>
    <cellStyle name="20% - uthevingsfarge 4 22 2 2" xfId="15867" xr:uid="{B205D4A9-D277-43DA-889F-CDD0C675B569}"/>
    <cellStyle name="20% - uthevingsfarge 4 22 2_AVA DVA EL" xfId="15868" xr:uid="{750706B6-0465-49E5-B0B4-CAFE61724138}"/>
    <cellStyle name="20% - uthevingsfarge 4 22 3" xfId="15869" xr:uid="{0E53063E-D11E-4F98-9D2B-3ABB3A05B114}"/>
    <cellStyle name="20% - uthevingsfarge 4 22_4Q16" xfId="15870" xr:uid="{AF3A0B28-DD23-405A-9430-44002448B049}"/>
    <cellStyle name="20% - uthevingsfarge 4 23" xfId="15871" xr:uid="{9A44C7CF-D181-4AA0-8FB5-0E2CD80E6AF7}"/>
    <cellStyle name="20% - uthevingsfarge 4 23 2" xfId="15872" xr:uid="{F87661DC-6A53-4914-873D-2A7C71D14D7D}"/>
    <cellStyle name="20% - uthevingsfarge 4 23 2 2" xfId="15873" xr:uid="{80F871D2-14FC-4B75-B5EF-4C0E2750BF17}"/>
    <cellStyle name="20% - uthevingsfarge 4 23 2_AVA DVA EL" xfId="15874" xr:uid="{3BB85B1A-29B8-40C8-9CA5-67B47CD77F93}"/>
    <cellStyle name="20% - uthevingsfarge 4 23 3" xfId="15875" xr:uid="{ACDCF678-D040-46A3-A15C-F456B98307B2}"/>
    <cellStyle name="20% - uthevingsfarge 4 23_4Q16" xfId="15876" xr:uid="{09E07EBE-C6D0-4EA1-8CB1-2AE4A2F0BF48}"/>
    <cellStyle name="20% - uthevingsfarge 4 24" xfId="15877" xr:uid="{A4498499-DA60-4DFC-8D95-2E1889ED7458}"/>
    <cellStyle name="20% - uthevingsfarge 4 24 2" xfId="15878" xr:uid="{CE91C907-2F4B-4036-907E-004546CCC11D}"/>
    <cellStyle name="20% - uthevingsfarge 4 24 2 2" xfId="15879" xr:uid="{1ABE932D-EA79-4051-8050-1A4376DE8D90}"/>
    <cellStyle name="20% - uthevingsfarge 4 24 2_AVA DVA EL" xfId="15880" xr:uid="{5B1C1A22-4E31-4854-A2A0-ED7AA50BDDDE}"/>
    <cellStyle name="20% - uthevingsfarge 4 24 3" xfId="15881" xr:uid="{4080C289-6FF8-4843-88D4-04C70F698100}"/>
    <cellStyle name="20% - uthevingsfarge 4 24_4Q16" xfId="15882" xr:uid="{10E6E0DC-EC84-4FFD-8A85-93A3C9E8D68D}"/>
    <cellStyle name="20% - uthevingsfarge 4 25" xfId="15883" xr:uid="{5B57CAC2-44A9-4762-AE68-03A0ECCCC5A4}"/>
    <cellStyle name="20% - uthevingsfarge 4 25 2" xfId="15884" xr:uid="{C8B3040D-203B-4CDD-9ABD-C5BBFF1F9E69}"/>
    <cellStyle name="20% - uthevingsfarge 4 25 2 2" xfId="15885" xr:uid="{7924350D-4490-4B7F-B6AD-E6F9017B598F}"/>
    <cellStyle name="20% - uthevingsfarge 4 25 2_AVA DVA EL" xfId="15886" xr:uid="{0B33AF5B-B857-416E-9286-4E15CC2715D9}"/>
    <cellStyle name="20% - uthevingsfarge 4 25 3" xfId="15887" xr:uid="{7EBE21D4-7A60-4367-B6D2-E939A954B9A8}"/>
    <cellStyle name="20% - uthevingsfarge 4 25_4Q16" xfId="15888" xr:uid="{599E3009-6436-4CB8-92D0-1C9ED5B3B5CF}"/>
    <cellStyle name="20% - uthevingsfarge 4 26" xfId="15889" xr:uid="{9BE18047-8A86-4132-B75B-6EBCE5CADF7B}"/>
    <cellStyle name="20% - uthevingsfarge 4 26 2" xfId="15890" xr:uid="{EA7D43D0-9C47-4F5D-8750-37138352B0AD}"/>
    <cellStyle name="20% - uthevingsfarge 4 26 2 2" xfId="15891" xr:uid="{936ADCD7-0BC8-4406-8D80-CFF3AEAB721D}"/>
    <cellStyle name="20% - uthevingsfarge 4 26 2_AVA DVA EL" xfId="15892" xr:uid="{2F1CF4AA-467C-4946-8D2F-7CC694DE59D1}"/>
    <cellStyle name="20% - uthevingsfarge 4 26 3" xfId="15893" xr:uid="{6CA762D4-C9E2-4555-931F-8E0A851C8647}"/>
    <cellStyle name="20% - uthevingsfarge 4 26_4Q16" xfId="15894" xr:uid="{BE7E1378-B96A-4356-AE26-1DFAA8872A57}"/>
    <cellStyle name="20% - uthevingsfarge 4 27" xfId="15895" xr:uid="{5E0D1308-0762-4CA4-A637-243870FF8F54}"/>
    <cellStyle name="20% - uthevingsfarge 4 27 2" xfId="15896" xr:uid="{A0494BA4-D6C0-419B-B3C6-D20168A3024F}"/>
    <cellStyle name="20% - uthevingsfarge 4 27 2 2" xfId="15897" xr:uid="{086F8623-FDD9-48A9-9BCD-7B42DD4DB54A}"/>
    <cellStyle name="20% - uthevingsfarge 4 27 2_AVA DVA EL" xfId="15898" xr:uid="{D90B7887-8A36-4ECA-840A-5AFD80B275D8}"/>
    <cellStyle name="20% - uthevingsfarge 4 27 3" xfId="15899" xr:uid="{C4E4B589-AEF0-4822-9A50-C24657242F3F}"/>
    <cellStyle name="20% - uthevingsfarge 4 27_4Q16" xfId="15900" xr:uid="{6CE9AEEA-60DE-4478-A8E9-D818BBB5DFA2}"/>
    <cellStyle name="20% - uthevingsfarge 4 28" xfId="15901" xr:uid="{8883B0CE-1586-42AD-8777-2727F056BEE3}"/>
    <cellStyle name="20% - uthevingsfarge 4 28 2" xfId="15902" xr:uid="{51B29D1D-F35E-461C-AB7A-92CE6AB58ABB}"/>
    <cellStyle name="20% - uthevingsfarge 4 28 2 2" xfId="15903" xr:uid="{3416E5D2-FD1D-4610-B0A6-930501312CC9}"/>
    <cellStyle name="20% - uthevingsfarge 4 28 2_AVA DVA EL" xfId="15904" xr:uid="{C3200ABB-4916-41C5-B4A7-E0222849918B}"/>
    <cellStyle name="20% - uthevingsfarge 4 28 3" xfId="15905" xr:uid="{1583F206-C06F-4935-AFCA-791C15BE77D1}"/>
    <cellStyle name="20% - uthevingsfarge 4 28_4Q16" xfId="15906" xr:uid="{DB241EA0-24FC-4595-84AF-127CFFE9C58C}"/>
    <cellStyle name="20% - uthevingsfarge 4 29" xfId="15907" xr:uid="{1AC73B32-CDBF-4740-AC64-CAE3E11C4F7E}"/>
    <cellStyle name="20% - uthevingsfarge 4 29 2" xfId="15908" xr:uid="{2B860584-F7B7-408B-8D96-7B96943B66F8}"/>
    <cellStyle name="20% - uthevingsfarge 4 29 2 2" xfId="15909" xr:uid="{3F4DD00E-F3C0-4578-8051-8579A0417D99}"/>
    <cellStyle name="20% - uthevingsfarge 4 29 2_AVA DVA EL" xfId="15910" xr:uid="{D1CB2C8B-F37C-464D-8298-FE893FD9EEF4}"/>
    <cellStyle name="20% - uthevingsfarge 4 29 3" xfId="15911" xr:uid="{378D6EEA-B544-4BFC-8B4A-16ED078FFD07}"/>
    <cellStyle name="20% - uthevingsfarge 4 29_4Q16" xfId="15912" xr:uid="{DAE67AF2-CEA1-404B-A0AD-2F355F7AAFC3}"/>
    <cellStyle name="20% - uthevingsfarge 4 3" xfId="4195" xr:uid="{8867E0EA-594A-4794-9132-17E4856C36F0}"/>
    <cellStyle name="20% - uthevingsfarge 4 3 2" xfId="4196" xr:uid="{AA52D480-33D9-4E68-BD2B-DB1AE05E1135}"/>
    <cellStyle name="20% - uthevingsfarge 4 3 2 2" xfId="4197" xr:uid="{EDCA1F0D-C8E3-422C-A0CD-1654247FAAF3}"/>
    <cellStyle name="20% - uthevingsfarge 4 3 2 2 2" xfId="4198" xr:uid="{DE242FEA-B3C4-440C-A549-D033264D2618}"/>
    <cellStyle name="20% - uthevingsfarge 4 3 2 2 2 2" xfId="4199" xr:uid="{919A207E-374E-4FF7-809D-50BDC574C2F6}"/>
    <cellStyle name="20% - uthevingsfarge 4 3 2 2 2 2 2" xfId="43481" xr:uid="{5122BC2E-27A4-4245-9B0F-5E9AEFF39306}"/>
    <cellStyle name="20% - uthevingsfarge 4 3 2 2 2 2_Månedsrapport" xfId="43482" xr:uid="{62209763-33B7-46E6-806E-922256DBF265}"/>
    <cellStyle name="20% - uthevingsfarge 4 3 2 2 2 3" xfId="43483" xr:uid="{A3264548-4619-4382-9EAE-CC938D9B78A8}"/>
    <cellStyle name="20% - uthevingsfarge 4 3 2 2 2 4" xfId="43484" xr:uid="{01D6D472-204B-4DA5-9FA0-C507FEC5EE5B}"/>
    <cellStyle name="20% - uthevingsfarge 4 3 2 2 2_3. Chng in credit spreads" xfId="4200" xr:uid="{5A0C37AA-6A32-4061-B89E-2662DB1053B2}"/>
    <cellStyle name="20% - uthevingsfarge 4 3 2 2 3" xfId="4201" xr:uid="{49990925-4264-4D1A-A1BC-E503D2EBA214}"/>
    <cellStyle name="20% - uthevingsfarge 4 3 2 2 3 2" xfId="4202" xr:uid="{C84A58F8-5855-4A83-B6F3-9C638F227A87}"/>
    <cellStyle name="20% - uthevingsfarge 4 3 2 2 3_3. Chng in credit spreads" xfId="4203" xr:uid="{F55787E2-AF94-47A1-8AC9-461193050F62}"/>
    <cellStyle name="20% - uthevingsfarge 4 3 2 2 4" xfId="4204" xr:uid="{91580F8C-96A1-43AF-9D7C-8977A04DD643}"/>
    <cellStyle name="20% - uthevingsfarge 4 3 2 2 5" xfId="43485" xr:uid="{86512117-C452-46BD-9010-9653423C916C}"/>
    <cellStyle name="20% - uthevingsfarge 4 3 2 2 6" xfId="43486" xr:uid="{3E932586-13A1-4A7A-95A8-BFD4974ACC07}"/>
    <cellStyle name="20% - uthevingsfarge 4 3 2 2_3. Chng in credit spreads" xfId="4205" xr:uid="{D49C56DF-441E-426F-9BA4-3BF39FDFFAD5}"/>
    <cellStyle name="20% - uthevingsfarge 4 3 2 3" xfId="4206" xr:uid="{CF4CD499-4EB4-4027-8293-705A66C918F4}"/>
    <cellStyle name="20% - uthevingsfarge 4 3 2 3 2" xfId="4207" xr:uid="{E7B21667-AE38-41F1-8DD7-2928CABE54FC}"/>
    <cellStyle name="20% - uthevingsfarge 4 3 2 3 2 2" xfId="43487" xr:uid="{8E4ABA86-62B4-4D41-A555-1E21F8510CBD}"/>
    <cellStyle name="20% - uthevingsfarge 4 3 2 3 2_Månedsrapport" xfId="43488" xr:uid="{185B240B-339B-4CDB-9B55-61B251600BC9}"/>
    <cellStyle name="20% - uthevingsfarge 4 3 2 3 3" xfId="15913" xr:uid="{E6E79CFC-99EF-4C0C-A000-AD37130541A7}"/>
    <cellStyle name="20% - uthevingsfarge 4 3 2 3 4" xfId="43489" xr:uid="{ECED623D-F060-4CB8-A9FB-3417A43F1AEA}"/>
    <cellStyle name="20% - uthevingsfarge 4 3 2 3_3. Chng in credit spreads" xfId="4208" xr:uid="{B98338D0-A1E5-4B3C-8DD5-67A7936FADD3}"/>
    <cellStyle name="20% - uthevingsfarge 4 3 2 4" xfId="4209" xr:uid="{3EE2CB2B-A13C-4839-B4F7-6D185B9F0963}"/>
    <cellStyle name="20% - uthevingsfarge 4 3 2 4 2" xfId="4210" xr:uid="{CE05C658-0D26-4396-B015-D085E2447DDD}"/>
    <cellStyle name="20% - uthevingsfarge 4 3 2 4 3" xfId="15914" xr:uid="{07601C51-0778-4153-80D5-23A9A12AB62A}"/>
    <cellStyle name="20% - uthevingsfarge 4 3 2 4_3. Chng in credit spreads" xfId="4211" xr:uid="{A354CCEA-39DE-4ABF-B881-D382B939BC3B}"/>
    <cellStyle name="20% - uthevingsfarge 4 3 2 5" xfId="4212" xr:uid="{D568D764-515E-43A9-9E1B-75385307B6D9}"/>
    <cellStyle name="20% - uthevingsfarge 4 3 2 5 2" xfId="15915" xr:uid="{89327748-695B-4FC7-83C0-0612F582DA1B}"/>
    <cellStyle name="20% - uthevingsfarge 4 3 2 5 3" xfId="15916" xr:uid="{F4C433E2-E68E-46B5-BEF1-0AFF77818D3D}"/>
    <cellStyle name="20% - uthevingsfarge 4 3 2 5_AVA DVA EL" xfId="15917" xr:uid="{04EF0D97-A05E-4C07-99C3-EB365A579AF7}"/>
    <cellStyle name="20% - uthevingsfarge 4 3 2 6" xfId="15918" xr:uid="{CE242FBE-82DF-4153-96FF-E049A34EC527}"/>
    <cellStyle name="20% - uthevingsfarge 4 3 2 6 2" xfId="15919" xr:uid="{84A6A6DC-1000-4CEC-83CF-DB4039A4E05D}"/>
    <cellStyle name="20% - uthevingsfarge 4 3 2 6_AVA DVA EL" xfId="15920" xr:uid="{718035A5-6CB7-40A5-86D3-BFC8899477A0}"/>
    <cellStyle name="20% - uthevingsfarge 4 3 2 7" xfId="15921" xr:uid="{40933DA3-F309-4F59-9331-4399DFADF3C3}"/>
    <cellStyle name="20% - uthevingsfarge 4 3 2_3. Chng in credit spreads" xfId="4213" xr:uid="{E2AC17B8-794D-4778-95A0-E89EAF77974A}"/>
    <cellStyle name="20% - uthevingsfarge 4 3 3" xfId="4214" xr:uid="{18AB9D6D-7B1E-4184-97EA-CD25FC50639B}"/>
    <cellStyle name="20% - uthevingsfarge 4 3 3 2" xfId="4215" xr:uid="{5B518283-73D0-433B-A2C1-B973543B99BF}"/>
    <cellStyle name="20% - uthevingsfarge 4 3 3 2 2" xfId="4216" xr:uid="{329EF3C4-2714-4385-B298-C85D77E758CB}"/>
    <cellStyle name="20% - uthevingsfarge 4 3 3 2 2 2" xfId="4217" xr:uid="{B4376220-4F5E-4C0D-B876-9D006C4DED02}"/>
    <cellStyle name="20% - uthevingsfarge 4 3 3 2 2_3. Chng in credit spreads" xfId="4218" xr:uid="{EAA6FB64-748D-4515-B96E-210507C47D2A}"/>
    <cellStyle name="20% - uthevingsfarge 4 3 3 2 3" xfId="4219" xr:uid="{FDC9C452-53A5-4865-A998-2E0AD3F7193D}"/>
    <cellStyle name="20% - uthevingsfarge 4 3 3 2 3 2" xfId="4220" xr:uid="{E863F15F-4890-4AB7-B060-67FE8012FC8E}"/>
    <cellStyle name="20% - uthevingsfarge 4 3 3 2 3_3. Chng in credit spreads" xfId="4221" xr:uid="{3D1C7A82-48F4-4D17-A0C4-10A9652DA3C8}"/>
    <cellStyle name="20% - uthevingsfarge 4 3 3 2 4" xfId="4222" xr:uid="{463E90E2-1A00-4E6D-B36D-ACCE6A2B3B0A}"/>
    <cellStyle name="20% - uthevingsfarge 4 3 3 2_3. Chng in credit spreads" xfId="4223" xr:uid="{F986146F-6058-4A83-A5DC-B07E8C313A8E}"/>
    <cellStyle name="20% - uthevingsfarge 4 3 3 3" xfId="4224" xr:uid="{31F2A09B-1273-489E-BC20-312B5D4187C1}"/>
    <cellStyle name="20% - uthevingsfarge 4 3 3 3 2" xfId="4225" xr:uid="{E4C61B1E-2608-4BE3-96C5-7A677A7B24C3}"/>
    <cellStyle name="20% - uthevingsfarge 4 3 3 3_3. Chng in credit spreads" xfId="4226" xr:uid="{CD20EA36-2DEE-4440-8F99-1612D5C2BC1B}"/>
    <cellStyle name="20% - uthevingsfarge 4 3 3 4" xfId="4227" xr:uid="{89D68D89-9028-4E6D-933A-5FE2EA25EB1C}"/>
    <cellStyle name="20% - uthevingsfarge 4 3 3 4 2" xfId="4228" xr:uid="{E9CE65BF-BB2A-47EC-9953-3AED80344148}"/>
    <cellStyle name="20% - uthevingsfarge 4 3 3 4_3. Chng in credit spreads" xfId="4229" xr:uid="{40DAB898-FDD5-443F-9DB7-3E13502136B1}"/>
    <cellStyle name="20% - uthevingsfarge 4 3 3 5" xfId="4230" xr:uid="{CD35B107-4853-4593-BC4D-C15970F960B3}"/>
    <cellStyle name="20% - uthevingsfarge 4 3 3 6" xfId="43490" xr:uid="{B11ACEF6-9102-4446-A24E-597D552CA9FD}"/>
    <cellStyle name="20% - uthevingsfarge 4 3 3_3. Chng in credit spreads" xfId="4231" xr:uid="{9A90841D-0DF1-472C-A498-4A835B338591}"/>
    <cellStyle name="20% - uthevingsfarge 4 3 4" xfId="4232" xr:uid="{F942F05A-D8FD-4F96-B7E0-2D05A265D8D9}"/>
    <cellStyle name="20% - uthevingsfarge 4 3 4 2" xfId="4233" xr:uid="{7598F5CA-9B41-4960-BD7E-4FA8FEDF2AE9}"/>
    <cellStyle name="20% - uthevingsfarge 4 3 4 2 2" xfId="4234" xr:uid="{D75DC356-3A4F-4F32-B151-77EFB1DE8346}"/>
    <cellStyle name="20% - uthevingsfarge 4 3 4 2_3. Chng in credit spreads" xfId="4235" xr:uid="{7316DBAD-2094-4E1C-8781-E5FD4A7F431A}"/>
    <cellStyle name="20% - uthevingsfarge 4 3 4 3" xfId="4236" xr:uid="{B9F778BF-3B0B-4BC1-A501-4806EB8EA904}"/>
    <cellStyle name="20% - uthevingsfarge 4 3 4 3 2" xfId="4237" xr:uid="{FDAB64E7-3B8C-4484-ACD6-3184308B8B24}"/>
    <cellStyle name="20% - uthevingsfarge 4 3 4 3_3. Chng in credit spreads" xfId="4238" xr:uid="{5F3BC10A-AB87-4A7A-A449-2612CFA01E68}"/>
    <cellStyle name="20% - uthevingsfarge 4 3 4 4" xfId="4239" xr:uid="{975729AC-680F-4BD9-93B8-F6F025CDF1DD}"/>
    <cellStyle name="20% - uthevingsfarge 4 3 4_3. Chng in credit spreads" xfId="4240" xr:uid="{2DFC56E0-38C4-4609-9C0C-89C313E37E9E}"/>
    <cellStyle name="20% - uthevingsfarge 4 3 5" xfId="4241" xr:uid="{07CE1A79-7F01-4AEC-9CA6-D66B67A106AC}"/>
    <cellStyle name="20% - uthevingsfarge 4 3 5 2" xfId="4242" xr:uid="{8AF42E93-1294-4634-BE24-8940B670C9ED}"/>
    <cellStyle name="20% - uthevingsfarge 4 3 5 3" xfId="15922" xr:uid="{54A05717-3C47-468F-9407-BECEA0FAEF78}"/>
    <cellStyle name="20% - uthevingsfarge 4 3 5_3. Chng in credit spreads" xfId="4243" xr:uid="{56ECB799-EE11-4001-92DE-2D4A5C7EDD72}"/>
    <cellStyle name="20% - uthevingsfarge 4 3 6" xfId="4244" xr:uid="{E64B21B1-6CCB-4864-ADAF-8822DF9306C1}"/>
    <cellStyle name="20% - uthevingsfarge 4 3 6 2" xfId="4245" xr:uid="{F8B8D2A6-A98C-4562-83C1-4D55335C213D}"/>
    <cellStyle name="20% - uthevingsfarge 4 3 6 3" xfId="15923" xr:uid="{8071271D-B66A-4F7E-9B69-92A0A26CA001}"/>
    <cellStyle name="20% - uthevingsfarge 4 3 6_3. Chng in credit spreads" xfId="4246" xr:uid="{BDECEFF2-50A1-4968-846C-7221E3B06271}"/>
    <cellStyle name="20% - uthevingsfarge 4 3 7" xfId="4247" xr:uid="{F015CBC6-2A96-44A3-8081-4409C4849BA5}"/>
    <cellStyle name="20% - uthevingsfarge 4 3 7 2" xfId="4248" xr:uid="{0F735F2D-99DF-4AA8-8F2F-E33103BBCFAF}"/>
    <cellStyle name="20% - uthevingsfarge 4 3 7_3. Chng in credit spreads" xfId="4249" xr:uid="{5108343B-4D63-414C-BF24-7818641D8066}"/>
    <cellStyle name="20% - uthevingsfarge 4 3 8" xfId="15924" xr:uid="{55C1902B-4CDA-4FCA-8787-743CA2D7E170}"/>
    <cellStyle name="20% - uthevingsfarge 4 3_4Q16" xfId="15925" xr:uid="{A6F851E5-5E9D-4F41-85C1-5445F2BB462D}"/>
    <cellStyle name="20% - uthevingsfarge 4 30" xfId="15926" xr:uid="{0BA3F8AA-26F4-4CF7-B143-62C89F6D468C}"/>
    <cellStyle name="20% - uthevingsfarge 4 30 2" xfId="15927" xr:uid="{24BAAB16-6032-4E96-918C-C1B8DD1B4D0B}"/>
    <cellStyle name="20% - uthevingsfarge 4 30 2 2" xfId="15928" xr:uid="{3F97948C-F25D-401C-B5D8-57F6FA3D2B9B}"/>
    <cellStyle name="20% - uthevingsfarge 4 30 2_AVA DVA EL" xfId="15929" xr:uid="{91C67435-6BB2-4CD4-B7F9-67AE5F65328F}"/>
    <cellStyle name="20% - uthevingsfarge 4 30 3" xfId="15930" xr:uid="{FB59A650-E230-4B69-B09F-9FDC007B32AD}"/>
    <cellStyle name="20% - uthevingsfarge 4 30_4Q16" xfId="15931" xr:uid="{0A5D2E26-79DD-4C4B-9A2D-4A480408805B}"/>
    <cellStyle name="20% - uthevingsfarge 4 31" xfId="15932" xr:uid="{3B586087-B8AA-4012-BE53-74B2E88F2EE0}"/>
    <cellStyle name="20% - uthevingsfarge 4 31 2" xfId="15933" xr:uid="{C59F448B-2EFC-4E25-9F07-802825F8489F}"/>
    <cellStyle name="20% - uthevingsfarge 4 31 2 2" xfId="15934" xr:uid="{10D23E90-A07F-4BDE-9D9D-07B400734045}"/>
    <cellStyle name="20% - uthevingsfarge 4 31 2_AVA DVA EL" xfId="15935" xr:uid="{87FBB835-46F5-41FE-B719-2DF10FEF2B80}"/>
    <cellStyle name="20% - uthevingsfarge 4 31 3" xfId="15936" xr:uid="{6EB38C0A-F762-4D1B-BFD5-570DAC208709}"/>
    <cellStyle name="20% - uthevingsfarge 4 31_4Q16" xfId="15937" xr:uid="{AB5CF72A-1CB8-4824-B4BB-188800E196FF}"/>
    <cellStyle name="20% - uthevingsfarge 4 32" xfId="15938" xr:uid="{0B3FFA24-7F50-499C-B7DA-A5F64435870D}"/>
    <cellStyle name="20% - uthevingsfarge 4 32 2" xfId="15939" xr:uid="{E7D60A4C-39D9-4D07-89C2-AB287FD739B0}"/>
    <cellStyle name="20% - uthevingsfarge 4 32 2 2" xfId="15940" xr:uid="{352AB1E5-8152-4079-9689-9F6A0BAB0C2F}"/>
    <cellStyle name="20% - uthevingsfarge 4 32 2_AVA DVA EL" xfId="15941" xr:uid="{EF688139-4803-48EC-8669-2934F7C98351}"/>
    <cellStyle name="20% - uthevingsfarge 4 32 3" xfId="15942" xr:uid="{3F3FBC65-C41A-4F29-88BE-5F1B2ADB8B7B}"/>
    <cellStyle name="20% - uthevingsfarge 4 32_4Q16" xfId="15943" xr:uid="{A56A7E75-8626-4A15-AD97-6ACFB7699C20}"/>
    <cellStyle name="20% - uthevingsfarge 4 33" xfId="15944" xr:uid="{532EF389-283D-4A1B-9348-8960DC3AB8F8}"/>
    <cellStyle name="20% - uthevingsfarge 4 33 2" xfId="15945" xr:uid="{709876FA-AEC3-4652-836B-8E5EFCE9BE80}"/>
    <cellStyle name="20% - uthevingsfarge 4 33 2 2" xfId="15946" xr:uid="{320F38ED-366B-43C4-9563-0027F993C3F5}"/>
    <cellStyle name="20% - uthevingsfarge 4 33 2_AVA DVA EL" xfId="15947" xr:uid="{04AE07BA-A4F2-4599-830F-112F2D424796}"/>
    <cellStyle name="20% - uthevingsfarge 4 33 3" xfId="15948" xr:uid="{BF255F43-1D80-4F7D-8DD6-EECF4E1FA6C1}"/>
    <cellStyle name="20% - uthevingsfarge 4 33_4Q16" xfId="15949" xr:uid="{39E57E3B-B7A6-4194-A8EE-7F91DE98F169}"/>
    <cellStyle name="20% - uthevingsfarge 4 34" xfId="15950" xr:uid="{B01FC932-C124-4533-8378-8E1EA7530B6A}"/>
    <cellStyle name="20% - uthevingsfarge 4 34 2" xfId="15951" xr:uid="{7B9FA154-00C1-45BF-BD23-7A8D43146700}"/>
    <cellStyle name="20% - uthevingsfarge 4 34 2 2" xfId="15952" xr:uid="{6C1E0B7F-D9D7-41D7-A882-889EC88002C4}"/>
    <cellStyle name="20% - uthevingsfarge 4 34 2_AVA DVA EL" xfId="15953" xr:uid="{92D22291-5B23-47AB-B0F1-F2968754BAAC}"/>
    <cellStyle name="20% - uthevingsfarge 4 34 3" xfId="15954" xr:uid="{4A062D15-10FE-4D14-AF82-ADA3750E0A7E}"/>
    <cellStyle name="20% - uthevingsfarge 4 34_4Q16" xfId="15955" xr:uid="{86D87AD2-D016-4C9B-B711-33D9D08739F4}"/>
    <cellStyle name="20% - uthevingsfarge 4 35" xfId="15956" xr:uid="{B35F0A10-60F9-4168-B451-EDC27B50B08E}"/>
    <cellStyle name="20% - uthevingsfarge 4 35 2" xfId="15957" xr:uid="{1E4FFE6D-D931-43DD-9C0C-88895EB624C2}"/>
    <cellStyle name="20% - uthevingsfarge 4 35 2 2" xfId="15958" xr:uid="{D479FD8E-0C6A-40A2-B251-586C7B806E4D}"/>
    <cellStyle name="20% - uthevingsfarge 4 35 2_AVA DVA EL" xfId="15959" xr:uid="{CA7FA78B-6F7D-4D2C-B7E5-ABCDACD323AA}"/>
    <cellStyle name="20% - uthevingsfarge 4 35 3" xfId="15960" xr:uid="{858CED4F-FE76-4A98-ABCB-A2C56DB92B12}"/>
    <cellStyle name="20% - uthevingsfarge 4 35_4Q16" xfId="15961" xr:uid="{BA443296-5729-452C-8BF9-A6BA2410C027}"/>
    <cellStyle name="20% - uthevingsfarge 4 36" xfId="15962" xr:uid="{3A9599C0-C919-42BE-A0F3-A8ECE34AB066}"/>
    <cellStyle name="20% - uthevingsfarge 4 36 2" xfId="15963" xr:uid="{993418B3-12E2-4BF4-B026-F23509F3A5B8}"/>
    <cellStyle name="20% - uthevingsfarge 4 36 2 2" xfId="15964" xr:uid="{8F253C9C-838E-4512-AA53-957F6511F479}"/>
    <cellStyle name="20% - uthevingsfarge 4 36 2_AVA DVA EL" xfId="15965" xr:uid="{F03C9C92-3B25-466D-8EF1-D397AEB7E132}"/>
    <cellStyle name="20% - uthevingsfarge 4 36 3" xfId="15966" xr:uid="{E8490722-3FC6-4850-9F9E-9D415F6EFBC7}"/>
    <cellStyle name="20% - uthevingsfarge 4 36_4Q16" xfId="15967" xr:uid="{E3A40415-61A2-471C-A8D1-3E8FF4EBC8E8}"/>
    <cellStyle name="20% - uthevingsfarge 4 37" xfId="15968" xr:uid="{00C22C15-E781-4D51-B92E-42F75B807D1E}"/>
    <cellStyle name="20% - uthevingsfarge 4 37 2" xfId="15969" xr:uid="{89EC891B-0307-42B1-B766-7D0886EB2721}"/>
    <cellStyle name="20% - uthevingsfarge 4 37 2 2" xfId="15970" xr:uid="{531FEB1E-C074-4BBF-9F43-9BF0777769F1}"/>
    <cellStyle name="20% - uthevingsfarge 4 37 2_AVA DVA EL" xfId="15971" xr:uid="{54FEC499-1729-488C-A128-053903B0BBD7}"/>
    <cellStyle name="20% - uthevingsfarge 4 37 3" xfId="15972" xr:uid="{055480F4-C857-409D-87AC-D93D1B344F4F}"/>
    <cellStyle name="20% - uthevingsfarge 4 37_4Q16" xfId="15973" xr:uid="{31F40250-E67C-4AFE-8229-D6B5867865DB}"/>
    <cellStyle name="20% - uthevingsfarge 4 38" xfId="15974" xr:uid="{8C8329F5-EA40-4438-9F72-26BEF8025835}"/>
    <cellStyle name="20% - uthevingsfarge 4 38 2" xfId="15975" xr:uid="{406D7F27-4954-464E-83DA-2D024A521D97}"/>
    <cellStyle name="20% - uthevingsfarge 4 38 2 2" xfId="15976" xr:uid="{08CD3BCF-DA7D-40F4-BE6A-38BE53C22CB7}"/>
    <cellStyle name="20% - uthevingsfarge 4 38 2_AVA DVA EL" xfId="15977" xr:uid="{59DA10C4-1979-4117-99F5-E9B3489B829A}"/>
    <cellStyle name="20% - uthevingsfarge 4 38 3" xfId="15978" xr:uid="{A17D5512-9BF0-43DF-8581-7D7F806DA4B1}"/>
    <cellStyle name="20% - uthevingsfarge 4 38_4Q16" xfId="15979" xr:uid="{E31B7AC5-80F8-48D8-8E0D-8DE0CD996238}"/>
    <cellStyle name="20% - uthevingsfarge 4 39" xfId="15980" xr:uid="{E34F582B-512C-4635-89DF-0FAC291883B8}"/>
    <cellStyle name="20% - uthevingsfarge 4 39 2" xfId="15981" xr:uid="{B99E4736-86A2-4273-9467-5F2ECE258176}"/>
    <cellStyle name="20% - uthevingsfarge 4 39 2 2" xfId="15982" xr:uid="{9B0BDBF3-46C1-4819-B5DB-112A75F68ADC}"/>
    <cellStyle name="20% - uthevingsfarge 4 39 2_AVA DVA EL" xfId="15983" xr:uid="{D85D43B9-72CF-45B0-A42C-4CBADBEA031A}"/>
    <cellStyle name="20% - uthevingsfarge 4 39 3" xfId="15984" xr:uid="{21A0A3CD-5C13-41FB-B818-167824462BED}"/>
    <cellStyle name="20% - uthevingsfarge 4 39_4Q16" xfId="15985" xr:uid="{A503BDAF-9ACB-48BE-94E9-A84F2898AF9E}"/>
    <cellStyle name="20% - uthevingsfarge 4 4" xfId="4250" xr:uid="{82D0AFB3-C1F8-421F-9897-6DA9F664CFFC}"/>
    <cellStyle name="20% - uthevingsfarge 4 4 10" xfId="40970" xr:uid="{94C8227C-EE44-4D36-93FB-B9E073BE9EE6}"/>
    <cellStyle name="20% - uthevingsfarge 4 4 2" xfId="4251" xr:uid="{5D7CD434-0B5F-4635-A3E0-554C8048A135}"/>
    <cellStyle name="20% - uthevingsfarge 4 4 2 2" xfId="4252" xr:uid="{A49164C9-B9EE-4627-A070-E7A3A2E75D38}"/>
    <cellStyle name="20% - uthevingsfarge 4 4 2 2 2" xfId="4253" xr:uid="{2057E470-AC96-42D0-89F1-9469D5B3E6B3}"/>
    <cellStyle name="20% - uthevingsfarge 4 4 2 2_3. Chng in credit spreads" xfId="4254" xr:uid="{6EE82582-D672-4EC3-842E-9A570CC58CBC}"/>
    <cellStyle name="20% - uthevingsfarge 4 4 2 3" xfId="4255" xr:uid="{73560F6A-FCAA-4964-AFD7-DAA85C45F0A4}"/>
    <cellStyle name="20% - uthevingsfarge 4 4 2 3 2" xfId="4256" xr:uid="{4FC5EE6F-1B71-41BD-BD64-6369CE02B531}"/>
    <cellStyle name="20% - uthevingsfarge 4 4 2 3_3. Chng in credit spreads" xfId="4257" xr:uid="{A9E8FB02-5697-43B9-B96A-947EA9921EBA}"/>
    <cellStyle name="20% - uthevingsfarge 4 4 2 4" xfId="4258" xr:uid="{C67A2BA2-DA0F-46B9-8039-5F37BBDA07CC}"/>
    <cellStyle name="20% - uthevingsfarge 4 4 2 5" xfId="40971" xr:uid="{AC40FD6B-203D-48CA-AEB0-2FA4C2182757}"/>
    <cellStyle name="20% - uthevingsfarge 4 4 2 6" xfId="40972" xr:uid="{4642D085-154B-4FCC-AE01-9FB24343481F}"/>
    <cellStyle name="20% - uthevingsfarge 4 4 2 7" xfId="40973" xr:uid="{FF8E987B-CEA9-442D-B54F-B6E05ACDB1BF}"/>
    <cellStyle name="20% - uthevingsfarge 4 4 2 8" xfId="40974" xr:uid="{DE3EBD1E-75E9-4DFB-8F6E-5F07FB552980}"/>
    <cellStyle name="20% - uthevingsfarge 4 4 2 9" xfId="40975" xr:uid="{F227BE12-BE86-4AF0-8B2E-EBD6D221673B}"/>
    <cellStyle name="20% - uthevingsfarge 4 4 2_3. Chng in credit spreads" xfId="4259" xr:uid="{A8DB1E06-8F1A-4920-98AA-7CFDEB7B25CB}"/>
    <cellStyle name="20% - uthevingsfarge 4 4 3" xfId="4260" xr:uid="{920B593C-B93C-4531-B8E9-58CAFF307F05}"/>
    <cellStyle name="20% - uthevingsfarge 4 4 3 2" xfId="4261" xr:uid="{04AA5997-2275-4FCD-9EAC-0BB40E7993CF}"/>
    <cellStyle name="20% - uthevingsfarge 4 4 3 3" xfId="15986" xr:uid="{A8D6C870-E4AD-4401-8804-04CA8F38C19B}"/>
    <cellStyle name="20% - uthevingsfarge 4 4 3_3. Chng in credit spreads" xfId="4262" xr:uid="{6C77ED7C-4506-44C1-BF73-8D78639080CA}"/>
    <cellStyle name="20% - uthevingsfarge 4 4 4" xfId="4263" xr:uid="{16AFEBE8-9E1F-4A54-804F-B813952E1549}"/>
    <cellStyle name="20% - uthevingsfarge 4 4 4 2" xfId="4264" xr:uid="{7AC6B02E-3832-415E-9A38-23500515FE2C}"/>
    <cellStyle name="20% - uthevingsfarge 4 4 4 3" xfId="15987" xr:uid="{9C23FD90-B43B-4720-B170-5155B9618159}"/>
    <cellStyle name="20% - uthevingsfarge 4 4 4_3. Chng in credit spreads" xfId="4265" xr:uid="{D4A3F5B8-53F3-4D40-8106-AFE89D9EFFF9}"/>
    <cellStyle name="20% - uthevingsfarge 4 4 5" xfId="4266" xr:uid="{ED16DEE1-0103-47B7-BA92-E0DAAFBC4B9E}"/>
    <cellStyle name="20% - uthevingsfarge 4 4 5 2" xfId="15988" xr:uid="{F4115AE9-CD1E-4E11-A93E-DA1C052F5693}"/>
    <cellStyle name="20% - uthevingsfarge 4 4 5 3" xfId="15989" xr:uid="{135B12D0-AE6A-419C-91A3-1DD7111D151B}"/>
    <cellStyle name="20% - uthevingsfarge 4 4 5_AVA DVA EL" xfId="15990" xr:uid="{BF350496-84FC-4083-8118-55D5CE38299F}"/>
    <cellStyle name="20% - uthevingsfarge 4 4 6" xfId="15991" xr:uid="{90BAEEAF-930F-40E6-A381-414E2320CEE4}"/>
    <cellStyle name="20% - uthevingsfarge 4 4 6 2" xfId="15992" xr:uid="{AAD89BF8-277F-4C3A-8BC7-2359581C848B}"/>
    <cellStyle name="20% - uthevingsfarge 4 4 6_AVA DVA EL" xfId="15993" xr:uid="{1B13FC07-14D6-4D6E-9F9C-FE0566FE6D47}"/>
    <cellStyle name="20% - uthevingsfarge 4 4 7" xfId="15994" xr:uid="{03E86BE7-60E3-49A9-B32E-392FC6B3601E}"/>
    <cellStyle name="20% - uthevingsfarge 4 4 8" xfId="40976" xr:uid="{B58E98C8-1810-43AA-8369-C4CED6478532}"/>
    <cellStyle name="20% - uthevingsfarge 4 4 9" xfId="40977" xr:uid="{81DDD762-3AC8-4E8E-B50F-EF1FC8DFCAFB}"/>
    <cellStyle name="20% - uthevingsfarge 4 4_3. Chng in credit spreads" xfId="4267" xr:uid="{8F0BF466-20E8-44AB-A42B-4B1F8E4051CC}"/>
    <cellStyle name="20% - uthevingsfarge 4 40" xfId="15995" xr:uid="{3074F4FA-892D-4B6D-AAEF-E4A77B21927D}"/>
    <cellStyle name="20% - uthevingsfarge 4 40 2" xfId="15996" xr:uid="{5D7CEE61-1410-4D3A-913F-15D7ACAA241B}"/>
    <cellStyle name="20% - uthevingsfarge 4 40 2 2" xfId="15997" xr:uid="{9847F469-63B3-4DF6-852D-0BC233B4BA83}"/>
    <cellStyle name="20% - uthevingsfarge 4 40 2_AVA DVA EL" xfId="15998" xr:uid="{F56E04F4-E25A-4853-BEEF-EAB94F58771D}"/>
    <cellStyle name="20% - uthevingsfarge 4 40 3" xfId="15999" xr:uid="{5A25A019-6D94-4568-ABB0-4C814E189B70}"/>
    <cellStyle name="20% - uthevingsfarge 4 40_4Q16" xfId="16000" xr:uid="{2438CCC8-1F4C-4ACF-B2AC-70C6796B0F9F}"/>
    <cellStyle name="20% - uthevingsfarge 4 41" xfId="16001" xr:uid="{2872B75E-EC4E-4014-8394-08978C71BD0D}"/>
    <cellStyle name="20% - uthevingsfarge 4 41 2" xfId="16002" xr:uid="{3BB02A32-427E-4AA6-A13D-EE67E5E9E8A4}"/>
    <cellStyle name="20% - uthevingsfarge 4 41 2 2" xfId="16003" xr:uid="{9AF3A57E-4428-4793-9BE0-775E30CBE664}"/>
    <cellStyle name="20% - uthevingsfarge 4 41 2_AVA DVA EL" xfId="16004" xr:uid="{3626B3EE-02DF-4AB6-92B3-8590F25EB3C3}"/>
    <cellStyle name="20% - uthevingsfarge 4 41 3" xfId="16005" xr:uid="{B7017929-C7DD-4C1E-B347-6B62FFC9A589}"/>
    <cellStyle name="20% - uthevingsfarge 4 41_4Q16" xfId="16006" xr:uid="{6412FF39-2F1B-4044-88EF-080DEA2F9AF1}"/>
    <cellStyle name="20% - uthevingsfarge 4 42" xfId="16007" xr:uid="{387BBAD2-8339-4023-B557-3ACEDA28F8AF}"/>
    <cellStyle name="20% - uthevingsfarge 4 42 2" xfId="16008" xr:uid="{59B3924A-F368-4907-8AED-D4B31FC10B4B}"/>
    <cellStyle name="20% - uthevingsfarge 4 42 2 2" xfId="16009" xr:uid="{1892DDB8-E854-454C-9A45-94DDE50421B0}"/>
    <cellStyle name="20% - uthevingsfarge 4 42 2_AVA DVA EL" xfId="16010" xr:uid="{1239BD2A-847F-4DEC-8711-B44DDC3DBE07}"/>
    <cellStyle name="20% - uthevingsfarge 4 42 3" xfId="16011" xr:uid="{0B1C92A4-056F-4B8B-8464-5092ADD68110}"/>
    <cellStyle name="20% - uthevingsfarge 4 42_4Q16" xfId="16012" xr:uid="{6C99C64F-D357-4DAC-9C89-1443C986C00E}"/>
    <cellStyle name="20% - uthevingsfarge 4 43" xfId="16013" xr:uid="{6CA69937-23C5-4323-9DAF-5FA2E850C0FD}"/>
    <cellStyle name="20% - uthevingsfarge 4 43 2" xfId="16014" xr:uid="{63772F20-E9F8-4CF2-961E-0BEC0C6668E0}"/>
    <cellStyle name="20% - uthevingsfarge 4 43 2 2" xfId="16015" xr:uid="{DB680762-FF84-4272-8879-10F1F71B55F7}"/>
    <cellStyle name="20% - uthevingsfarge 4 43 2_AVA DVA EL" xfId="16016" xr:uid="{9E9B7DEA-5659-40CF-BB32-44193E110BC7}"/>
    <cellStyle name="20% - uthevingsfarge 4 43 3" xfId="16017" xr:uid="{C84EAC32-C498-4C85-AE7A-06A99B9A2584}"/>
    <cellStyle name="20% - uthevingsfarge 4 43_4Q16" xfId="16018" xr:uid="{19625EFC-CEB5-478D-A796-E06B3F07520B}"/>
    <cellStyle name="20% - uthevingsfarge 4 44" xfId="16019" xr:uid="{D2A151F7-6897-4BC3-852E-CA0347178C7A}"/>
    <cellStyle name="20% - uthevingsfarge 4 44 2" xfId="16020" xr:uid="{750B0151-386A-4C45-B545-43025CEB5688}"/>
    <cellStyle name="20% - uthevingsfarge 4 44 2 2" xfId="16021" xr:uid="{4AA8EC83-06A1-41BC-993C-D0C3120F4A8F}"/>
    <cellStyle name="20% - uthevingsfarge 4 44 2_AVA DVA EL" xfId="16022" xr:uid="{9E116A24-2D0E-489D-BCAF-781D89FB9CFF}"/>
    <cellStyle name="20% - uthevingsfarge 4 44 3" xfId="16023" xr:uid="{1A28291B-CE0D-41C3-9306-583DCB74C59C}"/>
    <cellStyle name="20% - uthevingsfarge 4 44_4Q16" xfId="16024" xr:uid="{6FF1F8A7-62C1-4121-A58B-9049C3D96304}"/>
    <cellStyle name="20% - uthevingsfarge 4 45" xfId="16025" xr:uid="{435EDB98-3A8A-4FE7-B4BF-F36D797695A2}"/>
    <cellStyle name="20% - uthevingsfarge 4 45 2" xfId="16026" xr:uid="{3602EB3E-4AD5-4259-906F-11111B3E38E4}"/>
    <cellStyle name="20% - uthevingsfarge 4 45 2 2" xfId="16027" xr:uid="{1C6C8415-0F9A-4AEB-A378-69E2ED5205D8}"/>
    <cellStyle name="20% - uthevingsfarge 4 45 2_AVA DVA EL" xfId="16028" xr:uid="{A7F4DFD7-3E46-4C57-A1CE-8DC410DD7FEF}"/>
    <cellStyle name="20% - uthevingsfarge 4 45 3" xfId="16029" xr:uid="{7B35B55A-9709-4960-A78B-AD5389EB9465}"/>
    <cellStyle name="20% - uthevingsfarge 4 45_4Q16" xfId="16030" xr:uid="{150B43AB-7DD3-4F57-99ED-E0D6B61A3490}"/>
    <cellStyle name="20% - uthevingsfarge 4 46" xfId="16031" xr:uid="{DD32620C-E678-4754-92B5-280F53DF9724}"/>
    <cellStyle name="20% - uthevingsfarge 4 46 2" xfId="16032" xr:uid="{F7E3C232-CC7A-4CFB-B1C3-5BA71BCDA8CA}"/>
    <cellStyle name="20% - uthevingsfarge 4 46 2 2" xfId="16033" xr:uid="{3080C5DC-BEF1-4F27-8EA9-05CEF72FA267}"/>
    <cellStyle name="20% - uthevingsfarge 4 46 2_AVA DVA EL" xfId="16034" xr:uid="{C8F1BBF0-B453-4D16-9B12-9BC3F817D65C}"/>
    <cellStyle name="20% - uthevingsfarge 4 46 3" xfId="16035" xr:uid="{0F2B26F0-5070-4842-948C-23A558676C49}"/>
    <cellStyle name="20% - uthevingsfarge 4 46_4Q16" xfId="16036" xr:uid="{28AC7408-A85A-4613-994B-35C5C1A34DA1}"/>
    <cellStyle name="20% - uthevingsfarge 4 47" xfId="16037" xr:uid="{389972B7-7AB5-4364-B7C7-75390F781AE7}"/>
    <cellStyle name="20% - uthevingsfarge 4 47 2" xfId="16038" xr:uid="{21C001EB-9F4C-4495-BD54-6998D1A977C4}"/>
    <cellStyle name="20% - uthevingsfarge 4 47 2 2" xfId="16039" xr:uid="{8761116E-1B28-48B1-885C-DA2D73AD5FD2}"/>
    <cellStyle name="20% - uthevingsfarge 4 47 2_AVA DVA EL" xfId="16040" xr:uid="{0C512B63-3333-40E3-BF5B-E6DD72EE91AC}"/>
    <cellStyle name="20% - uthevingsfarge 4 47 3" xfId="16041" xr:uid="{8B232B5F-7E7A-4D08-8D49-F54E00C585B1}"/>
    <cellStyle name="20% - uthevingsfarge 4 47_4Q16" xfId="16042" xr:uid="{D25E2F5E-C62A-464F-9D4E-C894BE571ED0}"/>
    <cellStyle name="20% - uthevingsfarge 4 48" xfId="16043" xr:uid="{42C928FC-9C26-4906-ABBF-D839ADCDA160}"/>
    <cellStyle name="20% - uthevingsfarge 4 48 2" xfId="16044" xr:uid="{E71A423F-2817-4E02-A1B6-8E1F8F2C1A6D}"/>
    <cellStyle name="20% - uthevingsfarge 4 48 2 2" xfId="16045" xr:uid="{0C281868-2A78-44B3-8FB0-80F85EAA40ED}"/>
    <cellStyle name="20% - uthevingsfarge 4 48 2_AVA DVA EL" xfId="16046" xr:uid="{EDD792D1-4664-4110-BCB4-F5D2303CE15E}"/>
    <cellStyle name="20% - uthevingsfarge 4 48 3" xfId="16047" xr:uid="{B0631B01-500C-4D0C-9455-F6C40674EA1B}"/>
    <cellStyle name="20% - uthevingsfarge 4 48_4Q16" xfId="16048" xr:uid="{876B363F-50F6-49DA-BC21-BACA637989D8}"/>
    <cellStyle name="20% - uthevingsfarge 4 49" xfId="16049" xr:uid="{C55465BC-79C9-40B2-A002-44E16B98BA28}"/>
    <cellStyle name="20% - uthevingsfarge 4 49 2" xfId="16050" xr:uid="{08AEC341-9A4B-4B41-AE91-AFE70272D2F1}"/>
    <cellStyle name="20% - uthevingsfarge 4 49 2 2" xfId="16051" xr:uid="{5DDD7944-E0D9-4405-9BE5-F1AB3E3D654B}"/>
    <cellStyle name="20% - uthevingsfarge 4 49 2_AVA DVA EL" xfId="16052" xr:uid="{E38ADA46-8876-4301-B315-C060F245E21A}"/>
    <cellStyle name="20% - uthevingsfarge 4 49 3" xfId="16053" xr:uid="{62BAB2A9-56BB-4112-8D22-AA00E87AC1E1}"/>
    <cellStyle name="20% - uthevingsfarge 4 49_4Q16" xfId="16054" xr:uid="{0CB8E6B4-65FF-40B9-BB35-626CE01BE99C}"/>
    <cellStyle name="20% - uthevingsfarge 4 5" xfId="4268" xr:uid="{2AC8B800-A9B6-4689-AC60-5E913F059264}"/>
    <cellStyle name="20% - uthevingsfarge 4 5 10" xfId="40978" xr:uid="{70359886-47F1-45A5-9AA6-4AE50778D68C}"/>
    <cellStyle name="20% - uthevingsfarge 4 5 2" xfId="4269" xr:uid="{7EF264C2-F0C0-42F8-A521-3555B1EE8C89}"/>
    <cellStyle name="20% - uthevingsfarge 4 5 2 2" xfId="4270" xr:uid="{8F58A55C-EBF9-418E-8F76-F42F28E90FE3}"/>
    <cellStyle name="20% - uthevingsfarge 4 5 2 2 2" xfId="4271" xr:uid="{25E8E19C-C98E-4F0C-8DBB-F4E93A07AB94}"/>
    <cellStyle name="20% - uthevingsfarge 4 5 2 2_3. Chng in credit spreads" xfId="4272" xr:uid="{7AE026AB-B1B9-4F78-9482-3DCD6F8ABBBA}"/>
    <cellStyle name="20% - uthevingsfarge 4 5 2 3" xfId="4273" xr:uid="{4744C392-B864-4794-943D-A5294FB47530}"/>
    <cellStyle name="20% - uthevingsfarge 4 5 2 3 2" xfId="4274" xr:uid="{88EA7C2F-5669-4363-B94C-5E3BD04EFAC3}"/>
    <cellStyle name="20% - uthevingsfarge 4 5 2 3_3. Chng in credit spreads" xfId="4275" xr:uid="{21B912BC-3579-4915-9BB6-66B183248EA4}"/>
    <cellStyle name="20% - uthevingsfarge 4 5 2 4" xfId="4276" xr:uid="{43BC0CD8-EF2C-40CA-9828-A6A673B1EF6C}"/>
    <cellStyle name="20% - uthevingsfarge 4 5 2 5" xfId="40979" xr:uid="{507E8F37-E4C2-4BDF-A920-701F8E2835DF}"/>
    <cellStyle name="20% - uthevingsfarge 4 5 2 6" xfId="40980" xr:uid="{F099E7A0-86E8-4B87-92D3-5D486C6C4D65}"/>
    <cellStyle name="20% - uthevingsfarge 4 5 2 7" xfId="40981" xr:uid="{2A9FCA9D-464C-43CE-87FE-58A7FA586E12}"/>
    <cellStyle name="20% - uthevingsfarge 4 5 2 8" xfId="40982" xr:uid="{51B47232-D5C6-46FB-B42A-28E7A7DFC1BC}"/>
    <cellStyle name="20% - uthevingsfarge 4 5 2 9" xfId="40983" xr:uid="{C5114841-510E-480F-A901-DDC8B90D6CDE}"/>
    <cellStyle name="20% - uthevingsfarge 4 5 2_3. Chng in credit spreads" xfId="4277" xr:uid="{2DCD1E68-CBDB-4CC1-8021-EF811F8C5137}"/>
    <cellStyle name="20% - uthevingsfarge 4 5 3" xfId="4278" xr:uid="{D4A552AA-55BC-43DD-AA08-1A9D02213036}"/>
    <cellStyle name="20% - uthevingsfarge 4 5 3 2" xfId="4279" xr:uid="{41FC1D1D-E577-4F80-A5CD-988D1E5E0E9C}"/>
    <cellStyle name="20% - uthevingsfarge 4 5 3_3. Chng in credit spreads" xfId="4280" xr:uid="{33D790FF-FE25-4EAB-AB9B-BD22DC097DE4}"/>
    <cellStyle name="20% - uthevingsfarge 4 5 4" xfId="4281" xr:uid="{48E57110-941E-49E0-B61C-7E00C24D0F76}"/>
    <cellStyle name="20% - uthevingsfarge 4 5 4 2" xfId="4282" xr:uid="{191FB429-3AE5-4E1E-9822-54A7B97206D1}"/>
    <cellStyle name="20% - uthevingsfarge 4 5 4_3. Chng in credit spreads" xfId="4283" xr:uid="{507491EF-0131-4090-9639-7E147CC390E1}"/>
    <cellStyle name="20% - uthevingsfarge 4 5 5" xfId="4284" xr:uid="{A8E5C51D-5135-4159-9194-CF6B26D76A38}"/>
    <cellStyle name="20% - uthevingsfarge 4 5 6" xfId="40984" xr:uid="{E65C9F44-0F17-4229-ADE1-55DBF6952FF9}"/>
    <cellStyle name="20% - uthevingsfarge 4 5 7" xfId="40985" xr:uid="{E854FD95-998E-4A23-A65F-17F7AC99D4D5}"/>
    <cellStyle name="20% - uthevingsfarge 4 5 8" xfId="40986" xr:uid="{FF266730-EB43-4450-A812-B640498665F8}"/>
    <cellStyle name="20% - uthevingsfarge 4 5 9" xfId="40987" xr:uid="{DAA1E268-E118-481E-B76C-A5067FD6815A}"/>
    <cellStyle name="20% - uthevingsfarge 4 5_3. Chng in credit spreads" xfId="4285" xr:uid="{44F2F02C-2F76-4056-999C-952F6D84C057}"/>
    <cellStyle name="20% - uthevingsfarge 4 50" xfId="16055" xr:uid="{932FFFEC-419E-4CB3-BB77-EDADA8B430B5}"/>
    <cellStyle name="20% - uthevingsfarge 4 50 2" xfId="16056" xr:uid="{DBC063C2-F830-4413-9800-BCF70C8DE1DD}"/>
    <cellStyle name="20% - uthevingsfarge 4 50 2 2" xfId="16057" xr:uid="{3E2AC407-DF61-403B-BF9D-EAE550877216}"/>
    <cellStyle name="20% - uthevingsfarge 4 50 2_AVA DVA EL" xfId="16058" xr:uid="{BFB52A9D-F682-4430-95A9-B11084D853C8}"/>
    <cellStyle name="20% - uthevingsfarge 4 50 3" xfId="16059" xr:uid="{741E13B3-F014-4E15-8577-C0DCA49A7FC9}"/>
    <cellStyle name="20% - uthevingsfarge 4 50_4Q16" xfId="16060" xr:uid="{3D555984-A173-408F-8CC5-198B2DB0C78C}"/>
    <cellStyle name="20% - uthevingsfarge 4 51" xfId="16061" xr:uid="{C7FBE455-C56E-42B6-B7AE-180BDB710984}"/>
    <cellStyle name="20% - uthevingsfarge 4 51 2" xfId="16062" xr:uid="{448C0FCE-A2D9-4946-A63D-BDD94A38CEF4}"/>
    <cellStyle name="20% - uthevingsfarge 4 51 2 2" xfId="16063" xr:uid="{9E5999B5-7542-49C8-BF9F-09076392F2E5}"/>
    <cellStyle name="20% - uthevingsfarge 4 51 2_AVA DVA EL" xfId="16064" xr:uid="{8647F00F-CB40-442D-855D-7A0E093E9E49}"/>
    <cellStyle name="20% - uthevingsfarge 4 51 3" xfId="16065" xr:uid="{3A7D9E06-2D67-4C7C-A783-9ED1E03E55CE}"/>
    <cellStyle name="20% - uthevingsfarge 4 51_4Q16" xfId="16066" xr:uid="{13DBEC12-27CB-4CC8-A807-7C299B958146}"/>
    <cellStyle name="20% - uthevingsfarge 4 52" xfId="16067" xr:uid="{6445E495-88A8-429C-8ABD-4163CF2B1911}"/>
    <cellStyle name="20% - uthevingsfarge 4 52 2" xfId="16068" xr:uid="{E007ECC0-3C21-4052-B147-F7DF4B0E97BD}"/>
    <cellStyle name="20% - uthevingsfarge 4 52 2 2" xfId="16069" xr:uid="{C8C2DE6E-DD6D-4DD7-998D-28BAEE5F48DB}"/>
    <cellStyle name="20% - uthevingsfarge 4 52 2_AVA DVA EL" xfId="16070" xr:uid="{75100581-2194-464D-8D6E-8AA175496AD3}"/>
    <cellStyle name="20% - uthevingsfarge 4 52 3" xfId="16071" xr:uid="{4A876984-CE9D-4CD1-A721-ADD293318CEE}"/>
    <cellStyle name="20% - uthevingsfarge 4 52_4Q16" xfId="16072" xr:uid="{B8AE3436-D714-4FBF-BF8E-863FFD1D09B2}"/>
    <cellStyle name="20% - uthevingsfarge 4 53" xfId="16073" xr:uid="{636F8A2E-F851-45EB-A9EC-2F4198843C67}"/>
    <cellStyle name="20% - uthevingsfarge 4 53 2" xfId="16074" xr:uid="{C656D810-3B18-4090-9436-B67711D8DC7D}"/>
    <cellStyle name="20% - uthevingsfarge 4 53 2 2" xfId="16075" xr:uid="{B07DE1AA-2999-4F57-81C0-8ABA132E645B}"/>
    <cellStyle name="20% - uthevingsfarge 4 53 2_AVA DVA EL" xfId="16076" xr:uid="{6914D1D1-E90A-4E44-841A-1F3E93716CC0}"/>
    <cellStyle name="20% - uthevingsfarge 4 53 3" xfId="16077" xr:uid="{7C3911D2-C99F-408D-91C7-5DA3BC5AE443}"/>
    <cellStyle name="20% - uthevingsfarge 4 53_4Q16" xfId="16078" xr:uid="{56DC1FDF-AE31-4BA3-8E87-FECBABA6B3A6}"/>
    <cellStyle name="20% - uthevingsfarge 4 54" xfId="16079" xr:uid="{66ED4024-FBA7-4BE4-9670-B65776005AE0}"/>
    <cellStyle name="20% - uthevingsfarge 4 54 2" xfId="16080" xr:uid="{4091675E-B67E-4402-8350-4368A8854630}"/>
    <cellStyle name="20% - uthevingsfarge 4 54 2 2" xfId="16081" xr:uid="{A21526DF-0021-487D-99EF-03201E396DE8}"/>
    <cellStyle name="20% - uthevingsfarge 4 54 2_AVA DVA EL" xfId="16082" xr:uid="{71F80B4A-2D6F-4C7E-9892-467E385DD175}"/>
    <cellStyle name="20% - uthevingsfarge 4 54 3" xfId="16083" xr:uid="{69E59F68-B26E-4292-9E20-A01BA27D9D94}"/>
    <cellStyle name="20% - uthevingsfarge 4 54_4Q16" xfId="16084" xr:uid="{0BAF4B9A-A11B-41C6-AD8F-DABF61C4BE6D}"/>
    <cellStyle name="20% - uthevingsfarge 4 55" xfId="16085" xr:uid="{637C4B5C-D0BA-4863-8DCF-9E5E15093BB9}"/>
    <cellStyle name="20% - uthevingsfarge 4 55 2" xfId="16086" xr:uid="{D5DE34FB-E8DF-4700-9D11-4B9A54A6AB9A}"/>
    <cellStyle name="20% - uthevingsfarge 4 55 2 2" xfId="16087" xr:uid="{C4BBAE4A-20BF-4AD4-8730-0C50437551D5}"/>
    <cellStyle name="20% - uthevingsfarge 4 55 2_AVA DVA EL" xfId="16088" xr:uid="{8FE90E9B-3B5B-4AD2-909E-B09E99851ACE}"/>
    <cellStyle name="20% - uthevingsfarge 4 55 3" xfId="16089" xr:uid="{1004787E-F5AA-4160-963D-E050B86814DD}"/>
    <cellStyle name="20% - uthevingsfarge 4 55_4Q16" xfId="16090" xr:uid="{695811DD-D048-4A57-B3EC-379DA7C3E71B}"/>
    <cellStyle name="20% - uthevingsfarge 4 56" xfId="16091" xr:uid="{E270FB24-654C-4EC1-B5C7-BA5812F6435D}"/>
    <cellStyle name="20% - uthevingsfarge 4 56 2" xfId="16092" xr:uid="{1F924600-AD3F-4506-950D-964691D8766A}"/>
    <cellStyle name="20% - uthevingsfarge 4 56 2 2" xfId="16093" xr:uid="{6596CDFC-F9AC-4B58-93A3-5F020F4B802E}"/>
    <cellStyle name="20% - uthevingsfarge 4 56 2_AVA DVA EL" xfId="16094" xr:uid="{E07807C3-C605-457F-B80E-D380A665E7CA}"/>
    <cellStyle name="20% - uthevingsfarge 4 56 3" xfId="16095" xr:uid="{0102329D-265B-4E24-B569-83CC8666FAA3}"/>
    <cellStyle name="20% - uthevingsfarge 4 56_4Q16" xfId="16096" xr:uid="{99417F10-2322-4589-BE4F-894C5A3C042F}"/>
    <cellStyle name="20% - uthevingsfarge 4 57" xfId="16097" xr:uid="{EFCBB120-AA34-4FCF-B518-BCA9925B15E9}"/>
    <cellStyle name="20% - uthevingsfarge 4 57 2" xfId="16098" xr:uid="{6B63F547-3BBB-456D-9B65-3AAD9EFF9E74}"/>
    <cellStyle name="20% - uthevingsfarge 4 57 2 2" xfId="16099" xr:uid="{E7C0C35F-051C-4472-AD71-77E11B36B16C}"/>
    <cellStyle name="20% - uthevingsfarge 4 57 2_AVA DVA EL" xfId="16100" xr:uid="{8D361E4C-7489-4761-8FD7-8187B75AC07D}"/>
    <cellStyle name="20% - uthevingsfarge 4 57 3" xfId="16101" xr:uid="{BFD8E5A3-BFE0-4BB5-9423-846E220763F8}"/>
    <cellStyle name="20% - uthevingsfarge 4 57_4Q16" xfId="16102" xr:uid="{757796C2-1B93-4209-BBA6-5CAC15FC17C8}"/>
    <cellStyle name="20% - uthevingsfarge 4 58" xfId="16103" xr:uid="{6DFBB8A4-6D92-49CC-926D-4B27853F5133}"/>
    <cellStyle name="20% - uthevingsfarge 4 58 2" xfId="16104" xr:uid="{E1BADC91-40D6-41A8-9275-E17FC069B0AD}"/>
    <cellStyle name="20% - uthevingsfarge 4 58 2 2" xfId="16105" xr:uid="{F54322A3-FA57-4217-98E6-23540F965FE6}"/>
    <cellStyle name="20% - uthevingsfarge 4 58 2_AVA DVA EL" xfId="16106" xr:uid="{54BC7112-3246-4B2D-820C-D7C7DAC7F013}"/>
    <cellStyle name="20% - uthevingsfarge 4 58 3" xfId="16107" xr:uid="{12ACD013-840E-4B1E-A583-346E9BBEB80D}"/>
    <cellStyle name="20% - uthevingsfarge 4 58_4Q16" xfId="16108" xr:uid="{3EC16709-43C1-4738-A80C-5E54BA20C376}"/>
    <cellStyle name="20% - uthevingsfarge 4 59" xfId="16109" xr:uid="{C7350F6A-910D-4E01-AAC5-85F487707C89}"/>
    <cellStyle name="20% - uthevingsfarge 4 59 2" xfId="16110" xr:uid="{71031992-378B-4F47-8D7F-E5D0FBCFF2A0}"/>
    <cellStyle name="20% - uthevingsfarge 4 59 2 2" xfId="16111" xr:uid="{555AA401-121C-4275-9C10-04C48BCE7A68}"/>
    <cellStyle name="20% - uthevingsfarge 4 59 2_AVA DVA EL" xfId="16112" xr:uid="{A977223D-8D4D-4EB7-B8F5-8E0C659EE38C}"/>
    <cellStyle name="20% - uthevingsfarge 4 59 3" xfId="16113" xr:uid="{EABA21FF-7D64-4AB6-AAF6-E693B69FA92D}"/>
    <cellStyle name="20% - uthevingsfarge 4 59_4Q16" xfId="16114" xr:uid="{687C7717-8CB1-4E1C-A38D-5A053A8301E0}"/>
    <cellStyle name="20% - uthevingsfarge 4 6" xfId="4286" xr:uid="{AF3A2E2D-F722-49E6-BCD4-65DD53E271BE}"/>
    <cellStyle name="20% - uthevingsfarge 4 6 2" xfId="4287" xr:uid="{344E9073-9E93-414B-8EFD-4F6824F7819A}"/>
    <cellStyle name="20% - uthevingsfarge 4 6 2 2" xfId="4288" xr:uid="{95173EB0-640C-4474-9076-74D4626A58C2}"/>
    <cellStyle name="20% - uthevingsfarge 4 6 2 3" xfId="40988" xr:uid="{D143EF86-DBA4-4D29-A58C-61DD34DACA71}"/>
    <cellStyle name="20% - uthevingsfarge 4 6 2_3. Chng in credit spreads" xfId="4289" xr:uid="{FEAE93E7-0F4A-4D56-9F72-F6C241880726}"/>
    <cellStyle name="20% - uthevingsfarge 4 6 3" xfId="4290" xr:uid="{C2D3653A-AD73-4122-8162-6BF2211C5626}"/>
    <cellStyle name="20% - uthevingsfarge 4 6 3 2" xfId="4291" xr:uid="{D002EED5-D8F8-46F2-91F3-5F0FA5D62C04}"/>
    <cellStyle name="20% - uthevingsfarge 4 6 3_3. Chng in credit spreads" xfId="4292" xr:uid="{3C3B3D2F-6AF2-4190-977F-7DA4E74F1CCE}"/>
    <cellStyle name="20% - uthevingsfarge 4 6 4" xfId="4293" xr:uid="{356714D8-28C9-4BF2-A191-E956E03C642A}"/>
    <cellStyle name="20% - uthevingsfarge 4 6 5" xfId="16115" xr:uid="{BDD39B6B-3BDC-4BA8-9C8C-E738710B2832}"/>
    <cellStyle name="20% - uthevingsfarge 4 6 6" xfId="40989" xr:uid="{548384B1-BB14-4D33-8FCA-79F8F94C651E}"/>
    <cellStyle name="20% - uthevingsfarge 4 6 7" xfId="40990" xr:uid="{7FF9B0C1-F13C-47AE-BEDE-3600B609FE0D}"/>
    <cellStyle name="20% - uthevingsfarge 4 6 8" xfId="40991" xr:uid="{01038494-140B-4428-848C-A53274C18A01}"/>
    <cellStyle name="20% - uthevingsfarge 4 6 9" xfId="40992" xr:uid="{8163F8F8-E8F6-438E-B6E1-CA23D007685E}"/>
    <cellStyle name="20% - uthevingsfarge 4 6_3. Chng in credit spreads" xfId="4294" xr:uid="{2EB2625E-88E0-4581-844E-8D6CF265B349}"/>
    <cellStyle name="20% - uthevingsfarge 4 60" xfId="16116" xr:uid="{B94FA1DD-E903-468E-982E-507670B0F747}"/>
    <cellStyle name="20% - uthevingsfarge 4 60 2" xfId="16117" xr:uid="{396F044E-489F-4CDC-806F-CAA59F0FD194}"/>
    <cellStyle name="20% - uthevingsfarge 4 60 3" xfId="16118" xr:uid="{0932B7F6-C28D-4ED2-B811-BC9C273D1C53}"/>
    <cellStyle name="20% - uthevingsfarge 4 60_AVA DVA EL" xfId="16119" xr:uid="{6F88CCFB-1D28-46F8-BFC3-9CD31E550F62}"/>
    <cellStyle name="20% - uthevingsfarge 4 61" xfId="16120" xr:uid="{CB030369-704A-4393-BA8E-C16CCA51FFCA}"/>
    <cellStyle name="20% - uthevingsfarge 4 61 2" xfId="16121" xr:uid="{339E0791-8501-4CBE-89ED-40F7F43D20D7}"/>
    <cellStyle name="20% - uthevingsfarge 4 61 3" xfId="16122" xr:uid="{E509B9A1-B173-40B8-9ECB-B63741D0EF04}"/>
    <cellStyle name="20% - uthevingsfarge 4 61_AVA DVA EL" xfId="16123" xr:uid="{961961BF-3833-46A5-A124-C8BB2E70F411}"/>
    <cellStyle name="20% - uthevingsfarge 4 62" xfId="16124" xr:uid="{96C8F340-E7B1-49DA-83AC-B303FB430461}"/>
    <cellStyle name="20% - uthevingsfarge 4 62 2" xfId="16125" xr:uid="{0BEB610D-72F1-4CDD-8136-7D2D57EB6A87}"/>
    <cellStyle name="20% - uthevingsfarge 4 62_AVA DVA EL" xfId="16126" xr:uid="{DD43A47B-669B-44CB-8046-85766E7EAEA3}"/>
    <cellStyle name="20% - uthevingsfarge 4 63" xfId="16127" xr:uid="{2A10B9F3-0FCB-4C30-8BA5-6F167C7B2E51}"/>
    <cellStyle name="20% - uthevingsfarge 4 64" xfId="16128" xr:uid="{2A140B77-D831-4783-97DD-849341D74D14}"/>
    <cellStyle name="20% - uthevingsfarge 4 65" xfId="16129" xr:uid="{831C4654-763B-4B5A-A901-9AAECED4ADCD}"/>
    <cellStyle name="20% - uthevingsfarge 4 66" xfId="16130" xr:uid="{5C77615B-279D-4A9C-9678-08711BA52C9C}"/>
    <cellStyle name="20% - uthevingsfarge 4 7" xfId="4295" xr:uid="{14EA4DF7-E3C7-45DA-A3BA-C711BF36951B}"/>
    <cellStyle name="20% - uthevingsfarge 4 7 2" xfId="4296" xr:uid="{747F6084-7F9E-46BF-8BD6-E3747EA41D9E}"/>
    <cellStyle name="20% - uthevingsfarge 4 7 2 2" xfId="16131" xr:uid="{34E6A4CE-7BF2-416F-B3CF-D96F7680A61F}"/>
    <cellStyle name="20% - uthevingsfarge 4 7 2_AVA DVA EL" xfId="16132" xr:uid="{A00D6515-2149-4C00-BF87-7D3B032B9D80}"/>
    <cellStyle name="20% - uthevingsfarge 4 7 3" xfId="16133" xr:uid="{D06044E4-C9FB-4A65-9314-610FE12D7959}"/>
    <cellStyle name="20% - uthevingsfarge 4 7 3 2" xfId="16134" xr:uid="{0A2F7C40-6C7F-4667-9096-5E3A9D288CC6}"/>
    <cellStyle name="20% - uthevingsfarge 4 7 3_AVA DVA EL" xfId="16135" xr:uid="{92C3A314-D25B-4D8A-831D-64BE2C639083}"/>
    <cellStyle name="20% - uthevingsfarge 4 7 4" xfId="16136" xr:uid="{B274E881-BA47-4A30-8296-BCF7EA12FB99}"/>
    <cellStyle name="20% - uthevingsfarge 4 7 5" xfId="16137" xr:uid="{03F3FF88-47B2-41F2-B8C9-F776D485D679}"/>
    <cellStyle name="20% - uthevingsfarge 4 7_3. Chng in credit spreads" xfId="4297" xr:uid="{1330B547-66E7-4704-8606-9D6798AAC33E}"/>
    <cellStyle name="20% - uthevingsfarge 4 8" xfId="4298" xr:uid="{FD8C5819-538A-4C28-A218-5AD5344ACCA9}"/>
    <cellStyle name="20% - uthevingsfarge 4 8 2" xfId="4299" xr:uid="{2B80234E-E64E-4893-A769-1067FFBF04B2}"/>
    <cellStyle name="20% - uthevingsfarge 4 8 2 2" xfId="16138" xr:uid="{649D68B0-A528-4983-B115-2C0E1CFB7E0A}"/>
    <cellStyle name="20% - uthevingsfarge 4 8 2_AVA DVA EL" xfId="16139" xr:uid="{20A5C2CD-D332-4231-9DE9-F9627A74BC69}"/>
    <cellStyle name="20% - uthevingsfarge 4 8 3" xfId="16140" xr:uid="{EE7DE7CC-A46F-42D6-8CBF-92BB99C38B5B}"/>
    <cellStyle name="20% - uthevingsfarge 4 8_3. Chng in credit spreads" xfId="4300" xr:uid="{79CAB9BC-5A1A-459F-9563-38DF709C06F8}"/>
    <cellStyle name="20% - uthevingsfarge 4 9" xfId="4301" xr:uid="{6D925BC0-BF34-4537-A9F8-41CB4B6DD806}"/>
    <cellStyle name="20% - uthevingsfarge 4 9 2" xfId="16141" xr:uid="{3CD4A2F0-8556-4491-B45D-18F3B531F738}"/>
    <cellStyle name="20% - uthevingsfarge 4 9 2 2" xfId="16142" xr:uid="{56731900-F46A-472E-9FAB-EB23AD3A42E5}"/>
    <cellStyle name="20% - uthevingsfarge 4 9 2_AVA DVA EL" xfId="16143" xr:uid="{212B2CFF-1478-4A61-A1B3-A02BFE55956A}"/>
    <cellStyle name="20% - uthevingsfarge 4 9 3" xfId="16144" xr:uid="{CD7600F0-0474-4510-9334-F294AA06B935}"/>
    <cellStyle name="20% - uthevingsfarge 4 9_4Q16" xfId="16145" xr:uid="{C5771F60-BA9F-4676-8B8D-072D3F204F42}"/>
    <cellStyle name="20% - uthevingsfarge 4_06.05" xfId="43491" xr:uid="{FEA72831-43EF-433F-BFFF-C4E3350FDF73}"/>
    <cellStyle name="20% - uthevingsfarge 5" xfId="4302" xr:uid="{7F2F5D0B-6142-44F8-9602-E5D199B00084}"/>
    <cellStyle name="20% - uthevingsfarge 5 10" xfId="4303" xr:uid="{E7C91217-AF54-4C70-AC5A-0649788C1B15}"/>
    <cellStyle name="20% - uthevingsfarge 5 10 2" xfId="16146" xr:uid="{B1B92053-EDE4-4AC4-B703-E4E4B1EA91F7}"/>
    <cellStyle name="20% - uthevingsfarge 5 10 2 2" xfId="16147" xr:uid="{A7D5967E-FE40-4CA6-82DD-817D4913B362}"/>
    <cellStyle name="20% - uthevingsfarge 5 10 2_AVA DVA EL" xfId="16148" xr:uid="{4B21C141-8E19-4AFC-BFEB-D6925409821D}"/>
    <cellStyle name="20% - uthevingsfarge 5 10 3" xfId="16149" xr:uid="{60F87A2C-CCE1-41D4-AC18-D5D336BA7B34}"/>
    <cellStyle name="20% - uthevingsfarge 5 10_4Q16" xfId="16150" xr:uid="{66F20662-E22E-455C-8101-F0B45E444A89}"/>
    <cellStyle name="20% - uthevingsfarge 5 11" xfId="16151" xr:uid="{B1F87181-1C8A-4A8B-BEDF-A0C0CCDEE0A9}"/>
    <cellStyle name="20% - uthevingsfarge 5 11 2" xfId="16152" xr:uid="{ED21F7E3-D7B4-4DD2-9293-998EA76CBF3D}"/>
    <cellStyle name="20% - uthevingsfarge 5 11 2 2" xfId="16153" xr:uid="{13D847B6-32D3-44BF-BB82-94C7ADFB00A7}"/>
    <cellStyle name="20% - uthevingsfarge 5 11 2_AVA DVA EL" xfId="16154" xr:uid="{6E7CB12C-1B60-443B-AB6D-BA946168139C}"/>
    <cellStyle name="20% - uthevingsfarge 5 11 3" xfId="16155" xr:uid="{8A9F6ADE-9B0C-4C05-B13C-55A5463FE3FC}"/>
    <cellStyle name="20% - uthevingsfarge 5 11_4Q16" xfId="16156" xr:uid="{649CC4E0-F09B-4A3D-8D5B-E98250EF4F84}"/>
    <cellStyle name="20% - uthevingsfarge 5 12" xfId="16157" xr:uid="{2621AF7E-BCAA-4E9F-8D97-A5BA240ECD90}"/>
    <cellStyle name="20% - uthevingsfarge 5 12 2" xfId="16158" xr:uid="{5BD2C02F-2F00-4657-91C8-30C60978F5DC}"/>
    <cellStyle name="20% - uthevingsfarge 5 12 2 2" xfId="16159" xr:uid="{A71B81AD-8893-487D-85AF-C8FAB1D9F005}"/>
    <cellStyle name="20% - uthevingsfarge 5 12 2_AVA DVA EL" xfId="16160" xr:uid="{144B8A21-BC15-478A-A706-8FF1FFDEE2FE}"/>
    <cellStyle name="20% - uthevingsfarge 5 12 3" xfId="16161" xr:uid="{96DECED7-305F-47A7-A73E-D538FB047A90}"/>
    <cellStyle name="20% - uthevingsfarge 5 12_4Q16" xfId="16162" xr:uid="{F328DB9A-F975-4EB0-B597-3D42FB171893}"/>
    <cellStyle name="20% - uthevingsfarge 5 13" xfId="16163" xr:uid="{12A1E033-873F-45E0-BD53-E87FC779C97D}"/>
    <cellStyle name="20% - uthevingsfarge 5 13 2" xfId="16164" xr:uid="{2121587F-7F24-4A35-9509-767573C5F977}"/>
    <cellStyle name="20% - uthevingsfarge 5 13 2 2" xfId="16165" xr:uid="{CE3CA0F7-B356-4C1D-B321-A292CDF7AFD0}"/>
    <cellStyle name="20% - uthevingsfarge 5 13 2_AVA DVA EL" xfId="16166" xr:uid="{05C3A931-D0DF-4DE2-92B7-5A1382AC2C23}"/>
    <cellStyle name="20% - uthevingsfarge 5 13 3" xfId="16167" xr:uid="{8D51B37B-77EF-4560-B382-172F841B8BFA}"/>
    <cellStyle name="20% - uthevingsfarge 5 13_4Q16" xfId="16168" xr:uid="{1C1928CB-4C01-469E-8B34-3C5D8DD889CE}"/>
    <cellStyle name="20% - uthevingsfarge 5 14" xfId="16169" xr:uid="{243BD835-5455-4705-8342-B5EEE2517309}"/>
    <cellStyle name="20% - uthevingsfarge 5 14 2" xfId="16170" xr:uid="{E5107830-EDB4-42F8-8A17-DAE57027BE23}"/>
    <cellStyle name="20% - uthevingsfarge 5 14 2 2" xfId="16171" xr:uid="{2792AF51-DBF9-4C63-81A9-C874AC815B78}"/>
    <cellStyle name="20% - uthevingsfarge 5 14 2_AVA DVA EL" xfId="16172" xr:uid="{6B454FE6-1B66-41F7-9C11-E1E0AFBF6DF4}"/>
    <cellStyle name="20% - uthevingsfarge 5 14 3" xfId="16173" xr:uid="{5E16B103-7D25-4706-AE27-CE488B8FB835}"/>
    <cellStyle name="20% - uthevingsfarge 5 14_4Q16" xfId="16174" xr:uid="{5A0A73FA-196C-4DE4-8806-96F7B84BFAED}"/>
    <cellStyle name="20% - uthevingsfarge 5 15" xfId="16175" xr:uid="{449D5491-D45F-4FD0-8509-A4393DA9A42F}"/>
    <cellStyle name="20% - uthevingsfarge 5 15 2" xfId="16176" xr:uid="{A3250DC5-627A-4DE4-A897-6A79A3FC3D78}"/>
    <cellStyle name="20% - uthevingsfarge 5 15 2 2" xfId="16177" xr:uid="{C1DFDE9A-5510-4DD2-8C12-9734782119AE}"/>
    <cellStyle name="20% - uthevingsfarge 5 15 2_AVA DVA EL" xfId="16178" xr:uid="{F4F5547F-0A15-40CC-A39E-922E12D01AE4}"/>
    <cellStyle name="20% - uthevingsfarge 5 15 3" xfId="16179" xr:uid="{28F981E0-1409-4F0E-9D33-C7C3DCBF5AEF}"/>
    <cellStyle name="20% - uthevingsfarge 5 15_4Q16" xfId="16180" xr:uid="{7FF871CF-9C3A-4874-8478-7E3FEC0B8216}"/>
    <cellStyle name="20% - uthevingsfarge 5 16" xfId="16181" xr:uid="{7F2B02CA-3A07-4D5D-A163-721A6F1165D7}"/>
    <cellStyle name="20% - uthevingsfarge 5 16 2" xfId="16182" xr:uid="{2894E0FD-6769-4D96-9B35-49724A6E7F92}"/>
    <cellStyle name="20% - uthevingsfarge 5 16 2 2" xfId="16183" xr:uid="{58C97EEF-8C6D-49F3-BB42-28E48AAF83CE}"/>
    <cellStyle name="20% - uthevingsfarge 5 16 2_AVA DVA EL" xfId="16184" xr:uid="{D9747941-C89A-411A-B4DA-F269A99D9FE8}"/>
    <cellStyle name="20% - uthevingsfarge 5 16 3" xfId="16185" xr:uid="{7409B15A-2ED4-45AE-8E59-E4A88FD3D1B2}"/>
    <cellStyle name="20% - uthevingsfarge 5 16_4Q16" xfId="16186" xr:uid="{205589D9-468A-4CF2-8393-581E1EAA3AC2}"/>
    <cellStyle name="20% - uthevingsfarge 5 17" xfId="16187" xr:uid="{885BD6B5-B8FB-461B-B32E-F71597AC3C26}"/>
    <cellStyle name="20% - uthevingsfarge 5 17 2" xfId="16188" xr:uid="{1B77DE31-9BD8-45BE-B7AB-B267F9A72C72}"/>
    <cellStyle name="20% - uthevingsfarge 5 17 2 2" xfId="16189" xr:uid="{5680E7C2-6690-4EF6-9BB6-E86FCEA7B5F0}"/>
    <cellStyle name="20% - uthevingsfarge 5 17 2_AVA DVA EL" xfId="16190" xr:uid="{F8A44A3F-7216-4A67-808F-07FCD57FB72F}"/>
    <cellStyle name="20% - uthevingsfarge 5 17 3" xfId="16191" xr:uid="{17F8B4F8-A7CE-49EE-B456-16FBE8733A6A}"/>
    <cellStyle name="20% - uthevingsfarge 5 17_4Q16" xfId="16192" xr:uid="{94616BAC-615F-4070-ADF4-AA636C489B97}"/>
    <cellStyle name="20% - uthevingsfarge 5 18" xfId="16193" xr:uid="{B28339AA-212D-4E09-A366-195A9FF8AA46}"/>
    <cellStyle name="20% - uthevingsfarge 5 18 2" xfId="16194" xr:uid="{C568E228-4101-4293-A653-0B12955608F1}"/>
    <cellStyle name="20% - uthevingsfarge 5 18 2 2" xfId="16195" xr:uid="{3044B6D0-801D-486A-8DF5-11A7939E6706}"/>
    <cellStyle name="20% - uthevingsfarge 5 18 2_AVA DVA EL" xfId="16196" xr:uid="{1D4C990F-79C4-4B5C-95FA-C3AFDCB8AB2E}"/>
    <cellStyle name="20% - uthevingsfarge 5 18 3" xfId="16197" xr:uid="{4848F604-2AF2-4E10-ABE3-A78157CBED7E}"/>
    <cellStyle name="20% - uthevingsfarge 5 18_4Q16" xfId="16198" xr:uid="{4E6FE8A1-1255-47B1-A5DF-5CFD4FD1A198}"/>
    <cellStyle name="20% - uthevingsfarge 5 19" xfId="16199" xr:uid="{67C8C8CF-B3FB-4853-ADF1-6F54317A433F}"/>
    <cellStyle name="20% - uthevingsfarge 5 19 2" xfId="16200" xr:uid="{79185148-3B7F-40F5-ABC7-9333D8FBA3F0}"/>
    <cellStyle name="20% - uthevingsfarge 5 19 2 2" xfId="16201" xr:uid="{3781C459-C2CA-4C2F-8843-879BE7EC8302}"/>
    <cellStyle name="20% - uthevingsfarge 5 19 2_AVA DVA EL" xfId="16202" xr:uid="{8BEA9E61-4A71-48E3-B1D7-6F179986A33A}"/>
    <cellStyle name="20% - uthevingsfarge 5 19 3" xfId="16203" xr:uid="{826F28AC-5210-4D18-841C-010821B04FC4}"/>
    <cellStyle name="20% - uthevingsfarge 5 19_4Q16" xfId="16204" xr:uid="{C1D7EB79-D8EB-4B7A-811C-2809CEE12489}"/>
    <cellStyle name="20% - uthevingsfarge 5 2" xfId="4304" xr:uid="{4571FF07-B4BC-4742-B9CB-355E73262D04}"/>
    <cellStyle name="20% - uthevingsfarge 5 2 10" xfId="16205" xr:uid="{5389C991-62E7-4487-A245-E89332DBE8A2}"/>
    <cellStyle name="20% - uthevingsfarge 5 2 10 2" xfId="16206" xr:uid="{D6C0986B-9E2B-4874-B68C-60FC9B33810A}"/>
    <cellStyle name="20% - uthevingsfarge 5 2 10 3" xfId="16207" xr:uid="{A3841D00-48B6-41C7-96C8-98AA44CD563D}"/>
    <cellStyle name="20% - uthevingsfarge 5 2 10_AVA DVA EL" xfId="16208" xr:uid="{6B16A3EB-3090-42D4-A370-93733A6F523B}"/>
    <cellStyle name="20% - uthevingsfarge 5 2 11" xfId="16209" xr:uid="{868F9760-C7BD-4AD7-B942-FDC539D89C1D}"/>
    <cellStyle name="20% - uthevingsfarge 5 2 12" xfId="16210" xr:uid="{83972F40-A171-4707-A7C3-86032ED6F35F}"/>
    <cellStyle name="20% - uthevingsfarge 5 2 2" xfId="4305" xr:uid="{636C6243-77BB-4CFE-81CF-1E89C8494AED}"/>
    <cellStyle name="20% - uthevingsfarge 5 2 2 2" xfId="4306" xr:uid="{0D29B1D8-FF87-492C-A528-78C62C5F6F8F}"/>
    <cellStyle name="20% - uthevingsfarge 5 2 2 2 2" xfId="4307" xr:uid="{487F193E-5BAE-4414-A4B4-EF7FE007C2B0}"/>
    <cellStyle name="20% - uthevingsfarge 5 2 2 2 2 2" xfId="4308" xr:uid="{7EF9F4EE-D364-4BA1-9E60-E2EEFFE403D1}"/>
    <cellStyle name="20% - uthevingsfarge 5 2 2 2 2 2 2" xfId="4309" xr:uid="{0A898503-4606-4543-AFA4-211F5878E540}"/>
    <cellStyle name="20% - uthevingsfarge 5 2 2 2 2 2 2 2" xfId="43492" xr:uid="{12728945-A46E-4105-93C1-AC2ADF7E5756}"/>
    <cellStyle name="20% - uthevingsfarge 5 2 2 2 2 2 2 2 2" xfId="43493" xr:uid="{9F40AA04-2487-4C99-9977-789829BFF20C}"/>
    <cellStyle name="20% - uthevingsfarge 5 2 2 2 2 2 2 3" xfId="43494" xr:uid="{E12B8CD3-66E5-4B75-9D03-24EA59A7C6F0}"/>
    <cellStyle name="20% - uthevingsfarge 5 2 2 2 2 2 2 4" xfId="43495" xr:uid="{97AA7E8F-8F69-4FEB-9FD3-434B650BF034}"/>
    <cellStyle name="20% - uthevingsfarge 5 2 2 2 2 2 2_Månedsrapport" xfId="43496" xr:uid="{6D139C3D-1D7A-4BB0-9838-95328019673B}"/>
    <cellStyle name="20% - uthevingsfarge 5 2 2 2 2 2 3" xfId="43497" xr:uid="{06262059-FFF1-4C96-942D-E4B28589906F}"/>
    <cellStyle name="20% - uthevingsfarge 5 2 2 2 2 2 3 2" xfId="43498" xr:uid="{4BAC2634-4381-48DD-BA0D-211BC0135E43}"/>
    <cellStyle name="20% - uthevingsfarge 5 2 2 2 2 2 4" xfId="43499" xr:uid="{6B519DFD-3C0E-46BE-A22E-4E6B8DF2E8DE}"/>
    <cellStyle name="20% - uthevingsfarge 5 2 2 2 2 2 5" xfId="43500" xr:uid="{D1EE0C39-CF85-45C7-BEBD-5DD89B673FAC}"/>
    <cellStyle name="20% - uthevingsfarge 5 2 2 2 2 2 6" xfId="43501" xr:uid="{8CF3B0A3-FD65-4EDD-8758-7A17773ABD96}"/>
    <cellStyle name="20% - uthevingsfarge 5 2 2 2 2 2_3. Chng in credit spreads" xfId="4310" xr:uid="{045B0661-9C9F-4606-96A3-46383ADC6182}"/>
    <cellStyle name="20% - uthevingsfarge 5 2 2 2 2 3" xfId="4311" xr:uid="{7716BA99-8023-4D02-8C16-3AA908B08DBA}"/>
    <cellStyle name="20% - uthevingsfarge 5 2 2 2 2 3 2" xfId="43502" xr:uid="{D09E885D-B834-43E9-8C4D-291AD2C31B27}"/>
    <cellStyle name="20% - uthevingsfarge 5 2 2 2 2 3 2 2" xfId="43503" xr:uid="{8BCDCB07-D684-49C0-92FB-9F7EF3931DFF}"/>
    <cellStyle name="20% - uthevingsfarge 5 2 2 2 2 3 3" xfId="43504" xr:uid="{1AD13A3B-12E7-469E-87E3-5B4A99310454}"/>
    <cellStyle name="20% - uthevingsfarge 5 2 2 2 2 3 4" xfId="43505" xr:uid="{006E9D25-1EA2-46DB-B5F5-B339850810AA}"/>
    <cellStyle name="20% - uthevingsfarge 5 2 2 2 2 3_Månedsrapport" xfId="43506" xr:uid="{55946B03-4EBE-4F68-B760-20223F779037}"/>
    <cellStyle name="20% - uthevingsfarge 5 2 2 2 2 4" xfId="43507" xr:uid="{A512504A-9014-4B69-A42B-4DE5DC689D0D}"/>
    <cellStyle name="20% - uthevingsfarge 5 2 2 2 2 4 2" xfId="43508" xr:uid="{635029D9-A6D3-4A76-A602-27CE5015198B}"/>
    <cellStyle name="20% - uthevingsfarge 5 2 2 2 2 5" xfId="43509" xr:uid="{116FC4A3-C640-4137-A733-1794C7628301}"/>
    <cellStyle name="20% - uthevingsfarge 5 2 2 2 2 6" xfId="43510" xr:uid="{B2DA2E09-9E3F-4E2F-A43A-4435B0D08D11}"/>
    <cellStyle name="20% - uthevingsfarge 5 2 2 2 2 7" xfId="43511" xr:uid="{630BB15A-CA5F-4E76-A575-2992AB3F7E82}"/>
    <cellStyle name="20% - uthevingsfarge 5 2 2 2 2_3. Chng in credit spreads" xfId="4312" xr:uid="{C24E94FC-765D-4629-98DC-7B1E7E50BFA7}"/>
    <cellStyle name="20% - uthevingsfarge 5 2 2 2 3" xfId="4313" xr:uid="{47EF59AA-EC0C-4874-BBA5-497085845307}"/>
    <cellStyle name="20% - uthevingsfarge 5 2 2 2 3 2" xfId="4314" xr:uid="{B5B2909D-D0A3-4178-BA60-400219A5D310}"/>
    <cellStyle name="20% - uthevingsfarge 5 2 2 2 3 2 2" xfId="4315" xr:uid="{9D6433A3-70E1-44A1-A195-C27966AB15CC}"/>
    <cellStyle name="20% - uthevingsfarge 5 2 2 2 3 2 2 2" xfId="43512" xr:uid="{1E48E3E2-FA59-4CF2-B9CC-FA994334B501}"/>
    <cellStyle name="20% - uthevingsfarge 5 2 2 2 3 2 2_Månedsrapport" xfId="43513" xr:uid="{B431339A-756C-448A-B0AD-2000710381D0}"/>
    <cellStyle name="20% - uthevingsfarge 5 2 2 2 3 2 3" xfId="43514" xr:uid="{32639AA8-FBD9-4B32-B183-38D0FC900F29}"/>
    <cellStyle name="20% - uthevingsfarge 5 2 2 2 3 2 4" xfId="43515" xr:uid="{8BE256AC-F6F2-49B0-A15E-A9F6B34A7E00}"/>
    <cellStyle name="20% - uthevingsfarge 5 2 2 2 3 2_3. Chng in credit spreads" xfId="4316" xr:uid="{292D67CC-36B6-4636-8AE1-C2B87DACC3B1}"/>
    <cellStyle name="20% - uthevingsfarge 5 2 2 2 3 3" xfId="4317" xr:uid="{4340D4DA-ECF7-42B6-A4CB-470A9BF63982}"/>
    <cellStyle name="20% - uthevingsfarge 5 2 2 2 3 3 2" xfId="43516" xr:uid="{816DE153-6686-4111-8B15-755B17040689}"/>
    <cellStyle name="20% - uthevingsfarge 5 2 2 2 3 3_Månedsrapport" xfId="43517" xr:uid="{CBD9D939-E4B5-4BE3-9030-A197C22D50BA}"/>
    <cellStyle name="20% - uthevingsfarge 5 2 2 2 3 4" xfId="43518" xr:uid="{6AC69A31-C92D-423B-BF1A-B04C97CA3191}"/>
    <cellStyle name="20% - uthevingsfarge 5 2 2 2 3 5" xfId="43519" xr:uid="{C20378A4-1B7E-4E97-97BC-B956689FA55D}"/>
    <cellStyle name="20% - uthevingsfarge 5 2 2 2 3 6" xfId="43520" xr:uid="{6E6F1BD2-BDF5-4800-89C7-8B4D3819A1C8}"/>
    <cellStyle name="20% - uthevingsfarge 5 2 2 2 3_3. Chng in credit spreads" xfId="4318" xr:uid="{65E48B15-E502-4BA3-95CF-935C1769CB16}"/>
    <cellStyle name="20% - uthevingsfarge 5 2 2 2 4" xfId="4319" xr:uid="{8C415EA2-F7F3-40E0-BD2F-4C4F35FE6908}"/>
    <cellStyle name="20% - uthevingsfarge 5 2 2 2 4 2" xfId="4320" xr:uid="{AF57B90A-02C7-4F79-877F-032246613998}"/>
    <cellStyle name="20% - uthevingsfarge 5 2 2 2 4 2 2" xfId="43521" xr:uid="{6398957D-422A-4EA4-8296-350451963438}"/>
    <cellStyle name="20% - uthevingsfarge 5 2 2 2 4 2_Månedsrapport" xfId="43522" xr:uid="{89B5CCD9-C80D-4574-801C-56CCBA7A37BF}"/>
    <cellStyle name="20% - uthevingsfarge 5 2 2 2 4 3" xfId="16211" xr:uid="{F8A629A6-05C8-4086-8AB2-01BE1687A99B}"/>
    <cellStyle name="20% - uthevingsfarge 5 2 2 2 4 4" xfId="43523" xr:uid="{D9B6E0D7-72D0-42C0-80F2-F61C6A202E46}"/>
    <cellStyle name="20% - uthevingsfarge 5 2 2 2 4_3. Chng in credit spreads" xfId="4321" xr:uid="{E788D73C-37ED-4E4C-A5E5-F45B2A208A60}"/>
    <cellStyle name="20% - uthevingsfarge 5 2 2 2 5" xfId="4322" xr:uid="{928806B5-8C15-45A7-A83D-25E2A2286685}"/>
    <cellStyle name="20% - uthevingsfarge 5 2 2 2 5 2" xfId="4323" xr:uid="{223286A9-BC04-47BB-B395-758C6E6FCE0B}"/>
    <cellStyle name="20% - uthevingsfarge 5 2 2 2 5 3" xfId="16212" xr:uid="{253953F7-DA9D-4630-B37A-53DA89B60840}"/>
    <cellStyle name="20% - uthevingsfarge 5 2 2 2 5_3. Chng in credit spreads" xfId="4324" xr:uid="{EAF4DFD7-D7C1-48BB-B153-C770FE0F6F18}"/>
    <cellStyle name="20% - uthevingsfarge 5 2 2 2 6" xfId="4325" xr:uid="{DC1B8C67-BCCA-46BC-AECD-FC1CCC1D6BA5}"/>
    <cellStyle name="20% - uthevingsfarge 5 2 2 2 7" xfId="16213" xr:uid="{1B69E4E2-51C3-4E2A-8AC7-1D6D6C0AC0F8}"/>
    <cellStyle name="20% - uthevingsfarge 5 2 2 2 8" xfId="43524" xr:uid="{3F4F5851-B917-49F0-AAE7-1781026245AF}"/>
    <cellStyle name="20% - uthevingsfarge 5 2 2 2_3. Chng in credit spreads" xfId="4326" xr:uid="{E9D3B496-606D-4342-8628-5581C087248F}"/>
    <cellStyle name="20% - uthevingsfarge 5 2 2 3" xfId="4327" xr:uid="{46E9D132-919E-4429-8ED3-E353C3CD2F2E}"/>
    <cellStyle name="20% - uthevingsfarge 5 2 2 3 2" xfId="4328" xr:uid="{DA52732A-BE07-4A83-B997-16AA45459D4F}"/>
    <cellStyle name="20% - uthevingsfarge 5 2 2 3 2 2" xfId="4329" xr:uid="{E0297825-0B0C-4178-97A7-F06331DD7E95}"/>
    <cellStyle name="20% - uthevingsfarge 5 2 2 3 2_3. Chng in credit spreads" xfId="4330" xr:uid="{655CC678-629A-4105-92B4-6C6106952B55}"/>
    <cellStyle name="20% - uthevingsfarge 5 2 2 3 3" xfId="4331" xr:uid="{965D115D-6730-48C6-8D9C-B07D66CDC912}"/>
    <cellStyle name="20% - uthevingsfarge 5 2 2 3_3. Chng in credit spreads" xfId="4332" xr:uid="{5E9540BC-6947-4FA5-9834-15D36192D816}"/>
    <cellStyle name="20% - uthevingsfarge 5 2 2 4" xfId="4333" xr:uid="{73B4395C-0A26-4941-ABCB-80289D21FBBB}"/>
    <cellStyle name="20% - uthevingsfarge 5 2 2 4 2" xfId="4334" xr:uid="{31FA77C5-095F-459E-AE18-B5E9E64DB877}"/>
    <cellStyle name="20% - uthevingsfarge 5 2 2 4 2 2" xfId="4335" xr:uid="{990ED64E-D3A0-4F7E-AC09-642927A892EF}"/>
    <cellStyle name="20% - uthevingsfarge 5 2 2 4 2_3. Chng in credit spreads" xfId="4336" xr:uid="{06350283-AB57-4637-8933-B0850FEBB52E}"/>
    <cellStyle name="20% - uthevingsfarge 5 2 2 4 3" xfId="4337" xr:uid="{D3EC659A-C625-4110-9532-FC0E63D4182A}"/>
    <cellStyle name="20% - uthevingsfarge 5 2 2 4_3. Chng in credit spreads" xfId="4338" xr:uid="{B5517BE4-7E05-47BB-A2F6-45337559F55C}"/>
    <cellStyle name="20% - uthevingsfarge 5 2 2 5" xfId="4339" xr:uid="{FE7D99D6-4FAD-4E93-88F4-F3135A7A89ED}"/>
    <cellStyle name="20% - uthevingsfarge 5 2 2 5 2" xfId="4340" xr:uid="{64FA3E10-B4AE-4A39-8A46-5FF0447A4704}"/>
    <cellStyle name="20% - uthevingsfarge 5 2 2 5 2 2" xfId="4341" xr:uid="{D09BDEB7-3E5C-42F9-9F48-7FD650B73CD8}"/>
    <cellStyle name="20% - uthevingsfarge 5 2 2 5 2_3. Chng in credit spreads" xfId="4342" xr:uid="{8A6A40E6-253B-40E6-8D88-50454E904479}"/>
    <cellStyle name="20% - uthevingsfarge 5 2 2 5 3" xfId="4343" xr:uid="{2525086B-5ED4-4263-9482-E8E74F5E1E68}"/>
    <cellStyle name="20% - uthevingsfarge 5 2 2 5_3. Chng in credit spreads" xfId="4344" xr:uid="{B1552E71-5608-4386-B762-A47E4E158696}"/>
    <cellStyle name="20% - uthevingsfarge 5 2 2 6" xfId="4345" xr:uid="{16960450-C77A-41EF-8B74-BAAF7BEC1094}"/>
    <cellStyle name="20% - uthevingsfarge 5 2 2 6 2" xfId="4346" xr:uid="{6158BE20-025A-4D53-87A0-9590DCE1101F}"/>
    <cellStyle name="20% - uthevingsfarge 5 2 2 6 3" xfId="16214" xr:uid="{2C597779-B0B4-43FD-8EE8-350620862A73}"/>
    <cellStyle name="20% - uthevingsfarge 5 2 2 6_3. Chng in credit spreads" xfId="4347" xr:uid="{2459CAF2-8785-4C36-9028-78AD1DFEFFA3}"/>
    <cellStyle name="20% - uthevingsfarge 5 2 2 7" xfId="4348" xr:uid="{B05B88AD-96CC-4F03-BC6B-5BAE2FE0A614}"/>
    <cellStyle name="20% - uthevingsfarge 5 2 2 8" xfId="40993" xr:uid="{37671F65-3E6A-4E3C-A3C7-1F9BE55A2931}"/>
    <cellStyle name="20% - uthevingsfarge 5 2 2_3. Chng in credit spreads" xfId="4349" xr:uid="{5C0D310F-3247-4479-8012-1329B37A08C3}"/>
    <cellStyle name="20% - uthevingsfarge 5 2 3" xfId="4350" xr:uid="{A5074829-0666-4E2A-AEC2-62BBEBEE6D0C}"/>
    <cellStyle name="20% - uthevingsfarge 5 2 3 2" xfId="4351" xr:uid="{89C94D00-86C3-4FAA-A3EE-C6B6164E226E}"/>
    <cellStyle name="20% - uthevingsfarge 5 2 3 2 2" xfId="4352" xr:uid="{7BE2043F-C094-4F0A-8790-02C6B3D50A48}"/>
    <cellStyle name="20% - uthevingsfarge 5 2 3 2 2 2" xfId="4353" xr:uid="{053C2FA6-CDDF-4F97-83A4-AD3B9BA19BAF}"/>
    <cellStyle name="20% - uthevingsfarge 5 2 3 2 2 2 2" xfId="43525" xr:uid="{7B880CDB-E6EC-4B99-BA2A-4FB4FAC30002}"/>
    <cellStyle name="20% - uthevingsfarge 5 2 3 2 2 2 2 2" xfId="43526" xr:uid="{44046F66-D616-4358-AB28-545E27167A47}"/>
    <cellStyle name="20% - uthevingsfarge 5 2 3 2 2 2 3" xfId="43527" xr:uid="{1540DCBC-A43D-4CF6-B4DB-30D5F9996BD4}"/>
    <cellStyle name="20% - uthevingsfarge 5 2 3 2 2 2 4" xfId="43528" xr:uid="{8006294D-6DC6-49EC-B452-3EF7961DC066}"/>
    <cellStyle name="20% - uthevingsfarge 5 2 3 2 2 2_Månedsrapport" xfId="43529" xr:uid="{F32568AB-939D-43E8-BB07-934958F7A054}"/>
    <cellStyle name="20% - uthevingsfarge 5 2 3 2 2 3" xfId="43530" xr:uid="{A778A2BA-0727-49D9-9BAC-BFF89D696904}"/>
    <cellStyle name="20% - uthevingsfarge 5 2 3 2 2 3 2" xfId="43531" xr:uid="{D3ABEE57-10CC-49B2-9589-27840A7A5695}"/>
    <cellStyle name="20% - uthevingsfarge 5 2 3 2 2 4" xfId="43532" xr:uid="{BBAEB00F-083E-4631-8015-C30F576FE8E9}"/>
    <cellStyle name="20% - uthevingsfarge 5 2 3 2 2 5" xfId="43533" xr:uid="{40D2A8F1-9BDA-46EF-86EC-C5A31F57BC17}"/>
    <cellStyle name="20% - uthevingsfarge 5 2 3 2 2 6" xfId="43534" xr:uid="{08D16745-ED77-4FE7-A60C-282DB55B63CF}"/>
    <cellStyle name="20% - uthevingsfarge 5 2 3 2 2_3. Chng in credit spreads" xfId="4354" xr:uid="{6150AB6F-6940-4902-9B82-2CFA1AE436C4}"/>
    <cellStyle name="20% - uthevingsfarge 5 2 3 2 3" xfId="4355" xr:uid="{F1E5DB39-428E-4D2B-9694-5EB6D116D7BE}"/>
    <cellStyle name="20% - uthevingsfarge 5 2 3 2 3 2" xfId="4356" xr:uid="{3E8FD901-E1A8-4082-90AB-206DE82FAA0F}"/>
    <cellStyle name="20% - uthevingsfarge 5 2 3 2 3 2 2" xfId="43535" xr:uid="{B0E82A51-D6E0-48CF-8BF6-8F0A63EF5136}"/>
    <cellStyle name="20% - uthevingsfarge 5 2 3 2 3 2_Månedsrapport" xfId="43536" xr:uid="{31187617-30FF-4489-BFEB-E8F683C13662}"/>
    <cellStyle name="20% - uthevingsfarge 5 2 3 2 3 3" xfId="43537" xr:uid="{36AD1B38-FC20-40A2-817B-6855E334B1B9}"/>
    <cellStyle name="20% - uthevingsfarge 5 2 3 2 3 4" xfId="43538" xr:uid="{1B8E8315-5BFF-4C42-865D-69F7044056D7}"/>
    <cellStyle name="20% - uthevingsfarge 5 2 3 2 3_3. Chng in credit spreads" xfId="4357" xr:uid="{25B9098A-4DDC-4537-B865-A7992E6D917F}"/>
    <cellStyle name="20% - uthevingsfarge 5 2 3 2 4" xfId="4358" xr:uid="{FFA2D55F-FD32-47C9-88B4-1D3EAECD76C9}"/>
    <cellStyle name="20% - uthevingsfarge 5 2 3 2 4 2" xfId="4359" xr:uid="{B8D5AEBC-710B-49D2-9F01-FBC40B4D7E9B}"/>
    <cellStyle name="20% - uthevingsfarge 5 2 3 2 4_3. Chng in credit spreads" xfId="4360" xr:uid="{D520DF33-0EB0-4070-BB47-C1381C6C0324}"/>
    <cellStyle name="20% - uthevingsfarge 5 2 3 2 5" xfId="4361" xr:uid="{CBD4C17E-FA48-4FA2-A960-1093265C1D86}"/>
    <cellStyle name="20% - uthevingsfarge 5 2 3 2 6" xfId="43539" xr:uid="{FEF3CBBD-21EA-45C9-803E-C6D853A7C1BB}"/>
    <cellStyle name="20% - uthevingsfarge 5 2 3 2 7" xfId="43540" xr:uid="{A1D48148-9918-4EC2-A47C-7660CB25FD09}"/>
    <cellStyle name="20% - uthevingsfarge 5 2 3 2_3. Chng in credit spreads" xfId="4362" xr:uid="{BF0809DB-2526-482F-BCCD-CC315331D125}"/>
    <cellStyle name="20% - uthevingsfarge 5 2 3 3" xfId="4363" xr:uid="{31072F37-8C7E-48FA-94B1-188F1D5B189E}"/>
    <cellStyle name="20% - uthevingsfarge 5 2 3 3 2" xfId="4364" xr:uid="{2AFBB52A-F426-4135-938B-2553DEAA0CFD}"/>
    <cellStyle name="20% - uthevingsfarge 5 2 3 3 2 2" xfId="4365" xr:uid="{E1AF55A0-9B4D-465B-BF71-E0E61AD2E77C}"/>
    <cellStyle name="20% - uthevingsfarge 5 2 3 3 2 2 2" xfId="43541" xr:uid="{44D96104-CA86-4C2E-801C-755281F17B12}"/>
    <cellStyle name="20% - uthevingsfarge 5 2 3 3 2 2_Månedsrapport" xfId="43542" xr:uid="{E32CAB0E-1400-4A2B-9701-C8333B7E7995}"/>
    <cellStyle name="20% - uthevingsfarge 5 2 3 3 2 3" xfId="43543" xr:uid="{CCDA8EBB-B964-4F2E-A4AE-D0FCEBE445A6}"/>
    <cellStyle name="20% - uthevingsfarge 5 2 3 3 2 4" xfId="43544" xr:uid="{8D97E678-8D79-46B5-AF13-AF1118D8B5B8}"/>
    <cellStyle name="20% - uthevingsfarge 5 2 3 3 2_3. Chng in credit spreads" xfId="4366" xr:uid="{4627ABBE-84A4-4BBD-80EB-111FED9CFE1B}"/>
    <cellStyle name="20% - uthevingsfarge 5 2 3 3 3" xfId="4367" xr:uid="{839173C6-F6E8-4768-A373-0B3D66DBA97F}"/>
    <cellStyle name="20% - uthevingsfarge 5 2 3 3 3 2" xfId="43545" xr:uid="{A07326AB-BEF9-4EF8-9201-7D60589BC937}"/>
    <cellStyle name="20% - uthevingsfarge 5 2 3 3 3_Månedsrapport" xfId="43546" xr:uid="{AA371B32-EE09-4F48-9C15-8DF2FC85CAAB}"/>
    <cellStyle name="20% - uthevingsfarge 5 2 3 3 4" xfId="43547" xr:uid="{F628FEAB-18FE-4AB9-A2C8-7CFDFF3F2101}"/>
    <cellStyle name="20% - uthevingsfarge 5 2 3 3 5" xfId="43548" xr:uid="{D8DF9306-4309-4E59-BFB9-6128629A8BD6}"/>
    <cellStyle name="20% - uthevingsfarge 5 2 3 3 6" xfId="43549" xr:uid="{D3AABF3F-EE9C-460F-89BD-F88A195A57A3}"/>
    <cellStyle name="20% - uthevingsfarge 5 2 3 3_3. Chng in credit spreads" xfId="4368" xr:uid="{51072D7D-18A0-4EF4-AFED-7BC9C7FB67FF}"/>
    <cellStyle name="20% - uthevingsfarge 5 2 3 4" xfId="4369" xr:uid="{76EF5530-0894-40B5-B0E8-256FB0EEF52A}"/>
    <cellStyle name="20% - uthevingsfarge 5 2 3 4 2" xfId="4370" xr:uid="{294A2404-C3F7-4AB0-A4B4-560D80B24C61}"/>
    <cellStyle name="20% - uthevingsfarge 5 2 3 4 2 2" xfId="43550" xr:uid="{75C100BF-0C4D-499F-8DED-8DA8B02DE520}"/>
    <cellStyle name="20% - uthevingsfarge 5 2 3 4 2_Månedsrapport" xfId="43551" xr:uid="{E3818538-0E28-4C23-9F29-B0CD393BA4A4}"/>
    <cellStyle name="20% - uthevingsfarge 5 2 3 4 3" xfId="16215" xr:uid="{7005C64F-D555-4DA6-B0F0-82C07713F2F7}"/>
    <cellStyle name="20% - uthevingsfarge 5 2 3 4 4" xfId="43552" xr:uid="{4BE58B6C-E602-4A43-B857-136D27D58F60}"/>
    <cellStyle name="20% - uthevingsfarge 5 2 3 4_3. Chng in credit spreads" xfId="4371" xr:uid="{6E07CD19-D80A-4A7F-B3A4-AB16A6C1A7F4}"/>
    <cellStyle name="20% - uthevingsfarge 5 2 3 5" xfId="4372" xr:uid="{437E0AF8-47CC-4228-AEF6-8B643503BB67}"/>
    <cellStyle name="20% - uthevingsfarge 5 2 3 5 2" xfId="4373" xr:uid="{D0398DF2-5845-4D3B-BDC5-721429A2F896}"/>
    <cellStyle name="20% - uthevingsfarge 5 2 3 5 3" xfId="16216" xr:uid="{2AD3459F-31EE-45FC-ADC7-4CDBDB8CB7E0}"/>
    <cellStyle name="20% - uthevingsfarge 5 2 3 5_3. Chng in credit spreads" xfId="4374" xr:uid="{18C32DB3-31CA-4785-80EE-9B2B31DA4F0D}"/>
    <cellStyle name="20% - uthevingsfarge 5 2 3 6" xfId="4375" xr:uid="{CCF3DCBC-F6D0-4B65-AC3A-FE32C4442ABD}"/>
    <cellStyle name="20% - uthevingsfarge 5 2 3 6 2" xfId="4376" xr:uid="{86BA033F-0A37-47DA-9F51-7FAD473C82FF}"/>
    <cellStyle name="20% - uthevingsfarge 5 2 3 6_3. Chng in credit spreads" xfId="4377" xr:uid="{51FF54EF-FF22-41ED-AFDE-7CD856B36E66}"/>
    <cellStyle name="20% - uthevingsfarge 5 2 3 7" xfId="4378" xr:uid="{51E24FA3-A615-4536-AD7D-D408D5B65DA4}"/>
    <cellStyle name="20% - uthevingsfarge 5 2 3 8" xfId="40994" xr:uid="{5769C7AF-CF2C-4A95-A2CB-AAF403D3C572}"/>
    <cellStyle name="20% - uthevingsfarge 5 2 3_3. Chng in credit spreads" xfId="4379" xr:uid="{1FBAEDEA-31FF-4EC2-A169-4B5C07708DA5}"/>
    <cellStyle name="20% - uthevingsfarge 5 2 4" xfId="4380" xr:uid="{49963CE6-44D0-4529-A6E0-B37C932E3FB2}"/>
    <cellStyle name="20% - uthevingsfarge 5 2 4 2" xfId="4381" xr:uid="{E0FD252D-B2FF-4486-9170-8678D68BD1CB}"/>
    <cellStyle name="20% - uthevingsfarge 5 2 4 2 2" xfId="4382" xr:uid="{E874A5CC-43EB-4549-89A0-FEDE4ADE8068}"/>
    <cellStyle name="20% - uthevingsfarge 5 2 4 2 2 2" xfId="43553" xr:uid="{F7ADB68B-1834-44BC-8417-57A003C1CE9C}"/>
    <cellStyle name="20% - uthevingsfarge 5 2 4 2 2 2 2" xfId="43554" xr:uid="{29D0F9D0-F38C-4C6A-9AC1-9E7BC1C9602D}"/>
    <cellStyle name="20% - uthevingsfarge 5 2 4 2 2 2 2 2" xfId="43555" xr:uid="{630CFE61-79EE-49F8-9ADE-8411F33FECBF}"/>
    <cellStyle name="20% - uthevingsfarge 5 2 4 2 2 2 3" xfId="43556" xr:uid="{E2F46AA2-C2C5-40B2-A4A7-9781C8930B11}"/>
    <cellStyle name="20% - uthevingsfarge 5 2 4 2 2 2 4" xfId="43557" xr:uid="{8B5A99E9-4277-463C-90CE-6867D7E1E1C2}"/>
    <cellStyle name="20% - uthevingsfarge 5 2 4 2 2 3" xfId="43558" xr:uid="{08C7282F-B7C0-4CD2-9ECF-DD93EA0E78F7}"/>
    <cellStyle name="20% - uthevingsfarge 5 2 4 2 2 3 2" xfId="43559" xr:uid="{2409EB14-453A-4341-9002-5E75A6839C40}"/>
    <cellStyle name="20% - uthevingsfarge 5 2 4 2 2 4" xfId="43560" xr:uid="{A42199B9-74AF-4306-8DBF-3862A96CFD92}"/>
    <cellStyle name="20% - uthevingsfarge 5 2 4 2 2 5" xfId="43561" xr:uid="{AA01E328-EF25-43BC-A829-8966957A58FD}"/>
    <cellStyle name="20% - uthevingsfarge 5 2 4 2 2 6" xfId="43562" xr:uid="{A21C57DA-BA33-4C8D-B385-D5CE3994CD14}"/>
    <cellStyle name="20% - uthevingsfarge 5 2 4 2 2_Månedsrapport" xfId="43563" xr:uid="{F4003D2F-74F0-4BC4-90E9-4A2F0ACEECA3}"/>
    <cellStyle name="20% - uthevingsfarge 5 2 4 2 3" xfId="43564" xr:uid="{5CE774DB-FEAC-4342-BEF9-DFDB7C41F5FA}"/>
    <cellStyle name="20% - uthevingsfarge 5 2 4 2 3 2" xfId="43565" xr:uid="{A62648D1-35CB-4ABC-8946-1CB7BC3589FC}"/>
    <cellStyle name="20% - uthevingsfarge 5 2 4 2 3 2 2" xfId="43566" xr:uid="{9963BDEB-A6AA-4622-9D3A-9E841E696A85}"/>
    <cellStyle name="20% - uthevingsfarge 5 2 4 2 3 3" xfId="43567" xr:uid="{BE0C88F1-5F3F-46AF-9A87-EF0F71D71B9A}"/>
    <cellStyle name="20% - uthevingsfarge 5 2 4 2 3 4" xfId="43568" xr:uid="{EDB83B7A-34B7-4A89-A74E-7802FF3C5233}"/>
    <cellStyle name="20% - uthevingsfarge 5 2 4 2 4" xfId="43569" xr:uid="{284817A5-3019-47B8-841B-18449AF99C54}"/>
    <cellStyle name="20% - uthevingsfarge 5 2 4 2 4 2" xfId="43570" xr:uid="{B2557228-2E19-45BC-8081-37630E8B4246}"/>
    <cellStyle name="20% - uthevingsfarge 5 2 4 2 5" xfId="43571" xr:uid="{BC557740-DF5B-43F0-AAC6-0165C9F34643}"/>
    <cellStyle name="20% - uthevingsfarge 5 2 4 2 6" xfId="43572" xr:uid="{74A93C59-CF76-4B54-8EC5-0042FBF82BDB}"/>
    <cellStyle name="20% - uthevingsfarge 5 2 4 2 7" xfId="43573" xr:uid="{56479DB2-E5B6-4298-BC3E-5E01BDFC5B89}"/>
    <cellStyle name="20% - uthevingsfarge 5 2 4 2_3. Chng in credit spreads" xfId="4383" xr:uid="{EB36FB79-9B0D-46D5-B10B-85CD492FF3C4}"/>
    <cellStyle name="20% - uthevingsfarge 5 2 4 3" xfId="4384" xr:uid="{BDC6CE25-54EA-405A-87BA-BAB7F0AAE742}"/>
    <cellStyle name="20% - uthevingsfarge 5 2 4 3 2" xfId="4385" xr:uid="{8D0435EE-44F9-4BD6-9D29-770A9C5FC1EB}"/>
    <cellStyle name="20% - uthevingsfarge 5 2 4 3 2 2" xfId="43574" xr:uid="{D460EFF2-CE8F-4ABF-AE98-D328F9F16CD7}"/>
    <cellStyle name="20% - uthevingsfarge 5 2 4 3 2 2 2" xfId="43575" xr:uid="{DCDED826-F882-498E-A602-F072991D040E}"/>
    <cellStyle name="20% - uthevingsfarge 5 2 4 3 2 3" xfId="43576" xr:uid="{925D656F-1189-4F20-9D36-381BB402E8AD}"/>
    <cellStyle name="20% - uthevingsfarge 5 2 4 3 2 4" xfId="43577" xr:uid="{3188CE2D-B5B7-4CC6-9322-61C57DD15129}"/>
    <cellStyle name="20% - uthevingsfarge 5 2 4 3 2_Månedsrapport" xfId="43578" xr:uid="{D762F539-E40D-469D-BEC2-9B3DFDCCE4FB}"/>
    <cellStyle name="20% - uthevingsfarge 5 2 4 3 3" xfId="43579" xr:uid="{FF225421-A45B-4736-B4EE-F874AB3C1C5D}"/>
    <cellStyle name="20% - uthevingsfarge 5 2 4 3 3 2" xfId="43580" xr:uid="{BE7AE6C1-F734-4CA2-9BB5-ED84255AC1C4}"/>
    <cellStyle name="20% - uthevingsfarge 5 2 4 3 4" xfId="43581" xr:uid="{2BE0DDCB-D517-4D67-B84D-D9A541E64829}"/>
    <cellStyle name="20% - uthevingsfarge 5 2 4 3 5" xfId="43582" xr:uid="{70C0E0F5-2922-44C1-9CB4-90587EF172FF}"/>
    <cellStyle name="20% - uthevingsfarge 5 2 4 3 6" xfId="43583" xr:uid="{BD0D0BEF-9087-44D9-8250-81F7CC0642B1}"/>
    <cellStyle name="20% - uthevingsfarge 5 2 4 3_3. Chng in credit spreads" xfId="4386" xr:uid="{673CEC9D-A299-4EE1-8995-CA2AC9CA0447}"/>
    <cellStyle name="20% - uthevingsfarge 5 2 4 4" xfId="4387" xr:uid="{72E5567C-6406-44F6-92CC-92FF9CE473C3}"/>
    <cellStyle name="20% - uthevingsfarge 5 2 4 4 2" xfId="4388" xr:uid="{33DEB8BD-E234-4891-BEE3-CA79C2951F83}"/>
    <cellStyle name="20% - uthevingsfarge 5 2 4 4 2 2" xfId="43584" xr:uid="{E6B41411-BF7B-4D32-9E57-381C02E8F099}"/>
    <cellStyle name="20% - uthevingsfarge 5 2 4 4 2_Månedsrapport" xfId="43585" xr:uid="{0E81C3C9-131B-4FF3-BD10-196B588FB793}"/>
    <cellStyle name="20% - uthevingsfarge 5 2 4 4 3" xfId="43586" xr:uid="{E93F43A6-924E-4036-B157-F69E26F9CA27}"/>
    <cellStyle name="20% - uthevingsfarge 5 2 4 4 4" xfId="43587" xr:uid="{C4BE646D-C4CA-4396-A074-AD06C348365C}"/>
    <cellStyle name="20% - uthevingsfarge 5 2 4 4_3. Chng in credit spreads" xfId="4389" xr:uid="{BCB67F68-1BC3-458D-B02B-A84258027BBA}"/>
    <cellStyle name="20% - uthevingsfarge 5 2 4 5" xfId="4390" xr:uid="{E3B9A688-720C-4E1A-808A-0A4B3ED2AD2E}"/>
    <cellStyle name="20% - uthevingsfarge 5 2 4 5 2" xfId="43588" xr:uid="{B5A69053-F6E7-4F94-9D04-A1E8DFD2CA18}"/>
    <cellStyle name="20% - uthevingsfarge 5 2 4 5_Månedsrapport" xfId="43589" xr:uid="{B0778EF6-0B45-4E7D-9F04-AEB03E378C88}"/>
    <cellStyle name="20% - uthevingsfarge 5 2 4 6" xfId="43590" xr:uid="{AC512FB1-11A7-469C-905C-D1280D28B854}"/>
    <cellStyle name="20% - uthevingsfarge 5 2 4 7" xfId="43591" xr:uid="{1214E3B4-FE16-4D4D-9521-29B776046E93}"/>
    <cellStyle name="20% - uthevingsfarge 5 2 4 8" xfId="43592" xr:uid="{5219F9EB-CE6B-48F8-9C7E-F9F58E374CFA}"/>
    <cellStyle name="20% - uthevingsfarge 5 2 4_3. Chng in credit spreads" xfId="4391" xr:uid="{9AB63B39-B577-4C10-A1C0-B6823A65C4A9}"/>
    <cellStyle name="20% - uthevingsfarge 5 2 5" xfId="4392" xr:uid="{897021B0-6CFA-41D7-B995-6C86BDB11C17}"/>
    <cellStyle name="20% - uthevingsfarge 5 2 5 2" xfId="4393" xr:uid="{D90395F8-7D44-4775-8847-0316912E1769}"/>
    <cellStyle name="20% - uthevingsfarge 5 2 5 2 2" xfId="4394" xr:uid="{D5BAD8AE-C04E-4739-9DA9-341A3F0FF3FC}"/>
    <cellStyle name="20% - uthevingsfarge 5 2 5 2 2 2" xfId="43593" xr:uid="{189BE055-E37C-431D-9E6A-FF6E05F2E6F2}"/>
    <cellStyle name="20% - uthevingsfarge 5 2 5 2 2 2 2" xfId="43594" xr:uid="{0E549942-D8AF-4C10-885E-2782C1D09ACA}"/>
    <cellStyle name="20% - uthevingsfarge 5 2 5 2 2 3" xfId="43595" xr:uid="{236F8132-BDFC-4DB6-9B63-55664F41723E}"/>
    <cellStyle name="20% - uthevingsfarge 5 2 5 2 2 4" xfId="43596" xr:uid="{698C918D-9A65-466F-9AE3-8405E6B4DED4}"/>
    <cellStyle name="20% - uthevingsfarge 5 2 5 2 2_Månedsrapport" xfId="43597" xr:uid="{512CEA25-022D-46B2-8E9C-7956A3FBD66B}"/>
    <cellStyle name="20% - uthevingsfarge 5 2 5 2 3" xfId="43598" xr:uid="{2A883676-BD96-4736-8E36-8025AA77E660}"/>
    <cellStyle name="20% - uthevingsfarge 5 2 5 2 3 2" xfId="43599" xr:uid="{92B23FB5-53F9-4EE2-9301-7594C3180254}"/>
    <cellStyle name="20% - uthevingsfarge 5 2 5 2 4" xfId="43600" xr:uid="{F03F0C96-98FE-4CE9-AAFF-73884E18E037}"/>
    <cellStyle name="20% - uthevingsfarge 5 2 5 2 5" xfId="43601" xr:uid="{0CABC633-67F0-49F5-A2BC-25430AC2EF61}"/>
    <cellStyle name="20% - uthevingsfarge 5 2 5 2 6" xfId="43602" xr:uid="{084BC31B-EC1A-4459-A706-A76BD1DF8911}"/>
    <cellStyle name="20% - uthevingsfarge 5 2 5 2_3. Chng in credit spreads" xfId="4395" xr:uid="{73E19A32-D5DD-4F21-8C74-05C24A8BFD03}"/>
    <cellStyle name="20% - uthevingsfarge 5 2 5 3" xfId="4396" xr:uid="{D15BE1A7-CA80-491B-9E18-820161F2FB91}"/>
    <cellStyle name="20% - uthevingsfarge 5 2 5 3 2" xfId="43603" xr:uid="{0F4AF9ED-2AD9-4D56-BC27-E8DEF2446B95}"/>
    <cellStyle name="20% - uthevingsfarge 5 2 5 3 2 2" xfId="43604" xr:uid="{0A00959C-5A83-41DB-9E9C-10821132E19C}"/>
    <cellStyle name="20% - uthevingsfarge 5 2 5 3 3" xfId="43605" xr:uid="{1E0ECCE8-2B86-4D21-809B-A4E8E28785A0}"/>
    <cellStyle name="20% - uthevingsfarge 5 2 5 3 4" xfId="43606" xr:uid="{AD6FA32E-BD11-4720-9DCF-6DD6BF16104C}"/>
    <cellStyle name="20% - uthevingsfarge 5 2 5 3_Månedsrapport" xfId="43607" xr:uid="{035B25FB-7CB8-4884-9267-904926B12DB0}"/>
    <cellStyle name="20% - uthevingsfarge 5 2 5 4" xfId="16217" xr:uid="{6F8A00D5-A099-400A-99C7-32BAA4CE7549}"/>
    <cellStyle name="20% - uthevingsfarge 5 2 5 4 2" xfId="43609" xr:uid="{2A5983C5-583A-4A8F-9C3A-2CC2EAE39448}"/>
    <cellStyle name="20% - uthevingsfarge 5 2 5 4_Non-NII" xfId="43608" xr:uid="{E7028290-31D1-46F6-A1C5-2575920E6F77}"/>
    <cellStyle name="20% - uthevingsfarge 5 2 5 5" xfId="43610" xr:uid="{C9CDFFDB-FF79-4A61-82DF-10BEFBD08F7C}"/>
    <cellStyle name="20% - uthevingsfarge 5 2 5 6" xfId="43611" xr:uid="{6DAF7A92-56F1-4504-A914-1FB9866EAEB8}"/>
    <cellStyle name="20% - uthevingsfarge 5 2 5 7" xfId="43612" xr:uid="{E17DA8FE-A919-48CA-93F4-6FA9AC1884CD}"/>
    <cellStyle name="20% - uthevingsfarge 5 2 5_3. Chng in credit spreads" xfId="4397" xr:uid="{EC59C07A-5662-4608-92A0-5CA372AA2FC6}"/>
    <cellStyle name="20% - uthevingsfarge 5 2 6" xfId="4398" xr:uid="{BC78C57F-89FD-4FDC-99F5-8431E29D6AE8}"/>
    <cellStyle name="20% - uthevingsfarge 5 2 6 2" xfId="4399" xr:uid="{3F8616C4-D0AA-49FF-B04E-AEB625377B81}"/>
    <cellStyle name="20% - uthevingsfarge 5 2 6 2 2" xfId="4400" xr:uid="{55721CC0-378B-40CB-A0D8-7E80CFC5D45B}"/>
    <cellStyle name="20% - uthevingsfarge 5 2 6 2 2 2" xfId="43613" xr:uid="{46D84341-58CA-4C41-9411-A6F492E918B9}"/>
    <cellStyle name="20% - uthevingsfarge 5 2 6 2 2_Månedsrapport" xfId="43614" xr:uid="{6EA2C90E-A05C-48B1-B48C-DFE7285A3051}"/>
    <cellStyle name="20% - uthevingsfarge 5 2 6 2 3" xfId="43615" xr:uid="{E9256A69-7D41-4CF1-8524-30C06068DB1A}"/>
    <cellStyle name="20% - uthevingsfarge 5 2 6 2 4" xfId="43616" xr:uid="{F6582D56-E16C-499C-9E8B-52722693A2B2}"/>
    <cellStyle name="20% - uthevingsfarge 5 2 6 2_3. Chng in credit spreads" xfId="4401" xr:uid="{B1496D76-F787-49F3-BCDE-B47F90006389}"/>
    <cellStyle name="20% - uthevingsfarge 5 2 6 3" xfId="4402" xr:uid="{598B1274-13CF-40D7-9969-738478D51DE7}"/>
    <cellStyle name="20% - uthevingsfarge 5 2 6 3 2" xfId="43617" xr:uid="{93B00B19-011B-45E8-B9CD-797FA068F20E}"/>
    <cellStyle name="20% - uthevingsfarge 5 2 6 3_Månedsrapport" xfId="43618" xr:uid="{82EB9176-C4E8-4F1B-978F-BED54CB12C66}"/>
    <cellStyle name="20% - uthevingsfarge 5 2 6 4" xfId="16218" xr:uid="{D31F923C-6292-4364-87D6-19A7A8B60B07}"/>
    <cellStyle name="20% - uthevingsfarge 5 2 6 5" xfId="43619" xr:uid="{86928E6C-4CB6-4D0E-A87F-049F6C24CD7C}"/>
    <cellStyle name="20% - uthevingsfarge 5 2 6 6" xfId="43620" xr:uid="{D547187D-258C-448E-B6E3-9A987370DD5E}"/>
    <cellStyle name="20% - uthevingsfarge 5 2 6_3. Chng in credit spreads" xfId="4403" xr:uid="{61A6A7F2-769D-4071-BACA-A44A7DF85F57}"/>
    <cellStyle name="20% - uthevingsfarge 5 2 7" xfId="4404" xr:uid="{72818EE5-EAD8-4CCB-9BD1-9C482D536C17}"/>
    <cellStyle name="20% - uthevingsfarge 5 2 7 2" xfId="4405" xr:uid="{2A1975E5-A8AB-4C70-82F1-CD9E0C1F834D}"/>
    <cellStyle name="20% - uthevingsfarge 5 2 7 2 2" xfId="16219" xr:uid="{9FFE9054-987F-4A9F-8AB1-AB00A9A661B4}"/>
    <cellStyle name="20% - uthevingsfarge 5 2 7 2_AVA DVA EL" xfId="16220" xr:uid="{4C43A5D0-FBDF-4D7A-8F76-73D4861AD3BC}"/>
    <cellStyle name="20% - uthevingsfarge 5 2 7 3" xfId="16221" xr:uid="{32D7DBED-8D7C-4B47-8992-5F5CCA8521B4}"/>
    <cellStyle name="20% - uthevingsfarge 5 2 7 4" xfId="16222" xr:uid="{D0473D34-1C38-412E-870A-4824317A1089}"/>
    <cellStyle name="20% - uthevingsfarge 5 2 7_3. Chng in credit spreads" xfId="4406" xr:uid="{0E4324EF-DED1-498B-9440-F1C1C18C9BFE}"/>
    <cellStyle name="20% - uthevingsfarge 5 2 8" xfId="4407" xr:uid="{8EE37045-E57E-4A16-9AD0-2197E019BB6B}"/>
    <cellStyle name="20% - uthevingsfarge 5 2 8 2" xfId="4408" xr:uid="{7BAB811B-5EF6-499C-9349-14154B3C64CE}"/>
    <cellStyle name="20% - uthevingsfarge 5 2 8 3" xfId="16223" xr:uid="{D276DC04-1AAA-4CC6-A264-43C56414AE3C}"/>
    <cellStyle name="20% - uthevingsfarge 5 2 8_3. Chng in credit spreads" xfId="4409" xr:uid="{79FABB76-8CC9-47AF-9623-48890BAEBDC2}"/>
    <cellStyle name="20% - uthevingsfarge 5 2 9" xfId="16224" xr:uid="{171F856E-71C5-4DD7-B0E1-58E5DE4968A3}"/>
    <cellStyle name="20% - uthevingsfarge 5 2 9 2" xfId="16225" xr:uid="{32911FCD-DDCF-489A-B919-07811464B483}"/>
    <cellStyle name="20% - uthevingsfarge 5 2 9 3" xfId="16226" xr:uid="{B6BAFEC8-FD58-4C22-8F30-18DBAFE51BDE}"/>
    <cellStyle name="20% - uthevingsfarge 5 2 9_AVA DVA EL" xfId="16227" xr:uid="{3AC13C61-11BD-4A0E-853C-81A48B650D55}"/>
    <cellStyle name="20% - uthevingsfarge 5 2_4Q16" xfId="16228" xr:uid="{B6B5DD63-4279-4DEE-82E0-2FFBFE06534B}"/>
    <cellStyle name="20% - uthevingsfarge 5 20" xfId="16229" xr:uid="{45F4E47C-3204-47CB-8F55-46DA8FD1282D}"/>
    <cellStyle name="20% - uthevingsfarge 5 20 2" xfId="16230" xr:uid="{14BBCBEF-AB59-418E-9682-2B45767AD9DA}"/>
    <cellStyle name="20% - uthevingsfarge 5 20 2 2" xfId="16231" xr:uid="{048CAB70-175C-4E80-963A-2D3081AA9BF7}"/>
    <cellStyle name="20% - uthevingsfarge 5 20 2_AVA DVA EL" xfId="16232" xr:uid="{D1CFC1FC-253F-48CD-BA4E-A69D3685B267}"/>
    <cellStyle name="20% - uthevingsfarge 5 20 3" xfId="16233" xr:uid="{4C307F6E-7E42-4A82-A186-18F14FE64E8E}"/>
    <cellStyle name="20% - uthevingsfarge 5 20_4Q16" xfId="16234" xr:uid="{95E95387-4870-4AB2-A93D-F6758457C206}"/>
    <cellStyle name="20% - uthevingsfarge 5 21" xfId="16235" xr:uid="{89753B1A-8355-4737-BD17-23C880B7CA07}"/>
    <cellStyle name="20% - uthevingsfarge 5 21 2" xfId="16236" xr:uid="{EDFCD3CF-4C6C-4F00-BB1A-BF53F88FE07F}"/>
    <cellStyle name="20% - uthevingsfarge 5 21 2 2" xfId="16237" xr:uid="{D860C542-4910-4844-85F3-9D5DE161A268}"/>
    <cellStyle name="20% - uthevingsfarge 5 21 2_AVA DVA EL" xfId="16238" xr:uid="{594E9643-EF9E-4831-9C53-9CEAF37EDEC6}"/>
    <cellStyle name="20% - uthevingsfarge 5 21 3" xfId="16239" xr:uid="{C193A1C9-2926-4A2E-AB8A-D9A540282E9D}"/>
    <cellStyle name="20% - uthevingsfarge 5 21_4Q16" xfId="16240" xr:uid="{61271A32-A908-4AFB-AFED-8F8A91E2DEB2}"/>
    <cellStyle name="20% - uthevingsfarge 5 22" xfId="16241" xr:uid="{175CEAA9-A20A-47B2-A40E-BB0362EC3655}"/>
    <cellStyle name="20% - uthevingsfarge 5 22 2" xfId="16242" xr:uid="{4E92FCE3-2621-4AE7-AF28-DB67261E192C}"/>
    <cellStyle name="20% - uthevingsfarge 5 22 2 2" xfId="16243" xr:uid="{33BAA5D7-725A-4158-BD30-ED08CEEB9F95}"/>
    <cellStyle name="20% - uthevingsfarge 5 22 2_AVA DVA EL" xfId="16244" xr:uid="{B3D70662-D8A0-4DF6-8FA9-9FA1DCD524FD}"/>
    <cellStyle name="20% - uthevingsfarge 5 22 3" xfId="16245" xr:uid="{CDDA7D75-0886-41F5-BD9B-CAE12ECB008A}"/>
    <cellStyle name="20% - uthevingsfarge 5 22_4Q16" xfId="16246" xr:uid="{C6B22D35-DFAE-4F08-95C0-2B276143D454}"/>
    <cellStyle name="20% - uthevingsfarge 5 23" xfId="16247" xr:uid="{4F1CD803-E5EE-4DBD-8704-9074031AAD8F}"/>
    <cellStyle name="20% - uthevingsfarge 5 23 2" xfId="16248" xr:uid="{170519AC-1620-4BF4-B0C1-0B01C6E44A84}"/>
    <cellStyle name="20% - uthevingsfarge 5 23 2 2" xfId="16249" xr:uid="{123B9B03-4C25-4D42-AAA6-5E080D28C466}"/>
    <cellStyle name="20% - uthevingsfarge 5 23 2_AVA DVA EL" xfId="16250" xr:uid="{3B08330D-E70F-43C3-B68D-A61DBA73E9E7}"/>
    <cellStyle name="20% - uthevingsfarge 5 23 3" xfId="16251" xr:uid="{CF8376B6-69D9-4FB0-BD86-B4DFFFFAFDD5}"/>
    <cellStyle name="20% - uthevingsfarge 5 23_4Q16" xfId="16252" xr:uid="{02526826-7346-4189-A480-1D275A175773}"/>
    <cellStyle name="20% - uthevingsfarge 5 24" xfId="16253" xr:uid="{3AFB9BC6-63C0-4795-93C2-5D311AF8F348}"/>
    <cellStyle name="20% - uthevingsfarge 5 24 2" xfId="16254" xr:uid="{3B474D30-82D6-4EAD-AE09-9F81C028576F}"/>
    <cellStyle name="20% - uthevingsfarge 5 24 2 2" xfId="16255" xr:uid="{71E0CBE5-DAEB-4668-85D3-9E4DE9A9E132}"/>
    <cellStyle name="20% - uthevingsfarge 5 24 2_AVA DVA EL" xfId="16256" xr:uid="{780C6BD1-9C4A-48A2-B4B2-83B9CC5273A2}"/>
    <cellStyle name="20% - uthevingsfarge 5 24 3" xfId="16257" xr:uid="{59BC5BDB-9C7F-43B1-B032-D08FFCDEBBED}"/>
    <cellStyle name="20% - uthevingsfarge 5 24_4Q16" xfId="16258" xr:uid="{DD7D5517-E251-4DFF-94CD-F4FABA380EC3}"/>
    <cellStyle name="20% - uthevingsfarge 5 25" xfId="16259" xr:uid="{4EE8E895-3E2C-4661-A81D-E2FE602756CC}"/>
    <cellStyle name="20% - uthevingsfarge 5 25 2" xfId="16260" xr:uid="{05AF1981-1CEB-4544-BF05-364C63278E43}"/>
    <cellStyle name="20% - uthevingsfarge 5 25 2 2" xfId="16261" xr:uid="{AFBAC567-F999-48F7-BBA9-F66FED4C2B6F}"/>
    <cellStyle name="20% - uthevingsfarge 5 25 2_AVA DVA EL" xfId="16262" xr:uid="{28A70077-94DB-4373-BFDD-17A6304642B4}"/>
    <cellStyle name="20% - uthevingsfarge 5 25 3" xfId="16263" xr:uid="{D0D37753-E1A9-48F4-AD21-76BA7A776E1B}"/>
    <cellStyle name="20% - uthevingsfarge 5 25_4Q16" xfId="16264" xr:uid="{1621220D-9385-456D-B8B3-61BB46DEE347}"/>
    <cellStyle name="20% - uthevingsfarge 5 26" xfId="16265" xr:uid="{57D5FA6D-28B0-4396-9CB9-BB22C208C081}"/>
    <cellStyle name="20% - uthevingsfarge 5 26 2" xfId="16266" xr:uid="{C32E6F9A-573F-40EB-8E2D-2ABC0EBECBC9}"/>
    <cellStyle name="20% - uthevingsfarge 5 26 2 2" xfId="16267" xr:uid="{EC457DE0-43DF-4BC2-BB2A-B4E8628EA41B}"/>
    <cellStyle name="20% - uthevingsfarge 5 26 2_AVA DVA EL" xfId="16268" xr:uid="{5385C98D-BB15-45BF-A6B0-0ACA1C29C79F}"/>
    <cellStyle name="20% - uthevingsfarge 5 26 3" xfId="16269" xr:uid="{D0F495F1-7B58-491F-828A-45F95695E478}"/>
    <cellStyle name="20% - uthevingsfarge 5 26_4Q16" xfId="16270" xr:uid="{06F0C44C-69FB-4EED-8CCB-6EA6B9978F8F}"/>
    <cellStyle name="20% - uthevingsfarge 5 27" xfId="16271" xr:uid="{CA81ACCE-A33E-4A4B-B8A4-D650DB405EE1}"/>
    <cellStyle name="20% - uthevingsfarge 5 27 2" xfId="16272" xr:uid="{0FFE041B-BE18-4D12-8F4F-CAF274815014}"/>
    <cellStyle name="20% - uthevingsfarge 5 27 2 2" xfId="16273" xr:uid="{A3700B47-0C47-4EB8-B0AA-62915DF3EBBD}"/>
    <cellStyle name="20% - uthevingsfarge 5 27 2_AVA DVA EL" xfId="16274" xr:uid="{D7D38D94-AF95-488F-9C9B-2FFABCB327E7}"/>
    <cellStyle name="20% - uthevingsfarge 5 27 3" xfId="16275" xr:uid="{B1513347-00BA-4FC7-9489-31E88C4CE806}"/>
    <cellStyle name="20% - uthevingsfarge 5 27_4Q16" xfId="16276" xr:uid="{E7B056D6-B5E3-4F86-8B56-5534D059842E}"/>
    <cellStyle name="20% - uthevingsfarge 5 28" xfId="16277" xr:uid="{E62B9EEF-88C5-498F-8CB5-CDDD37AA2299}"/>
    <cellStyle name="20% - uthevingsfarge 5 28 2" xfId="16278" xr:uid="{705E7D46-2CD7-4F70-A3E5-E2CF5CBFF7D7}"/>
    <cellStyle name="20% - uthevingsfarge 5 28 2 2" xfId="16279" xr:uid="{8B021EA1-6776-44DD-9E24-2E80FAC893F2}"/>
    <cellStyle name="20% - uthevingsfarge 5 28 2_AVA DVA EL" xfId="16280" xr:uid="{F392BEBC-33B2-473D-B170-FAF8554BF233}"/>
    <cellStyle name="20% - uthevingsfarge 5 28 3" xfId="16281" xr:uid="{C8D9A225-6C5F-41B3-BBC1-86ECFF5F56A7}"/>
    <cellStyle name="20% - uthevingsfarge 5 28_4Q16" xfId="16282" xr:uid="{3C00A508-5CC3-4A2A-8A55-EF34AA673F45}"/>
    <cellStyle name="20% - uthevingsfarge 5 29" xfId="16283" xr:uid="{73393370-B220-4AD9-BA47-8AFB3CAA1F8F}"/>
    <cellStyle name="20% - uthevingsfarge 5 29 2" xfId="16284" xr:uid="{7D662E1A-03C6-4929-9C64-14A0AE30163D}"/>
    <cellStyle name="20% - uthevingsfarge 5 29 2 2" xfId="16285" xr:uid="{38E30D7F-52C1-4D6C-9207-46E88AD3B3F9}"/>
    <cellStyle name="20% - uthevingsfarge 5 29 2_AVA DVA EL" xfId="16286" xr:uid="{C3E50495-FC73-4843-81C0-BC926164B64E}"/>
    <cellStyle name="20% - uthevingsfarge 5 29 3" xfId="16287" xr:uid="{70ACDCDE-E855-4B94-B9C8-F4BFA98CFF4B}"/>
    <cellStyle name="20% - uthevingsfarge 5 29_4Q16" xfId="16288" xr:uid="{69ACF9E2-A1DD-4137-B5B0-2C56EA4259A4}"/>
    <cellStyle name="20% - uthevingsfarge 5 3" xfId="4410" xr:uid="{2456D1DA-84E1-4D94-A60A-A4CFE9C1CE47}"/>
    <cellStyle name="20% - uthevingsfarge 5 3 10" xfId="43621" xr:uid="{9CDE052E-2E9B-403E-A016-CC2314565BEB}"/>
    <cellStyle name="20% - uthevingsfarge 5 3 2" xfId="4411" xr:uid="{5B806348-9EDA-460D-B5B8-2D58537F323B}"/>
    <cellStyle name="20% - uthevingsfarge 5 3 2 2" xfId="4412" xr:uid="{84144025-0553-40DA-ACB7-DF0B8DCF3555}"/>
    <cellStyle name="20% - uthevingsfarge 5 3 2 2 2" xfId="4413" xr:uid="{BB02E2D3-78F7-4900-9597-B3266969B308}"/>
    <cellStyle name="20% - uthevingsfarge 5 3 2 2 2 2" xfId="4414" xr:uid="{14152F89-5372-4DC3-95A1-6A024A481E9F}"/>
    <cellStyle name="20% - uthevingsfarge 5 3 2 2 2 2 2" xfId="43622" xr:uid="{B9DA1F26-841E-4C5D-852D-BB8835C3F413}"/>
    <cellStyle name="20% - uthevingsfarge 5 3 2 2 2 2 2 2" xfId="43623" xr:uid="{3864F86D-99A4-490D-9115-92BDCB6EE33B}"/>
    <cellStyle name="20% - uthevingsfarge 5 3 2 2 2 2 2 2 2" xfId="43624" xr:uid="{E065B0A9-EF71-4B8F-A170-AD51488AE5DD}"/>
    <cellStyle name="20% - uthevingsfarge 5 3 2 2 2 2 2 3" xfId="43625" xr:uid="{EBD9C72C-2DB2-440B-8ACF-0DAFF8E5127B}"/>
    <cellStyle name="20% - uthevingsfarge 5 3 2 2 2 2 2 4" xfId="43626" xr:uid="{D00CECE5-D511-405B-9876-3EEB7B85164E}"/>
    <cellStyle name="20% - uthevingsfarge 5 3 2 2 2 2 3" xfId="43627" xr:uid="{9FC5A192-6D83-4EA2-991A-4662A372ADE1}"/>
    <cellStyle name="20% - uthevingsfarge 5 3 2 2 2 2 3 2" xfId="43628" xr:uid="{3DFB0C45-39B4-4388-85B3-AF6917D2861E}"/>
    <cellStyle name="20% - uthevingsfarge 5 3 2 2 2 2 4" xfId="43629" xr:uid="{168C9199-1DA0-4F37-88CB-AEF9C17B1FC7}"/>
    <cellStyle name="20% - uthevingsfarge 5 3 2 2 2 2 5" xfId="43630" xr:uid="{A3C9A568-B35A-4EB2-838E-2A62D931DD0B}"/>
    <cellStyle name="20% - uthevingsfarge 5 3 2 2 2 2 6" xfId="43631" xr:uid="{73F1CBAA-B374-4A6D-9A0D-B83DE30E4E58}"/>
    <cellStyle name="20% - uthevingsfarge 5 3 2 2 2 2_Månedsrapport" xfId="43632" xr:uid="{E615BD98-24F9-422F-9FAA-25F6C6C89D67}"/>
    <cellStyle name="20% - uthevingsfarge 5 3 2 2 2 3" xfId="43633" xr:uid="{01348ED9-5304-4AAB-9DAA-01E21C11D014}"/>
    <cellStyle name="20% - uthevingsfarge 5 3 2 2 2 3 2" xfId="43634" xr:uid="{CC1C59A5-0A9C-40F1-81ED-AD09483AD0C1}"/>
    <cellStyle name="20% - uthevingsfarge 5 3 2 2 2 3 2 2" xfId="43635" xr:uid="{09B629DD-D188-4251-831A-111D7F2D3488}"/>
    <cellStyle name="20% - uthevingsfarge 5 3 2 2 2 3 3" xfId="43636" xr:uid="{028E3AE5-8EE2-4CA2-B216-39CA4A8A222A}"/>
    <cellStyle name="20% - uthevingsfarge 5 3 2 2 2 3 4" xfId="43637" xr:uid="{796EF70A-CC56-4441-B95B-F0D14BDB9C4E}"/>
    <cellStyle name="20% - uthevingsfarge 5 3 2 2 2 4" xfId="43638" xr:uid="{C8C24F02-687C-4280-95FA-9BC7FB44930E}"/>
    <cellStyle name="20% - uthevingsfarge 5 3 2 2 2 4 2" xfId="43639" xr:uid="{221D8D2F-4B03-4486-8B92-DE64A351FBD2}"/>
    <cellStyle name="20% - uthevingsfarge 5 3 2 2 2 5" xfId="43640" xr:uid="{B4DEE54D-8A49-49A2-82EB-2432609BCDB7}"/>
    <cellStyle name="20% - uthevingsfarge 5 3 2 2 2 6" xfId="43641" xr:uid="{DA1A605E-8A4B-4C30-AF11-7299F0F1A605}"/>
    <cellStyle name="20% - uthevingsfarge 5 3 2 2 2 7" xfId="43642" xr:uid="{FA641B7C-2232-427B-A978-1EDD09F36C4D}"/>
    <cellStyle name="20% - uthevingsfarge 5 3 2 2 2_3. Chng in credit spreads" xfId="4415" xr:uid="{0034142A-F9CD-4F4B-B757-E12048BD9299}"/>
    <cellStyle name="20% - uthevingsfarge 5 3 2 2 3" xfId="4416" xr:uid="{A393B9AA-5D0A-4188-BD94-EF24EF948C45}"/>
    <cellStyle name="20% - uthevingsfarge 5 3 2 2 3 2" xfId="4417" xr:uid="{349068AA-A156-4C37-839D-1D31C47ECD30}"/>
    <cellStyle name="20% - uthevingsfarge 5 3 2 2 3 2 2" xfId="43643" xr:uid="{D0DAE670-620F-4082-AC36-22BF2DEF0958}"/>
    <cellStyle name="20% - uthevingsfarge 5 3 2 2 3 2 2 2" xfId="43644" xr:uid="{B3BCF3BF-7531-4B25-B81D-76460ACF4E10}"/>
    <cellStyle name="20% - uthevingsfarge 5 3 2 2 3 2 3" xfId="43645" xr:uid="{DCCE02DC-5B88-431C-AD6D-FD7D5037B90C}"/>
    <cellStyle name="20% - uthevingsfarge 5 3 2 2 3 2 4" xfId="43646" xr:uid="{58EA027E-18CA-47B8-B7BD-3728651DF6A9}"/>
    <cellStyle name="20% - uthevingsfarge 5 3 2 2 3 2_Månedsrapport" xfId="43647" xr:uid="{235E9250-EE4D-4F79-9C9B-39454F599C25}"/>
    <cellStyle name="20% - uthevingsfarge 5 3 2 2 3 3" xfId="43648" xr:uid="{C700C6DD-007B-46E3-9D19-822EA2781A9A}"/>
    <cellStyle name="20% - uthevingsfarge 5 3 2 2 3 3 2" xfId="43649" xr:uid="{922B3728-3D14-4520-B89B-2ED17B0A3A37}"/>
    <cellStyle name="20% - uthevingsfarge 5 3 2 2 3 4" xfId="43650" xr:uid="{D3F38D0E-3EBA-42B8-AB26-6D27D478DF5D}"/>
    <cellStyle name="20% - uthevingsfarge 5 3 2 2 3 5" xfId="43651" xr:uid="{D41C83D8-2919-431F-867B-E837FF79236C}"/>
    <cellStyle name="20% - uthevingsfarge 5 3 2 2 3 6" xfId="43652" xr:uid="{C5CEEED1-E671-4C1E-89CE-E365C7298A01}"/>
    <cellStyle name="20% - uthevingsfarge 5 3 2 2 3_3. Chng in credit spreads" xfId="4418" xr:uid="{106D3F8F-8346-47F1-B0AD-99FC497C633A}"/>
    <cellStyle name="20% - uthevingsfarge 5 3 2 2 4" xfId="4419" xr:uid="{8FF2B212-D885-4CE5-B751-080AC8F1CF9C}"/>
    <cellStyle name="20% - uthevingsfarge 5 3 2 2 4 2" xfId="43653" xr:uid="{FF5CBB29-6435-4941-98E1-AB829CB8EB37}"/>
    <cellStyle name="20% - uthevingsfarge 5 3 2 2 4 2 2" xfId="43654" xr:uid="{D3D04C31-CE14-4017-A6C5-7D3D2DA3BC01}"/>
    <cellStyle name="20% - uthevingsfarge 5 3 2 2 4 3" xfId="43655" xr:uid="{5D23EAED-B8E0-42DC-AFD4-81CC909D8647}"/>
    <cellStyle name="20% - uthevingsfarge 5 3 2 2 4 4" xfId="43656" xr:uid="{470B7B56-0F98-43F6-AAF0-C9A257D08183}"/>
    <cellStyle name="20% - uthevingsfarge 5 3 2 2 4_Månedsrapport" xfId="43657" xr:uid="{B069AD0F-EDFE-4B99-99C1-67C7C1BA7C42}"/>
    <cellStyle name="20% - uthevingsfarge 5 3 2 2 5" xfId="43658" xr:uid="{AE072478-3E08-44CD-A703-E2DC1F14BC9D}"/>
    <cellStyle name="20% - uthevingsfarge 5 3 2 2 5 2" xfId="43659" xr:uid="{7EBC4518-A681-4F1E-878C-6C7A9EF89908}"/>
    <cellStyle name="20% - uthevingsfarge 5 3 2 2 6" xfId="43660" xr:uid="{3E4C7768-22C0-44F1-B0EA-96F88E0BEBD9}"/>
    <cellStyle name="20% - uthevingsfarge 5 3 2 2 7" xfId="43661" xr:uid="{CFED464A-25B0-4A51-9897-E4436A01F5D6}"/>
    <cellStyle name="20% - uthevingsfarge 5 3 2 2 8" xfId="43662" xr:uid="{59473CE6-59E7-44BC-9137-8BADBA782139}"/>
    <cellStyle name="20% - uthevingsfarge 5 3 2 2_3. Chng in credit spreads" xfId="4420" xr:uid="{FE8F780D-06B7-40AF-8249-17D7DAA21D28}"/>
    <cellStyle name="20% - uthevingsfarge 5 3 2 3" xfId="4421" xr:uid="{8E1C47EC-E223-43E7-BA6E-AA9DB192CC0F}"/>
    <cellStyle name="20% - uthevingsfarge 5 3 2 3 2" xfId="4422" xr:uid="{7DBEB460-3E0B-4E8C-85C3-B95EBC69A49A}"/>
    <cellStyle name="20% - uthevingsfarge 5 3 2 3 2 2" xfId="43663" xr:uid="{0A3F9828-C0B3-4A83-8390-B93B5D25998F}"/>
    <cellStyle name="20% - uthevingsfarge 5 3 2 3 2 2 2" xfId="43664" xr:uid="{EE772016-E3AE-4478-B952-DAB334B77E60}"/>
    <cellStyle name="20% - uthevingsfarge 5 3 2 3 2 2 2 2" xfId="43665" xr:uid="{16470AF4-EEE0-4DF3-92D5-CB0FB1211E51}"/>
    <cellStyle name="20% - uthevingsfarge 5 3 2 3 2 2 3" xfId="43666" xr:uid="{2BB2F1E1-EBC8-4818-B041-79FA0C35C4FF}"/>
    <cellStyle name="20% - uthevingsfarge 5 3 2 3 2 2 4" xfId="43667" xr:uid="{24AA0A87-16DD-4479-BBC4-14CC0B621B3B}"/>
    <cellStyle name="20% - uthevingsfarge 5 3 2 3 2 3" xfId="43668" xr:uid="{467E9DFB-246D-44CB-A674-C8BD6588677C}"/>
    <cellStyle name="20% - uthevingsfarge 5 3 2 3 2 3 2" xfId="43669" xr:uid="{EE77B443-876E-48BC-AEFE-961C83E879EF}"/>
    <cellStyle name="20% - uthevingsfarge 5 3 2 3 2 4" xfId="43670" xr:uid="{19F10D5A-B356-4CDA-BCE1-C277C72C21FA}"/>
    <cellStyle name="20% - uthevingsfarge 5 3 2 3 2 5" xfId="43671" xr:uid="{D7D5F532-74AF-4695-938D-A1A1E59FE2FE}"/>
    <cellStyle name="20% - uthevingsfarge 5 3 2 3 2 6" xfId="43672" xr:uid="{D1979D55-0093-447C-BCB5-562524B1EEBE}"/>
    <cellStyle name="20% - uthevingsfarge 5 3 2 3 2_Månedsrapport" xfId="43673" xr:uid="{032F19E5-AE83-4A6B-B587-57BB2B23C179}"/>
    <cellStyle name="20% - uthevingsfarge 5 3 2 3 3" xfId="16289" xr:uid="{B29A3BBF-7B84-48F7-B07E-1E12F2AA3D24}"/>
    <cellStyle name="20% - uthevingsfarge 5 3 2 3 3 2" xfId="43675" xr:uid="{C9029E18-CB5C-41DD-8706-73E9BB0DEF7E}"/>
    <cellStyle name="20% - uthevingsfarge 5 3 2 3 3 2 2" xfId="43676" xr:uid="{D8089A82-6B00-48EC-A3DE-62101A09A708}"/>
    <cellStyle name="20% - uthevingsfarge 5 3 2 3 3 3" xfId="43677" xr:uid="{171F4E7E-9B1A-41DB-B9E9-365605C76B0C}"/>
    <cellStyle name="20% - uthevingsfarge 5 3 2 3 3 4" xfId="43678" xr:uid="{E9C2E4CE-3EBA-493D-A7CC-FA9828305981}"/>
    <cellStyle name="20% - uthevingsfarge 5 3 2 3 3_Non-NII" xfId="43674" xr:uid="{DB8CD601-A2B7-4FED-8E5A-936AC5BE1BDD}"/>
    <cellStyle name="20% - uthevingsfarge 5 3 2 3 4" xfId="43679" xr:uid="{D4EA47CC-7222-4C48-9263-9FCB44BD714C}"/>
    <cellStyle name="20% - uthevingsfarge 5 3 2 3 4 2" xfId="43680" xr:uid="{E1F475BA-F25F-456A-9672-960E88F9098D}"/>
    <cellStyle name="20% - uthevingsfarge 5 3 2 3 5" xfId="43681" xr:uid="{9E5DBDFF-A803-483B-BE31-6DB244E6EC10}"/>
    <cellStyle name="20% - uthevingsfarge 5 3 2 3 6" xfId="43682" xr:uid="{86B19E3C-4FB8-432C-901D-26C51A29B66F}"/>
    <cellStyle name="20% - uthevingsfarge 5 3 2 3 7" xfId="43683" xr:uid="{02CEE017-DDCE-464D-A95B-C0BD5536D203}"/>
    <cellStyle name="20% - uthevingsfarge 5 3 2 3_3. Chng in credit spreads" xfId="4423" xr:uid="{B5F21663-7B90-4E23-B864-5FF799B820A6}"/>
    <cellStyle name="20% - uthevingsfarge 5 3 2 4" xfId="4424" xr:uid="{85FE722F-D470-4EBA-82F1-397A730E907F}"/>
    <cellStyle name="20% - uthevingsfarge 5 3 2 4 2" xfId="4425" xr:uid="{2144A29F-C257-4C59-8D33-FAFAD7F7E6F6}"/>
    <cellStyle name="20% - uthevingsfarge 5 3 2 4 2 2" xfId="43684" xr:uid="{AE17ABBE-A7F8-4933-A80F-65D9B0DB1B66}"/>
    <cellStyle name="20% - uthevingsfarge 5 3 2 4 2 2 2" xfId="43685" xr:uid="{8309E895-9473-4BD0-9FE1-60630349CE4F}"/>
    <cellStyle name="20% - uthevingsfarge 5 3 2 4 2 3" xfId="43686" xr:uid="{82E78150-52B7-4030-9190-2490E1854ED3}"/>
    <cellStyle name="20% - uthevingsfarge 5 3 2 4 2 4" xfId="43687" xr:uid="{AFD8493B-69CD-4B5C-AF91-90F038CC213F}"/>
    <cellStyle name="20% - uthevingsfarge 5 3 2 4 2_Månedsrapport" xfId="43688" xr:uid="{C28F6A0D-EC74-43D1-9BDE-0B73FF295D45}"/>
    <cellStyle name="20% - uthevingsfarge 5 3 2 4 3" xfId="16290" xr:uid="{A2ECEA68-62D5-43BA-A2B4-677B970EACE8}"/>
    <cellStyle name="20% - uthevingsfarge 5 3 2 4 3 2" xfId="43690" xr:uid="{5A59D64D-FB66-432C-BC36-6C27163C87EA}"/>
    <cellStyle name="20% - uthevingsfarge 5 3 2 4 3_Non-NII" xfId="43689" xr:uid="{D8AB2CB3-6D11-44CD-AD67-DBD1756EE647}"/>
    <cellStyle name="20% - uthevingsfarge 5 3 2 4 4" xfId="43691" xr:uid="{B59488D0-520B-4277-8131-B3910833A032}"/>
    <cellStyle name="20% - uthevingsfarge 5 3 2 4 5" xfId="43692" xr:uid="{B4812209-CB6B-4063-AEBF-89F127CD7912}"/>
    <cellStyle name="20% - uthevingsfarge 5 3 2 4 6" xfId="43693" xr:uid="{BB5CA7CC-5025-4017-8D5D-5736431E2AA2}"/>
    <cellStyle name="20% - uthevingsfarge 5 3 2 4_3. Chng in credit spreads" xfId="4426" xr:uid="{178D8EC2-58B7-4F86-983B-F7EF894CD4A1}"/>
    <cellStyle name="20% - uthevingsfarge 5 3 2 5" xfId="4427" xr:uid="{CE438B17-BD3A-4F7C-ABCB-FDFE42356E8D}"/>
    <cellStyle name="20% - uthevingsfarge 5 3 2 5 2" xfId="16291" xr:uid="{4F33EB5A-3AEC-401D-B42F-5B7026C3A81D}"/>
    <cellStyle name="20% - uthevingsfarge 5 3 2 5 2 2" xfId="43695" xr:uid="{2B38305B-04CA-4636-BCD0-1C8F3EC1A1BC}"/>
    <cellStyle name="20% - uthevingsfarge 5 3 2 5 2_Non-NII" xfId="43694" xr:uid="{4BB5BBF0-D461-4EF2-B535-74FA4DE95070}"/>
    <cellStyle name="20% - uthevingsfarge 5 3 2 5 3" xfId="16292" xr:uid="{8936815C-6599-4BF5-83E9-1046FB76B77D}"/>
    <cellStyle name="20% - uthevingsfarge 5 3 2 5 4" xfId="43696" xr:uid="{D9349E28-AAA5-4F72-A738-6FC1E1EAF981}"/>
    <cellStyle name="20% - uthevingsfarge 5 3 2 5_AVA DVA EL" xfId="16293" xr:uid="{E163084A-855D-4B42-B53F-0AE682FC51B3}"/>
    <cellStyle name="20% - uthevingsfarge 5 3 2 6" xfId="16294" xr:uid="{F2C25611-5EFE-4842-866C-5C2126B4E943}"/>
    <cellStyle name="20% - uthevingsfarge 5 3 2 6 2" xfId="16295" xr:uid="{2F41B41D-E511-4F85-82B0-D094FB9C9E36}"/>
    <cellStyle name="20% - uthevingsfarge 5 3 2 6_AVA DVA EL" xfId="16296" xr:uid="{952EA68D-6AED-4308-8540-1CD4B1DB5563}"/>
    <cellStyle name="20% - uthevingsfarge 5 3 2 7" xfId="16297" xr:uid="{16E58626-6513-4DCE-9697-BC87FC5FE52D}"/>
    <cellStyle name="20% - uthevingsfarge 5 3 2 8" xfId="43697" xr:uid="{A695F396-9E4D-44A7-94B7-F613A0EBCA56}"/>
    <cellStyle name="20% - uthevingsfarge 5 3 2 9" xfId="43698" xr:uid="{19FF379C-72EA-4838-840E-3241C22250AD}"/>
    <cellStyle name="20% - uthevingsfarge 5 3 2_3. Chng in credit spreads" xfId="4428" xr:uid="{2C289732-3B00-430A-B411-41CDC1DF8F3E}"/>
    <cellStyle name="20% - uthevingsfarge 5 3 3" xfId="4429" xr:uid="{5781479B-F710-43D6-BDFF-6A2158D7649F}"/>
    <cellStyle name="20% - uthevingsfarge 5 3 3 2" xfId="4430" xr:uid="{04241721-7755-4F05-B060-41B4D1E62068}"/>
    <cellStyle name="20% - uthevingsfarge 5 3 3 2 2" xfId="4431" xr:uid="{FB8967D3-FE91-4C4F-A158-56518ED96051}"/>
    <cellStyle name="20% - uthevingsfarge 5 3 3 2 2 2" xfId="4432" xr:uid="{7CB02B2E-D7FB-4EC8-AC37-4050E2774DED}"/>
    <cellStyle name="20% - uthevingsfarge 5 3 3 2 2 2 2" xfId="43699" xr:uid="{9E195E6A-22CD-4F8A-BD7F-D34F105FD88B}"/>
    <cellStyle name="20% - uthevingsfarge 5 3 3 2 2 2 2 2" xfId="43700" xr:uid="{FA0A90FB-28B7-4EBE-A4BE-9BE8DADF1214}"/>
    <cellStyle name="20% - uthevingsfarge 5 3 3 2 2 2 3" xfId="43701" xr:uid="{14551D8E-A4C0-4078-AAA3-D0075517FC13}"/>
    <cellStyle name="20% - uthevingsfarge 5 3 3 2 2 2 4" xfId="43702" xr:uid="{35C8A222-41E5-4345-B97E-407A47250598}"/>
    <cellStyle name="20% - uthevingsfarge 5 3 3 2 2 2_Månedsrapport" xfId="43703" xr:uid="{B689CFCE-F21C-4352-A601-E0FA3F2B09D9}"/>
    <cellStyle name="20% - uthevingsfarge 5 3 3 2 2 3" xfId="43704" xr:uid="{4600430C-D3F5-4942-AB5D-3B104D18ABB9}"/>
    <cellStyle name="20% - uthevingsfarge 5 3 3 2 2 3 2" xfId="43705" xr:uid="{E19C3C56-896D-422D-AD5B-7AAF06622311}"/>
    <cellStyle name="20% - uthevingsfarge 5 3 3 2 2 4" xfId="43706" xr:uid="{C455A115-7513-4298-89D3-94127A3C1E9A}"/>
    <cellStyle name="20% - uthevingsfarge 5 3 3 2 2 5" xfId="43707" xr:uid="{DCAC286C-1BD6-43CE-B69A-A9F1F4D67545}"/>
    <cellStyle name="20% - uthevingsfarge 5 3 3 2 2 6" xfId="43708" xr:uid="{DE58D908-344C-4F21-82FE-D4C3CDCCA572}"/>
    <cellStyle name="20% - uthevingsfarge 5 3 3 2 2_3. Chng in credit spreads" xfId="4433" xr:uid="{273A58A8-F736-4749-993B-B426F1EA27B6}"/>
    <cellStyle name="20% - uthevingsfarge 5 3 3 2 3" xfId="4434" xr:uid="{467F58E1-335C-4D34-9E9E-45CE1DDAD098}"/>
    <cellStyle name="20% - uthevingsfarge 5 3 3 2 3 2" xfId="4435" xr:uid="{7196D8D6-D6B8-4E5E-A1BE-63F9E79E4A8C}"/>
    <cellStyle name="20% - uthevingsfarge 5 3 3 2 3 2 2" xfId="43709" xr:uid="{CF371A36-D627-480D-A93E-C9E7909F0B7B}"/>
    <cellStyle name="20% - uthevingsfarge 5 3 3 2 3 2_Månedsrapport" xfId="43710" xr:uid="{E812992E-7D09-4DE0-9F6F-45D384BCB93C}"/>
    <cellStyle name="20% - uthevingsfarge 5 3 3 2 3 3" xfId="43711" xr:uid="{32C78592-59EB-4FC4-97A4-0553C275A350}"/>
    <cellStyle name="20% - uthevingsfarge 5 3 3 2 3 4" xfId="43712" xr:uid="{8C4FD6CC-F50E-4535-84F7-91AC14CACB69}"/>
    <cellStyle name="20% - uthevingsfarge 5 3 3 2 3_3. Chng in credit spreads" xfId="4436" xr:uid="{EFF61AEF-960F-4793-AD93-171CBF030DC6}"/>
    <cellStyle name="20% - uthevingsfarge 5 3 3 2 4" xfId="4437" xr:uid="{21C13E00-643F-42DD-9A5E-80E05BA9E0F7}"/>
    <cellStyle name="20% - uthevingsfarge 5 3 3 2 4 2" xfId="43713" xr:uid="{48676FA8-A5D8-4143-AAA2-01E466EE2CA2}"/>
    <cellStyle name="20% - uthevingsfarge 5 3 3 2 4_Månedsrapport" xfId="43714" xr:uid="{9133F1C3-255E-4651-A44B-F6DCD34245AE}"/>
    <cellStyle name="20% - uthevingsfarge 5 3 3 2 5" xfId="43715" xr:uid="{891D4B63-5494-4B1D-90E2-6B3D123FA311}"/>
    <cellStyle name="20% - uthevingsfarge 5 3 3 2 6" xfId="43716" xr:uid="{F794D8C7-B694-4FE2-8B03-86ABEF652845}"/>
    <cellStyle name="20% - uthevingsfarge 5 3 3 2 7" xfId="43717" xr:uid="{1C33677D-B8A0-4E65-A240-9160714838F0}"/>
    <cellStyle name="20% - uthevingsfarge 5 3 3 2_3. Chng in credit spreads" xfId="4438" xr:uid="{1E9F7BA3-E934-4A65-94D1-1CAF2DF86163}"/>
    <cellStyle name="20% - uthevingsfarge 5 3 3 3" xfId="4439" xr:uid="{740CDD22-EC39-464D-BDA4-FDE2B9D1BECC}"/>
    <cellStyle name="20% - uthevingsfarge 5 3 3 3 2" xfId="4440" xr:uid="{E7911F98-4289-440E-A4EB-C137BA7169BD}"/>
    <cellStyle name="20% - uthevingsfarge 5 3 3 3 2 2" xfId="43718" xr:uid="{1B38A51D-47F7-4AC0-97B5-7142BDA4DB71}"/>
    <cellStyle name="20% - uthevingsfarge 5 3 3 3 2 2 2" xfId="43719" xr:uid="{E0F8ECB7-8986-4C5E-883E-1E6F7B20E9FB}"/>
    <cellStyle name="20% - uthevingsfarge 5 3 3 3 2 3" xfId="43720" xr:uid="{CEE1F5BF-B0A2-4BCA-8A42-1481DD234985}"/>
    <cellStyle name="20% - uthevingsfarge 5 3 3 3 2 4" xfId="43721" xr:uid="{FC8142EB-755C-4197-B176-655A5AD0F901}"/>
    <cellStyle name="20% - uthevingsfarge 5 3 3 3 2_Månedsrapport" xfId="43722" xr:uid="{E59D310C-13B1-45F9-B78E-27D68B706045}"/>
    <cellStyle name="20% - uthevingsfarge 5 3 3 3 3" xfId="43723" xr:uid="{992B5A09-F5AB-4595-A80B-E6245CE9B4FE}"/>
    <cellStyle name="20% - uthevingsfarge 5 3 3 3 3 2" xfId="43724" xr:uid="{24DE25F6-978B-404F-88CE-F612F7C925F4}"/>
    <cellStyle name="20% - uthevingsfarge 5 3 3 3 4" xfId="43725" xr:uid="{CB31EEC2-5FBF-4EE4-B8DE-8F2903159AE2}"/>
    <cellStyle name="20% - uthevingsfarge 5 3 3 3 5" xfId="43726" xr:uid="{ACDD94C2-A968-4F9A-8A35-5AA270670E3E}"/>
    <cellStyle name="20% - uthevingsfarge 5 3 3 3 6" xfId="43727" xr:uid="{A207D1FB-1B07-47A4-845A-CC033C23F90B}"/>
    <cellStyle name="20% - uthevingsfarge 5 3 3 3_3. Chng in credit spreads" xfId="4441" xr:uid="{EB0D9808-40C9-4387-9112-5DA26A38AE41}"/>
    <cellStyle name="20% - uthevingsfarge 5 3 3 4" xfId="4442" xr:uid="{FAB4E279-BF4E-4996-B7C8-9458607CA685}"/>
    <cellStyle name="20% - uthevingsfarge 5 3 3 4 2" xfId="4443" xr:uid="{A0055B4D-3744-4AF0-8A67-0F63B7068178}"/>
    <cellStyle name="20% - uthevingsfarge 5 3 3 4 2 2" xfId="43728" xr:uid="{F067EDA7-2C98-40A1-BCBB-1C3E93FEB74D}"/>
    <cellStyle name="20% - uthevingsfarge 5 3 3 4 2_Månedsrapport" xfId="43729" xr:uid="{6B19C87A-3C05-467D-95A3-22579541898B}"/>
    <cellStyle name="20% - uthevingsfarge 5 3 3 4 3" xfId="43730" xr:uid="{06A82341-F016-4EEE-BFD9-2AFDCA7A4C3F}"/>
    <cellStyle name="20% - uthevingsfarge 5 3 3 4 4" xfId="43731" xr:uid="{EA53E95F-48D6-4ECD-BA8D-DA9343D5B90B}"/>
    <cellStyle name="20% - uthevingsfarge 5 3 3 4_3. Chng in credit spreads" xfId="4444" xr:uid="{C5D54EBF-9A7E-4651-ADA4-F3FD520E504F}"/>
    <cellStyle name="20% - uthevingsfarge 5 3 3 5" xfId="4445" xr:uid="{C80C11F3-ED20-4674-9DD3-6961265339B2}"/>
    <cellStyle name="20% - uthevingsfarge 5 3 3 5 2" xfId="43732" xr:uid="{6010404B-3C83-473A-A2FB-A424D2B148FD}"/>
    <cellStyle name="20% - uthevingsfarge 5 3 3 5_Månedsrapport" xfId="43733" xr:uid="{D741F06C-E624-4B36-B703-1DB0ABE9ACBC}"/>
    <cellStyle name="20% - uthevingsfarge 5 3 3 6" xfId="43734" xr:uid="{AA910883-85FA-4853-92E4-E7C4DCE6969D}"/>
    <cellStyle name="20% - uthevingsfarge 5 3 3 7" xfId="43735" xr:uid="{9DF93EDA-3784-4CEB-9B32-BABE20DBEE3D}"/>
    <cellStyle name="20% - uthevingsfarge 5 3 3 8" xfId="43736" xr:uid="{6AD2A029-C9BF-4E95-92E1-87D9714F1421}"/>
    <cellStyle name="20% - uthevingsfarge 5 3 3_3. Chng in credit spreads" xfId="4446" xr:uid="{190A2AD3-9183-41AB-8623-45DF391294B1}"/>
    <cellStyle name="20% - uthevingsfarge 5 3 4" xfId="4447" xr:uid="{FD687812-8601-49A5-8299-23477F259E65}"/>
    <cellStyle name="20% - uthevingsfarge 5 3 4 2" xfId="4448" xr:uid="{7562F9ED-C172-4561-B7C0-489E1A530835}"/>
    <cellStyle name="20% - uthevingsfarge 5 3 4 2 2" xfId="4449" xr:uid="{B13B4FAC-F08D-4844-9557-3BA2D5C299B8}"/>
    <cellStyle name="20% - uthevingsfarge 5 3 4 2 2 2" xfId="43737" xr:uid="{48216349-6C71-4CC5-90C1-22B043BF8DD4}"/>
    <cellStyle name="20% - uthevingsfarge 5 3 4 2 2 2 2" xfId="43738" xr:uid="{EDE1FE69-1198-48AC-950E-1B3AF7C42227}"/>
    <cellStyle name="20% - uthevingsfarge 5 3 4 2 2 3" xfId="43739" xr:uid="{CE0E7544-6E8E-401A-88C4-8B7027A68431}"/>
    <cellStyle name="20% - uthevingsfarge 5 3 4 2 2 4" xfId="43740" xr:uid="{03DB2EA1-F920-4AC8-9360-42F243589F9E}"/>
    <cellStyle name="20% - uthevingsfarge 5 3 4 2 2_Månedsrapport" xfId="43741" xr:uid="{81302004-3B79-4B6B-9A50-03D5F07AE6ED}"/>
    <cellStyle name="20% - uthevingsfarge 5 3 4 2 3" xfId="43742" xr:uid="{D2A078D3-C93D-4193-998A-54F5245C5CC7}"/>
    <cellStyle name="20% - uthevingsfarge 5 3 4 2 3 2" xfId="43743" xr:uid="{130190D3-F506-4E2B-A32E-A83ABBA14B11}"/>
    <cellStyle name="20% - uthevingsfarge 5 3 4 2 4" xfId="43744" xr:uid="{1751E501-5F43-4563-9C6B-CBA67ABCEAC8}"/>
    <cellStyle name="20% - uthevingsfarge 5 3 4 2 5" xfId="43745" xr:uid="{BFBE8D66-5B16-4997-AF51-1A48E666BFB5}"/>
    <cellStyle name="20% - uthevingsfarge 5 3 4 2 6" xfId="43746" xr:uid="{809DD0BA-3D48-41DC-A956-92B1883937DF}"/>
    <cellStyle name="20% - uthevingsfarge 5 3 4 2_3. Chng in credit spreads" xfId="4450" xr:uid="{448E8792-8E7D-483A-B0D4-2F877BC4AF70}"/>
    <cellStyle name="20% - uthevingsfarge 5 3 4 3" xfId="4451" xr:uid="{7E2914ED-9A69-43D0-85F5-BB7C00E711B4}"/>
    <cellStyle name="20% - uthevingsfarge 5 3 4 3 2" xfId="4452" xr:uid="{F03B45DF-F21F-498C-91E7-B51A794FE983}"/>
    <cellStyle name="20% - uthevingsfarge 5 3 4 3 2 2" xfId="43747" xr:uid="{13D7A99A-7368-4D4D-85AE-BB84224C5F7E}"/>
    <cellStyle name="20% - uthevingsfarge 5 3 4 3 2_Månedsrapport" xfId="43748" xr:uid="{BE45A567-366D-4296-9D09-77938A18540B}"/>
    <cellStyle name="20% - uthevingsfarge 5 3 4 3 3" xfId="43749" xr:uid="{BF3EA56A-0785-4327-A19F-53564E5CD1ED}"/>
    <cellStyle name="20% - uthevingsfarge 5 3 4 3 4" xfId="43750" xr:uid="{7E79B594-C0B2-416C-A1BA-EA40075D829E}"/>
    <cellStyle name="20% - uthevingsfarge 5 3 4 3_3. Chng in credit spreads" xfId="4453" xr:uid="{3A57C83A-7F5B-4D6D-BE06-A9067B08C38E}"/>
    <cellStyle name="20% - uthevingsfarge 5 3 4 4" xfId="4454" xr:uid="{066A8271-6971-43FB-BA31-76F12AC90706}"/>
    <cellStyle name="20% - uthevingsfarge 5 3 4 4 2" xfId="43751" xr:uid="{4222FCF6-209F-4B7E-A8B6-8FBB429F4A97}"/>
    <cellStyle name="20% - uthevingsfarge 5 3 4 4_Månedsrapport" xfId="43752" xr:uid="{DDFDB2D1-DCB1-4CD5-966D-69B0C06CE8A6}"/>
    <cellStyle name="20% - uthevingsfarge 5 3 4 5" xfId="43753" xr:uid="{89B5DE38-858D-48E3-9E2D-F37FAABADB54}"/>
    <cellStyle name="20% - uthevingsfarge 5 3 4 6" xfId="43754" xr:uid="{E33C685D-8623-4020-AA7E-B1A9DDAD5399}"/>
    <cellStyle name="20% - uthevingsfarge 5 3 4 7" xfId="43755" xr:uid="{CDB8F098-D39D-4DF2-826E-3025225B452D}"/>
    <cellStyle name="20% - uthevingsfarge 5 3 4_3. Chng in credit spreads" xfId="4455" xr:uid="{F832E97B-4C2E-483C-ADB7-819F1C1355DE}"/>
    <cellStyle name="20% - uthevingsfarge 5 3 5" xfId="4456" xr:uid="{1F3109CA-55CA-4C7F-90F0-A2730E0E57AA}"/>
    <cellStyle name="20% - uthevingsfarge 5 3 5 2" xfId="4457" xr:uid="{823D3EA2-EF0D-4133-BAF9-6F35CE90A455}"/>
    <cellStyle name="20% - uthevingsfarge 5 3 5 2 2" xfId="43756" xr:uid="{6EF8F8FE-0CC9-4569-8315-194A1F976B17}"/>
    <cellStyle name="20% - uthevingsfarge 5 3 5 2 2 2" xfId="43757" xr:uid="{A6B90A13-5F0E-40B0-AF3D-ED63CB155E64}"/>
    <cellStyle name="20% - uthevingsfarge 5 3 5 2 3" xfId="43758" xr:uid="{0064F75C-03B3-4269-A193-0D2C1F43CD7F}"/>
    <cellStyle name="20% - uthevingsfarge 5 3 5 2 4" xfId="43759" xr:uid="{7C9D166D-3EFA-423F-B4E7-ACBAC37AEB02}"/>
    <cellStyle name="20% - uthevingsfarge 5 3 5 2_Månedsrapport" xfId="43760" xr:uid="{4BECF100-6143-4F43-8B44-0FB4A820D9A2}"/>
    <cellStyle name="20% - uthevingsfarge 5 3 5 3" xfId="16298" xr:uid="{38CDE58F-A287-4059-A090-CC7E4E1294D2}"/>
    <cellStyle name="20% - uthevingsfarge 5 3 5 3 2" xfId="43762" xr:uid="{C70A409F-A26C-4A0D-8B4D-63F7EA7D3AAF}"/>
    <cellStyle name="20% - uthevingsfarge 5 3 5 3_Non-NII" xfId="43761" xr:uid="{895D643F-0E41-478A-9C1B-301AC4C99989}"/>
    <cellStyle name="20% - uthevingsfarge 5 3 5 4" xfId="43763" xr:uid="{D08C17C9-58DC-47ED-B3C0-B327EDBC4116}"/>
    <cellStyle name="20% - uthevingsfarge 5 3 5 5" xfId="43764" xr:uid="{094F38AB-C7B5-4322-8336-F661B1DCC3D6}"/>
    <cellStyle name="20% - uthevingsfarge 5 3 5 6" xfId="43765" xr:uid="{D1CDDFFE-C107-4BFC-81B7-918C649E8D6A}"/>
    <cellStyle name="20% - uthevingsfarge 5 3 5_3. Chng in credit spreads" xfId="4458" xr:uid="{BAEDA583-A5CC-4720-ACE4-BD6E347793EF}"/>
    <cellStyle name="20% - uthevingsfarge 5 3 6" xfId="4459" xr:uid="{085A3544-3908-4907-8BA4-4956673F42B5}"/>
    <cellStyle name="20% - uthevingsfarge 5 3 6 2" xfId="4460" xr:uid="{58B0AE08-9564-4DF0-B020-3AF179E270A4}"/>
    <cellStyle name="20% - uthevingsfarge 5 3 6 2 2" xfId="43766" xr:uid="{DF44B804-3BA6-499E-871A-EE64B2A52EB1}"/>
    <cellStyle name="20% - uthevingsfarge 5 3 6 2_Månedsrapport" xfId="43767" xr:uid="{3C39C416-CE51-4731-9F8F-0B777B6EBB75}"/>
    <cellStyle name="20% - uthevingsfarge 5 3 6 3" xfId="16299" xr:uid="{28119507-22A8-4246-BE4F-74FF0EF6E5CB}"/>
    <cellStyle name="20% - uthevingsfarge 5 3 6 4" xfId="43768" xr:uid="{BAA86C27-3826-49E7-A33F-EEAD3D7AA1F8}"/>
    <cellStyle name="20% - uthevingsfarge 5 3 6_3. Chng in credit spreads" xfId="4461" xr:uid="{D0FF3C05-86F2-4F0A-87D2-E83FAB13F5E4}"/>
    <cellStyle name="20% - uthevingsfarge 5 3 7" xfId="4462" xr:uid="{48F960A3-DEAD-4D13-B4AA-B23ABBCEEC68}"/>
    <cellStyle name="20% - uthevingsfarge 5 3 7 2" xfId="4463" xr:uid="{2CEFE742-4E05-4B84-AF96-EA589043F862}"/>
    <cellStyle name="20% - uthevingsfarge 5 3 7_3. Chng in credit spreads" xfId="4464" xr:uid="{2915B54D-028B-42A1-9A78-1520A8AAE62C}"/>
    <cellStyle name="20% - uthevingsfarge 5 3 8" xfId="16300" xr:uid="{66E3AA16-6956-404A-AF2E-35E73E3E85E7}"/>
    <cellStyle name="20% - uthevingsfarge 5 3 9" xfId="43769" xr:uid="{34E08698-661B-4EFC-9360-864F96C94CE6}"/>
    <cellStyle name="20% - uthevingsfarge 5 3_4Q16" xfId="16301" xr:uid="{00E63A4A-E1AE-4A23-A7A5-4545C6785C2E}"/>
    <cellStyle name="20% - uthevingsfarge 5 30" xfId="16302" xr:uid="{3C43E786-8E5C-4FD0-9444-B90A3C64F5FA}"/>
    <cellStyle name="20% - uthevingsfarge 5 30 2" xfId="16303" xr:uid="{E63A33FF-6C00-457A-A7AD-45A9279E5D43}"/>
    <cellStyle name="20% - uthevingsfarge 5 30 2 2" xfId="16304" xr:uid="{2DCF494C-BDB7-4256-B04B-25FE72B592F5}"/>
    <cellStyle name="20% - uthevingsfarge 5 30 2_AVA DVA EL" xfId="16305" xr:uid="{26A2A4E7-2271-420B-8DB5-AFCD77BC33FA}"/>
    <cellStyle name="20% - uthevingsfarge 5 30 3" xfId="16306" xr:uid="{A7CE5AA0-089E-4942-9568-032BC8F30788}"/>
    <cellStyle name="20% - uthevingsfarge 5 30_4Q16" xfId="16307" xr:uid="{C405554D-EC38-40C0-8A89-0ACE30093AC9}"/>
    <cellStyle name="20% - uthevingsfarge 5 31" xfId="16308" xr:uid="{3AD22F3C-9132-4900-B7F3-1FEC9FB1B1C7}"/>
    <cellStyle name="20% - uthevingsfarge 5 31 2" xfId="16309" xr:uid="{7647B793-5325-4492-9ACA-EC4BE978273C}"/>
    <cellStyle name="20% - uthevingsfarge 5 31 2 2" xfId="16310" xr:uid="{BA219946-E496-49E7-95E9-B948437E86F1}"/>
    <cellStyle name="20% - uthevingsfarge 5 31 2_AVA DVA EL" xfId="16311" xr:uid="{4C98795A-77CB-4F78-9AD6-9B0D786AD48A}"/>
    <cellStyle name="20% - uthevingsfarge 5 31 3" xfId="16312" xr:uid="{09DDA755-2537-414C-BBB3-F4FFB109D0D4}"/>
    <cellStyle name="20% - uthevingsfarge 5 31_4Q16" xfId="16313" xr:uid="{83D333E3-19D9-4677-9D6B-B0F0771CE71D}"/>
    <cellStyle name="20% - uthevingsfarge 5 32" xfId="16314" xr:uid="{B7866603-23AA-4FA0-A02C-85F4743FBF3D}"/>
    <cellStyle name="20% - uthevingsfarge 5 32 2" xfId="16315" xr:uid="{51251706-AACB-410D-83A8-E3F23A727A7A}"/>
    <cellStyle name="20% - uthevingsfarge 5 32 2 2" xfId="16316" xr:uid="{7A32A7EA-21E7-411D-82DB-C25A106105EE}"/>
    <cellStyle name="20% - uthevingsfarge 5 32 2_AVA DVA EL" xfId="16317" xr:uid="{329DCB87-421A-4152-98ED-5FE466E8F44C}"/>
    <cellStyle name="20% - uthevingsfarge 5 32 3" xfId="16318" xr:uid="{20304683-8BE5-42A2-9618-759BAC35025F}"/>
    <cellStyle name="20% - uthevingsfarge 5 32_4Q16" xfId="16319" xr:uid="{FD40E18B-3B74-432A-B3F2-25F9667F0DAD}"/>
    <cellStyle name="20% - uthevingsfarge 5 33" xfId="16320" xr:uid="{4C63DB67-656C-4811-AF56-9D3E9AADE637}"/>
    <cellStyle name="20% - uthevingsfarge 5 33 2" xfId="16321" xr:uid="{99D0820C-549E-4F35-BD9F-8E305F86DC0B}"/>
    <cellStyle name="20% - uthevingsfarge 5 33 2 2" xfId="16322" xr:uid="{4C843271-828D-4BB2-9681-099E8F942930}"/>
    <cellStyle name="20% - uthevingsfarge 5 33 2_AVA DVA EL" xfId="16323" xr:uid="{68DF0B47-E8DF-410C-A67B-710E869728D3}"/>
    <cellStyle name="20% - uthevingsfarge 5 33 3" xfId="16324" xr:uid="{1DFA7DCE-A566-44D3-AA45-8B437A33358C}"/>
    <cellStyle name="20% - uthevingsfarge 5 33_4Q16" xfId="16325" xr:uid="{458A419B-4724-43A7-8D2F-6DEE0894B306}"/>
    <cellStyle name="20% - uthevingsfarge 5 34" xfId="16326" xr:uid="{EA2B4FC8-E22F-4E6B-9621-0F65B23A3645}"/>
    <cellStyle name="20% - uthevingsfarge 5 34 2" xfId="16327" xr:uid="{CE4378F4-0F80-407A-A822-E5A38C030128}"/>
    <cellStyle name="20% - uthevingsfarge 5 34 2 2" xfId="16328" xr:uid="{3CB2E4F5-6584-4762-BA52-6F8936A8E469}"/>
    <cellStyle name="20% - uthevingsfarge 5 34 2_AVA DVA EL" xfId="16329" xr:uid="{3C021A62-9CE9-45EA-84E5-7FF2133DA7A6}"/>
    <cellStyle name="20% - uthevingsfarge 5 34 3" xfId="16330" xr:uid="{4925B1DF-37A0-4F7B-8EEF-1AF0BC3B7F20}"/>
    <cellStyle name="20% - uthevingsfarge 5 34_4Q16" xfId="16331" xr:uid="{5AAAAA4B-DB58-4405-AFDE-0C7AD9FF503E}"/>
    <cellStyle name="20% - uthevingsfarge 5 35" xfId="16332" xr:uid="{340B3FA7-3216-4423-A4F2-A91D41F50548}"/>
    <cellStyle name="20% - uthevingsfarge 5 35 2" xfId="16333" xr:uid="{047CADF9-A860-4060-82E1-E4FC4D9D8258}"/>
    <cellStyle name="20% - uthevingsfarge 5 35 2 2" xfId="16334" xr:uid="{82DAD6EF-6E62-4555-85FD-2128AFE8093D}"/>
    <cellStyle name="20% - uthevingsfarge 5 35 2_AVA DVA EL" xfId="16335" xr:uid="{A6DED150-CA8E-429B-B03E-170A0A5F8691}"/>
    <cellStyle name="20% - uthevingsfarge 5 35 3" xfId="16336" xr:uid="{698E20EC-661E-43A9-BB9B-97B49E0E689A}"/>
    <cellStyle name="20% - uthevingsfarge 5 35_4Q16" xfId="16337" xr:uid="{C4ED3219-C42D-48FE-A462-E48E210A1782}"/>
    <cellStyle name="20% - uthevingsfarge 5 36" xfId="16338" xr:uid="{1F72FA8B-F4EE-4B05-851C-A3C45911B51A}"/>
    <cellStyle name="20% - uthevingsfarge 5 36 2" xfId="16339" xr:uid="{38C3CCB3-587E-4DBA-BE05-D678FBD7D74E}"/>
    <cellStyle name="20% - uthevingsfarge 5 36 2 2" xfId="16340" xr:uid="{31C3A5DE-AE52-4831-B458-878BE4F405A1}"/>
    <cellStyle name="20% - uthevingsfarge 5 36 2_AVA DVA EL" xfId="16341" xr:uid="{8D6EB7AE-CC80-4A65-80EF-3674EB466A96}"/>
    <cellStyle name="20% - uthevingsfarge 5 36 3" xfId="16342" xr:uid="{05D862DF-5C5D-4877-B795-70A7045A0643}"/>
    <cellStyle name="20% - uthevingsfarge 5 36_4Q16" xfId="16343" xr:uid="{24F0E577-87A7-4BA0-B234-90FD16F3EA70}"/>
    <cellStyle name="20% - uthevingsfarge 5 37" xfId="16344" xr:uid="{BB4ECD27-9849-4A52-B94C-70B987552121}"/>
    <cellStyle name="20% - uthevingsfarge 5 37 2" xfId="16345" xr:uid="{52BB0222-D71B-4DBD-BBEE-1B67737AA987}"/>
    <cellStyle name="20% - uthevingsfarge 5 37 2 2" xfId="16346" xr:uid="{2FF8A553-826E-4D0B-B367-232B7ADA3A21}"/>
    <cellStyle name="20% - uthevingsfarge 5 37 2_AVA DVA EL" xfId="16347" xr:uid="{DF5420A0-24B3-4637-B644-7A396018016F}"/>
    <cellStyle name="20% - uthevingsfarge 5 37 3" xfId="16348" xr:uid="{B4438A75-F107-4D98-88D3-7BB9625258C5}"/>
    <cellStyle name="20% - uthevingsfarge 5 37_4Q16" xfId="16349" xr:uid="{BD663014-C46B-412C-9522-F2F099372A6C}"/>
    <cellStyle name="20% - uthevingsfarge 5 38" xfId="16350" xr:uid="{C48F1235-3FDA-42A4-9BA8-681B8667B786}"/>
    <cellStyle name="20% - uthevingsfarge 5 38 2" xfId="16351" xr:uid="{D07774F4-A933-46B8-BA93-3B5C88006465}"/>
    <cellStyle name="20% - uthevingsfarge 5 38 2 2" xfId="16352" xr:uid="{C2FEFA7E-3E96-49FB-A721-B32CB72DB6E8}"/>
    <cellStyle name="20% - uthevingsfarge 5 38 2_AVA DVA EL" xfId="16353" xr:uid="{F8FB5D17-A200-4EF7-9FF3-74F547B454A9}"/>
    <cellStyle name="20% - uthevingsfarge 5 38 3" xfId="16354" xr:uid="{B78FD5A3-31E8-4F3A-9681-48E664FB8F03}"/>
    <cellStyle name="20% - uthevingsfarge 5 38_4Q16" xfId="16355" xr:uid="{7EFEC7CF-695C-4323-B969-60B75394F926}"/>
    <cellStyle name="20% - uthevingsfarge 5 39" xfId="16356" xr:uid="{7AA2B8CD-541F-4C1E-8234-73F9E2A2C1A2}"/>
    <cellStyle name="20% - uthevingsfarge 5 39 2" xfId="16357" xr:uid="{2BBC125C-B078-4858-9911-986D5266AE2F}"/>
    <cellStyle name="20% - uthevingsfarge 5 39 2 2" xfId="16358" xr:uid="{FC65B38C-11A9-4C8B-9ED2-1B9ED625ADBD}"/>
    <cellStyle name="20% - uthevingsfarge 5 39 2_AVA DVA EL" xfId="16359" xr:uid="{F3C89020-1A8B-4421-9ECA-96D341E52F03}"/>
    <cellStyle name="20% - uthevingsfarge 5 39 3" xfId="16360" xr:uid="{9FE20E4F-8645-471A-9E18-32977B552F2D}"/>
    <cellStyle name="20% - uthevingsfarge 5 39_4Q16" xfId="16361" xr:uid="{3108DA52-E81E-4A0B-AD2D-177453242E9E}"/>
    <cellStyle name="20% - uthevingsfarge 5 4" xfId="4465" xr:uid="{85616D3A-A868-4147-9BB3-DE28077C42F3}"/>
    <cellStyle name="20% - uthevingsfarge 5 4 10" xfId="40995" xr:uid="{B59D61A3-D787-490A-A66E-1BB7BF053408}"/>
    <cellStyle name="20% - uthevingsfarge 5 4 2" xfId="4466" xr:uid="{34CA1362-5277-406A-85EE-B151EC6FEEBC}"/>
    <cellStyle name="20% - uthevingsfarge 5 4 2 2" xfId="4467" xr:uid="{9832D4B1-4A48-4DCA-9DAF-3C2895B30D7B}"/>
    <cellStyle name="20% - uthevingsfarge 5 4 2 2 2" xfId="4468" xr:uid="{C9F70CC1-4010-4023-BF7B-8E0855F6B8D2}"/>
    <cellStyle name="20% - uthevingsfarge 5 4 2 2 2 2" xfId="43770" xr:uid="{45C43826-DA23-4E7E-A540-6D7CA75E7D54}"/>
    <cellStyle name="20% - uthevingsfarge 5 4 2 2 2 2 2" xfId="43771" xr:uid="{35B67959-1B57-435C-9FC5-A38F9AFD7812}"/>
    <cellStyle name="20% - uthevingsfarge 5 4 2 2 2 3" xfId="43772" xr:uid="{A9D26A42-EA38-4400-B864-CF0CBCB08789}"/>
    <cellStyle name="20% - uthevingsfarge 5 4 2 2 2 4" xfId="43773" xr:uid="{6881487C-734D-498E-85A0-9C7F3A986ED1}"/>
    <cellStyle name="20% - uthevingsfarge 5 4 2 2 2_Månedsrapport" xfId="43774" xr:uid="{5BB28885-DEE5-4C42-B312-6A0F718A1E11}"/>
    <cellStyle name="20% - uthevingsfarge 5 4 2 2 3" xfId="43775" xr:uid="{A4096D93-B1AE-4435-BB20-CFE98BBFE7F7}"/>
    <cellStyle name="20% - uthevingsfarge 5 4 2 2 3 2" xfId="43776" xr:uid="{4D29D35C-CE80-4A2D-A883-56600E05C0EC}"/>
    <cellStyle name="20% - uthevingsfarge 5 4 2 2 4" xfId="43777" xr:uid="{95D12263-57F1-4D38-BFF0-E5E09A3D61BB}"/>
    <cellStyle name="20% - uthevingsfarge 5 4 2 2 5" xfId="43778" xr:uid="{5A8AE228-7130-4B0E-AE6B-CC4D3FAA8541}"/>
    <cellStyle name="20% - uthevingsfarge 5 4 2 2 6" xfId="43779" xr:uid="{DCFB7F59-F92C-430A-BDCF-5AC7B793CC79}"/>
    <cellStyle name="20% - uthevingsfarge 5 4 2 2_3. Chng in credit spreads" xfId="4469" xr:uid="{BF6FB417-29B3-46A6-B168-39615FA84904}"/>
    <cellStyle name="20% - uthevingsfarge 5 4 2 3" xfId="4470" xr:uid="{4008DC3B-EA9B-4065-A00C-137887DA976A}"/>
    <cellStyle name="20% - uthevingsfarge 5 4 2 3 2" xfId="4471" xr:uid="{39F1A5D0-85B7-45FA-8FA3-51FAD9B350B6}"/>
    <cellStyle name="20% - uthevingsfarge 5 4 2 3 2 2" xfId="43780" xr:uid="{6E92F29C-0A19-46A6-AF8D-CEC0EC51F568}"/>
    <cellStyle name="20% - uthevingsfarge 5 4 2 3 2_Månedsrapport" xfId="43781" xr:uid="{061AC995-1C1E-433E-AE59-BCE159580F6A}"/>
    <cellStyle name="20% - uthevingsfarge 5 4 2 3 3" xfId="43782" xr:uid="{2C5399D0-FBF0-47B9-BEFD-8B9A032C82CB}"/>
    <cellStyle name="20% - uthevingsfarge 5 4 2 3 4" xfId="43783" xr:uid="{21EBC322-9462-4375-AD0F-4C2D904DC0CA}"/>
    <cellStyle name="20% - uthevingsfarge 5 4 2 3_3. Chng in credit spreads" xfId="4472" xr:uid="{106F5A98-18DB-4FB4-8EE9-DE6195B05A52}"/>
    <cellStyle name="20% - uthevingsfarge 5 4 2 4" xfId="4473" xr:uid="{6B79595B-6FC0-42DE-823E-58CD667E74EB}"/>
    <cellStyle name="20% - uthevingsfarge 5 4 2 4 2" xfId="43784" xr:uid="{67AA3AD6-BB5D-4580-A4D3-64941297E824}"/>
    <cellStyle name="20% - uthevingsfarge 5 4 2 4_Månedsrapport" xfId="43785" xr:uid="{0D37C5A1-2D99-4F51-BCF7-BCFDBD74438D}"/>
    <cellStyle name="20% - uthevingsfarge 5 4 2 5" xfId="40996" xr:uid="{2E3A0130-5622-409B-8389-FF42F4D557F7}"/>
    <cellStyle name="20% - uthevingsfarge 5 4 2 6" xfId="40997" xr:uid="{DB6FA9B0-D5F7-46BA-B6D2-34ACD16ECC6A}"/>
    <cellStyle name="20% - uthevingsfarge 5 4 2 7" xfId="40998" xr:uid="{6456177C-8765-4E80-9BA6-04589A56D750}"/>
    <cellStyle name="20% - uthevingsfarge 5 4 2 8" xfId="40999" xr:uid="{1A1D90CF-4CDD-40BF-9AA2-6F1E7ECE3736}"/>
    <cellStyle name="20% - uthevingsfarge 5 4 2 9" xfId="41000" xr:uid="{AFD0B596-3184-4338-8C8A-E9FF9683FB7F}"/>
    <cellStyle name="20% - uthevingsfarge 5 4 2_3. Chng in credit spreads" xfId="4474" xr:uid="{DB7BE69C-7665-4BE2-81F2-B210AB72DB08}"/>
    <cellStyle name="20% - uthevingsfarge 5 4 3" xfId="4475" xr:uid="{F098FEA2-0844-4869-9D2F-A8E19E338DE2}"/>
    <cellStyle name="20% - uthevingsfarge 5 4 3 2" xfId="4476" xr:uid="{E406F7A4-4C29-433C-8E03-0C0EE8222300}"/>
    <cellStyle name="20% - uthevingsfarge 5 4 3 2 2" xfId="43786" xr:uid="{EC11389B-2020-469E-AF6B-CBCD23BB5533}"/>
    <cellStyle name="20% - uthevingsfarge 5 4 3 2 2 2" xfId="43787" xr:uid="{886B7E1F-6B57-42C0-A4C5-9856BB57ACC5}"/>
    <cellStyle name="20% - uthevingsfarge 5 4 3 2 3" xfId="43788" xr:uid="{77ED5A3E-A433-405E-8C0F-00622C9751EF}"/>
    <cellStyle name="20% - uthevingsfarge 5 4 3 2 4" xfId="43789" xr:uid="{0B6EA9B5-3FA8-4966-A483-2E6D2B9FF7AF}"/>
    <cellStyle name="20% - uthevingsfarge 5 4 3 2_Månedsrapport" xfId="43790" xr:uid="{33E2754B-5FD9-40A2-997E-E81FF484C6DD}"/>
    <cellStyle name="20% - uthevingsfarge 5 4 3 3" xfId="16362" xr:uid="{01614A12-1210-461C-AAB8-DF26A3B48B21}"/>
    <cellStyle name="20% - uthevingsfarge 5 4 3 3 2" xfId="43792" xr:uid="{4E198B7E-89FE-4A32-A2D6-6EBBF4CCEA3C}"/>
    <cellStyle name="20% - uthevingsfarge 5 4 3 3_Non-NII" xfId="43791" xr:uid="{0981178E-38D4-483C-B33E-54B1D2EAB536}"/>
    <cellStyle name="20% - uthevingsfarge 5 4 3 4" xfId="43793" xr:uid="{E7BEDB29-CB16-40D3-8C54-80D6F587D770}"/>
    <cellStyle name="20% - uthevingsfarge 5 4 3 5" xfId="43794" xr:uid="{99F83B9C-1573-4DD8-BA3A-DEF9FF188953}"/>
    <cellStyle name="20% - uthevingsfarge 5 4 3 6" xfId="43795" xr:uid="{6E79FCCF-3A98-484B-B14A-DE1F85AF65A1}"/>
    <cellStyle name="20% - uthevingsfarge 5 4 3_3. Chng in credit spreads" xfId="4477" xr:uid="{D5B71FA3-6D0A-4A62-AA48-9B678302EFD6}"/>
    <cellStyle name="20% - uthevingsfarge 5 4 4" xfId="4478" xr:uid="{71F1C702-1B05-424E-A588-267A934B89DD}"/>
    <cellStyle name="20% - uthevingsfarge 5 4 4 2" xfId="4479" xr:uid="{33A142D8-5A47-45CF-88A0-9DCB8FBC041C}"/>
    <cellStyle name="20% - uthevingsfarge 5 4 4 2 2" xfId="43796" xr:uid="{8C7A6EC5-0232-4A6C-8DAE-2F7FEF80D11B}"/>
    <cellStyle name="20% - uthevingsfarge 5 4 4 2_Månedsrapport" xfId="43797" xr:uid="{8E367038-8B13-4ED2-B166-D98A40FF25FC}"/>
    <cellStyle name="20% - uthevingsfarge 5 4 4 3" xfId="16363" xr:uid="{A114367C-5DEF-47E7-A58B-FDC4F8A29D8B}"/>
    <cellStyle name="20% - uthevingsfarge 5 4 4 4" xfId="43798" xr:uid="{1D8C8B1C-516A-4B37-BE67-4BC01A5A357F}"/>
    <cellStyle name="20% - uthevingsfarge 5 4 4_3. Chng in credit spreads" xfId="4480" xr:uid="{1668A72B-7F9F-4E6D-BBCE-98B6682472E4}"/>
    <cellStyle name="20% - uthevingsfarge 5 4 5" xfId="4481" xr:uid="{31D22BFC-3EE2-4971-8BAD-4E0D384C25EB}"/>
    <cellStyle name="20% - uthevingsfarge 5 4 5 2" xfId="16364" xr:uid="{4AF8907B-1220-47D0-B802-ACAE2CB262EA}"/>
    <cellStyle name="20% - uthevingsfarge 5 4 5 3" xfId="16365" xr:uid="{C2E87D34-8701-4B95-BDDB-5695319F94D6}"/>
    <cellStyle name="20% - uthevingsfarge 5 4 5_AVA DVA EL" xfId="16366" xr:uid="{DFB60399-24F2-4BE5-B667-6C6B8092DDDE}"/>
    <cellStyle name="20% - uthevingsfarge 5 4 6" xfId="16367" xr:uid="{410882C5-E8ED-4023-BA0B-D271C0CB36F4}"/>
    <cellStyle name="20% - uthevingsfarge 5 4 6 2" xfId="16368" xr:uid="{64C53377-D04F-4BAF-BEE2-3FA9BDACB1BD}"/>
    <cellStyle name="20% - uthevingsfarge 5 4 6_AVA DVA EL" xfId="16369" xr:uid="{5F1E9B35-7E4C-4B64-B87F-44D7D3AAB518}"/>
    <cellStyle name="20% - uthevingsfarge 5 4 7" xfId="16370" xr:uid="{56A7C1F1-7B7F-49EA-A0CA-7B1C352A1443}"/>
    <cellStyle name="20% - uthevingsfarge 5 4 8" xfId="41001" xr:uid="{192FA5CD-F9E7-4425-87EA-9D88A325C5C3}"/>
    <cellStyle name="20% - uthevingsfarge 5 4 9" xfId="41002" xr:uid="{D89D6672-6412-433F-AB75-5646E754A06C}"/>
    <cellStyle name="20% - uthevingsfarge 5 4_3. Chng in credit spreads" xfId="4482" xr:uid="{01FE9F2C-5027-4519-B2E8-4C8BE4662B05}"/>
    <cellStyle name="20% - uthevingsfarge 5 40" xfId="16371" xr:uid="{6CCCC052-04C2-4733-8AFF-6F4B9CDCF957}"/>
    <cellStyle name="20% - uthevingsfarge 5 40 2" xfId="16372" xr:uid="{1476E107-B638-47BB-827B-7E5CE97BE720}"/>
    <cellStyle name="20% - uthevingsfarge 5 40 2 2" xfId="16373" xr:uid="{ECFEA55A-4B5E-4AC1-BD34-E1F375383121}"/>
    <cellStyle name="20% - uthevingsfarge 5 40 2_AVA DVA EL" xfId="16374" xr:uid="{2B5CB707-3AC1-4292-B9E6-22D675148CD2}"/>
    <cellStyle name="20% - uthevingsfarge 5 40 3" xfId="16375" xr:uid="{5B765CC7-F9DC-4388-9AA2-B10BD2AEEF7A}"/>
    <cellStyle name="20% - uthevingsfarge 5 40_4Q16" xfId="16376" xr:uid="{2EC54DF2-27A9-42C4-8C3C-97FD6694C62F}"/>
    <cellStyle name="20% - uthevingsfarge 5 41" xfId="16377" xr:uid="{0822FDFD-4E91-4EB5-BE1C-4575D19D2389}"/>
    <cellStyle name="20% - uthevingsfarge 5 41 2" xfId="16378" xr:uid="{AFF17F43-5914-45FA-96B0-B69077BB8E84}"/>
    <cellStyle name="20% - uthevingsfarge 5 41 2 2" xfId="16379" xr:uid="{D00E1CCD-FAC5-43D8-8647-E89237067367}"/>
    <cellStyle name="20% - uthevingsfarge 5 41 2_AVA DVA EL" xfId="16380" xr:uid="{14EE1D19-1121-4496-9701-20113EE81A7D}"/>
    <cellStyle name="20% - uthevingsfarge 5 41 3" xfId="16381" xr:uid="{D685A715-06D3-4FF2-A2AF-B5CD6B867096}"/>
    <cellStyle name="20% - uthevingsfarge 5 41_4Q16" xfId="16382" xr:uid="{0E4669F1-7B2F-4641-A452-E0B3FD87CDF5}"/>
    <cellStyle name="20% - uthevingsfarge 5 42" xfId="16383" xr:uid="{96D248C5-FF1C-4D20-9859-FE6F846C57C8}"/>
    <cellStyle name="20% - uthevingsfarge 5 42 2" xfId="16384" xr:uid="{2C0B22DD-0801-4837-B554-3EF9803B7815}"/>
    <cellStyle name="20% - uthevingsfarge 5 42 2 2" xfId="16385" xr:uid="{EC82ACD7-85EB-46A0-9CE6-6D0C9C640F4F}"/>
    <cellStyle name="20% - uthevingsfarge 5 42 2_AVA DVA EL" xfId="16386" xr:uid="{9DE922C0-E121-4193-8CE0-9DDC2BFE1E50}"/>
    <cellStyle name="20% - uthevingsfarge 5 42 3" xfId="16387" xr:uid="{F824679E-A61A-404C-93C6-9B9E65B2B401}"/>
    <cellStyle name="20% - uthevingsfarge 5 42_4Q16" xfId="16388" xr:uid="{7B7DC6C4-F54C-4C62-847B-AA0EEF6D20D5}"/>
    <cellStyle name="20% - uthevingsfarge 5 43" xfId="16389" xr:uid="{CF114E80-2F1A-4B6A-A274-6D20AF9A53D8}"/>
    <cellStyle name="20% - uthevingsfarge 5 43 2" xfId="16390" xr:uid="{D1767E72-4040-4E31-B9E1-A567DBE9E875}"/>
    <cellStyle name="20% - uthevingsfarge 5 43 2 2" xfId="16391" xr:uid="{F806CDD1-3044-448D-BD89-39C905C0185B}"/>
    <cellStyle name="20% - uthevingsfarge 5 43 2_AVA DVA EL" xfId="16392" xr:uid="{D10BB3FE-CD2E-47F7-94CF-DA504C72A9A9}"/>
    <cellStyle name="20% - uthevingsfarge 5 43 3" xfId="16393" xr:uid="{F2D7481D-2147-4AD1-A644-D25DC996F0D9}"/>
    <cellStyle name="20% - uthevingsfarge 5 43_4Q16" xfId="16394" xr:uid="{A5921295-FB7A-444A-B534-60360A8A6D4A}"/>
    <cellStyle name="20% - uthevingsfarge 5 44" xfId="16395" xr:uid="{60D89CFE-6E7C-4BA4-9307-BE2347931A66}"/>
    <cellStyle name="20% - uthevingsfarge 5 44 2" xfId="16396" xr:uid="{E8257197-5AE8-4F81-B46C-5DCC135DD2EC}"/>
    <cellStyle name="20% - uthevingsfarge 5 44 2 2" xfId="16397" xr:uid="{B27B1626-339B-4E5C-B542-0BC8110F67F2}"/>
    <cellStyle name="20% - uthevingsfarge 5 44 2_AVA DVA EL" xfId="16398" xr:uid="{453091C0-6077-4CC0-BF62-88FE50EE1E00}"/>
    <cellStyle name="20% - uthevingsfarge 5 44 3" xfId="16399" xr:uid="{1EFB1395-AD06-4D94-B265-5DFE4FC88932}"/>
    <cellStyle name="20% - uthevingsfarge 5 44_4Q16" xfId="16400" xr:uid="{24306BD2-C297-4F1A-AE07-25505BB2DB51}"/>
    <cellStyle name="20% - uthevingsfarge 5 45" xfId="16401" xr:uid="{A2B37D8A-974E-4E7E-B1CB-84B06213DDBE}"/>
    <cellStyle name="20% - uthevingsfarge 5 45 2" xfId="16402" xr:uid="{370AA341-1B19-4D4B-89A8-FA7343AA3549}"/>
    <cellStyle name="20% - uthevingsfarge 5 45 2 2" xfId="16403" xr:uid="{4A522676-155A-488E-AA8D-70B0C896E94F}"/>
    <cellStyle name="20% - uthevingsfarge 5 45 2_AVA DVA EL" xfId="16404" xr:uid="{45974247-B806-4A3B-A954-13752A372F20}"/>
    <cellStyle name="20% - uthevingsfarge 5 45 3" xfId="16405" xr:uid="{0A2BCE02-5C1F-414D-872F-F4FB602C5D66}"/>
    <cellStyle name="20% - uthevingsfarge 5 45_4Q16" xfId="16406" xr:uid="{73D399E7-AC52-47F8-8151-6CA4377A301D}"/>
    <cellStyle name="20% - uthevingsfarge 5 46" xfId="16407" xr:uid="{A7068786-A568-40C2-9A6F-0B67CCE68F1D}"/>
    <cellStyle name="20% - uthevingsfarge 5 46 2" xfId="16408" xr:uid="{41CA36A7-432A-44D2-A0D1-941C4E881A9D}"/>
    <cellStyle name="20% - uthevingsfarge 5 46 2 2" xfId="16409" xr:uid="{5F202C72-AA89-40B9-BA65-48A4715995F5}"/>
    <cellStyle name="20% - uthevingsfarge 5 46 2_AVA DVA EL" xfId="16410" xr:uid="{33379FA3-B2F4-4862-A7E9-15C8F71168E1}"/>
    <cellStyle name="20% - uthevingsfarge 5 46 3" xfId="16411" xr:uid="{1901EEC9-B929-468D-B180-23B485DE2C67}"/>
    <cellStyle name="20% - uthevingsfarge 5 46_4Q16" xfId="16412" xr:uid="{63387DCA-C7DA-468B-B185-BB2610E6DDA0}"/>
    <cellStyle name="20% - uthevingsfarge 5 47" xfId="16413" xr:uid="{569B362E-1DEC-4FC5-B404-D1CCEE48E7BB}"/>
    <cellStyle name="20% - uthevingsfarge 5 47 2" xfId="16414" xr:uid="{D129132E-D57F-4801-9800-317A8DF36EC3}"/>
    <cellStyle name="20% - uthevingsfarge 5 47 2 2" xfId="16415" xr:uid="{B2FC12F1-A85B-4891-A980-8C55D8DD6F57}"/>
    <cellStyle name="20% - uthevingsfarge 5 47 2_AVA DVA EL" xfId="16416" xr:uid="{98C19D1C-F961-4041-A1B7-D4A3D21B8BEE}"/>
    <cellStyle name="20% - uthevingsfarge 5 47 3" xfId="16417" xr:uid="{ECAFBB20-F75C-498E-A837-F3A6E87CEA10}"/>
    <cellStyle name="20% - uthevingsfarge 5 47_4Q16" xfId="16418" xr:uid="{B3FCE290-BB2A-4CE6-8E48-1FF81C612806}"/>
    <cellStyle name="20% - uthevingsfarge 5 48" xfId="16419" xr:uid="{CFCDAD24-BDE4-4A83-B0DD-D71970812F42}"/>
    <cellStyle name="20% - uthevingsfarge 5 48 2" xfId="16420" xr:uid="{1FD5C46F-4771-4C4C-9900-D86543C3CBD7}"/>
    <cellStyle name="20% - uthevingsfarge 5 48 2 2" xfId="16421" xr:uid="{423DD473-5781-4EA2-99C2-9FD9FFF3E7B0}"/>
    <cellStyle name="20% - uthevingsfarge 5 48 2_AVA DVA EL" xfId="16422" xr:uid="{E31E8BFD-4927-4014-975A-5BF83A7859C7}"/>
    <cellStyle name="20% - uthevingsfarge 5 48 3" xfId="16423" xr:uid="{FC7189BD-380D-479C-97E8-8062CE3BB312}"/>
    <cellStyle name="20% - uthevingsfarge 5 48_4Q16" xfId="16424" xr:uid="{E0817E86-E0B8-437E-BA0C-AB232B3D69B4}"/>
    <cellStyle name="20% - uthevingsfarge 5 49" xfId="16425" xr:uid="{74CED18B-4D4A-4BAB-B154-74508B94BFCD}"/>
    <cellStyle name="20% - uthevingsfarge 5 49 2" xfId="16426" xr:uid="{5B0E39A4-78A9-413F-96A9-91472EA7CA35}"/>
    <cellStyle name="20% - uthevingsfarge 5 49 2 2" xfId="16427" xr:uid="{E4B7E7E5-5E39-4C3B-9560-1C3CCC17F2F9}"/>
    <cellStyle name="20% - uthevingsfarge 5 49 2_AVA DVA EL" xfId="16428" xr:uid="{557ED46C-C701-4961-B040-E8A40D373727}"/>
    <cellStyle name="20% - uthevingsfarge 5 49 3" xfId="16429" xr:uid="{5E6E5C17-76BD-4819-B74D-73F755AF87E1}"/>
    <cellStyle name="20% - uthevingsfarge 5 49_4Q16" xfId="16430" xr:uid="{16DDD441-4C88-4A6C-AEF0-F600987CEF13}"/>
    <cellStyle name="20% - uthevingsfarge 5 5" xfId="4483" xr:uid="{B654611B-3CEC-4DC9-A6E7-D7B3F3744281}"/>
    <cellStyle name="20% - uthevingsfarge 5 5 10" xfId="41003" xr:uid="{50795786-A678-4657-B804-9E167B078C22}"/>
    <cellStyle name="20% - uthevingsfarge 5 5 2" xfId="4484" xr:uid="{F3F309FD-A897-4B6E-8D0C-5C8E1926E10C}"/>
    <cellStyle name="20% - uthevingsfarge 5 5 2 2" xfId="4485" xr:uid="{3D2CE91D-FF5C-41CF-A7A6-FFF37BF596A0}"/>
    <cellStyle name="20% - uthevingsfarge 5 5 2 2 2" xfId="4486" xr:uid="{D06D5B38-FA3A-47F8-A92B-DDFEC34D63CA}"/>
    <cellStyle name="20% - uthevingsfarge 5 5 2 2 2 2" xfId="43799" xr:uid="{478D0DA2-9FEC-424E-91E0-286A02685A19}"/>
    <cellStyle name="20% - uthevingsfarge 5 5 2 2 2 2 2" xfId="43800" xr:uid="{AAA3F775-35CB-4D1C-9EB2-95BCA5B86065}"/>
    <cellStyle name="20% - uthevingsfarge 5 5 2 2 2 3" xfId="43801" xr:uid="{24B09191-D6AF-449E-8399-5159EDDF7A81}"/>
    <cellStyle name="20% - uthevingsfarge 5 5 2 2 2 4" xfId="43802" xr:uid="{D9E9AB89-AEEC-45B5-A810-088BEF6A5F47}"/>
    <cellStyle name="20% - uthevingsfarge 5 5 2 2 2_Månedsrapport" xfId="43803" xr:uid="{4C9CB9D7-03A1-48AE-AD4C-66BC82C00ACD}"/>
    <cellStyle name="20% - uthevingsfarge 5 5 2 2 3" xfId="43804" xr:uid="{85717D20-CE3A-48C0-B444-CA1D2FBAA24F}"/>
    <cellStyle name="20% - uthevingsfarge 5 5 2 2 3 2" xfId="43805" xr:uid="{4F6A98EC-B623-49A6-A8A2-4C91F6734E33}"/>
    <cellStyle name="20% - uthevingsfarge 5 5 2 2 4" xfId="43806" xr:uid="{B2F9AFB8-1C43-4D4B-8076-BF5C284372B5}"/>
    <cellStyle name="20% - uthevingsfarge 5 5 2 2 5" xfId="43807" xr:uid="{A4919714-D954-4D3E-A721-09D65EE32FD8}"/>
    <cellStyle name="20% - uthevingsfarge 5 5 2 2 6" xfId="43808" xr:uid="{1EC4A490-16A7-4E0E-B3BB-E061CBEB6C5A}"/>
    <cellStyle name="20% - uthevingsfarge 5 5 2 2_3. Chng in credit spreads" xfId="4487" xr:uid="{BE6BB63A-17EC-48C9-925D-7F2C73F7B56F}"/>
    <cellStyle name="20% - uthevingsfarge 5 5 2 3" xfId="4488" xr:uid="{F77FB7B6-CA91-4969-A8F8-889F138A2828}"/>
    <cellStyle name="20% - uthevingsfarge 5 5 2 3 2" xfId="4489" xr:uid="{4545772C-858B-43DE-90EE-5F0799B421DF}"/>
    <cellStyle name="20% - uthevingsfarge 5 5 2 3 2 2" xfId="43809" xr:uid="{A5C2A549-FD21-4DB0-AFB7-B43DCD156CE7}"/>
    <cellStyle name="20% - uthevingsfarge 5 5 2 3 2_Månedsrapport" xfId="43810" xr:uid="{45472124-147E-4CC2-B7F1-9D378483B09E}"/>
    <cellStyle name="20% - uthevingsfarge 5 5 2 3 3" xfId="43811" xr:uid="{4551BAC7-2532-469C-9E3C-B8535620FA04}"/>
    <cellStyle name="20% - uthevingsfarge 5 5 2 3 4" xfId="43812" xr:uid="{FCE05FA9-9FAE-42A7-B242-B2DC90123E30}"/>
    <cellStyle name="20% - uthevingsfarge 5 5 2 3_3. Chng in credit spreads" xfId="4490" xr:uid="{B75A4970-D50C-45A3-AEDB-90EB73EC6678}"/>
    <cellStyle name="20% - uthevingsfarge 5 5 2 4" xfId="4491" xr:uid="{4F6D5BD8-0E28-43F6-8858-97B42E9B9195}"/>
    <cellStyle name="20% - uthevingsfarge 5 5 2 4 2" xfId="43813" xr:uid="{5C179AEB-6766-4E84-B741-EEFA845BE878}"/>
    <cellStyle name="20% - uthevingsfarge 5 5 2 4_Månedsrapport" xfId="43814" xr:uid="{9F217D4A-E997-4EE1-9423-9549F0C79393}"/>
    <cellStyle name="20% - uthevingsfarge 5 5 2 5" xfId="41004" xr:uid="{CB317A58-5448-4B26-9E16-EC64C564324B}"/>
    <cellStyle name="20% - uthevingsfarge 5 5 2 6" xfId="41005" xr:uid="{8F101F13-8159-459C-AC58-803138234148}"/>
    <cellStyle name="20% - uthevingsfarge 5 5 2 7" xfId="41006" xr:uid="{710E2734-81D6-4CB5-8963-3A2C6EF142F6}"/>
    <cellStyle name="20% - uthevingsfarge 5 5 2 8" xfId="41007" xr:uid="{54087C5E-82BA-453B-A1AC-4C42EC1C5FA1}"/>
    <cellStyle name="20% - uthevingsfarge 5 5 2 9" xfId="41008" xr:uid="{F351F33F-A8D3-4CAF-8B00-1F2610FA7F0A}"/>
    <cellStyle name="20% - uthevingsfarge 5 5 2_3. Chng in credit spreads" xfId="4492" xr:uid="{E2AADCB5-57F6-4721-ABBC-065535FBD1E7}"/>
    <cellStyle name="20% - uthevingsfarge 5 5 3" xfId="4493" xr:uid="{5667A1AE-9CB7-4AC7-8BDE-C9761BD4F053}"/>
    <cellStyle name="20% - uthevingsfarge 5 5 3 2" xfId="4494" xr:uid="{104F9581-1D6F-4552-AD14-71F5A5633FA3}"/>
    <cellStyle name="20% - uthevingsfarge 5 5 3 2 2" xfId="43815" xr:uid="{549AE462-9BC1-4F98-B2C9-2C5746AE7609}"/>
    <cellStyle name="20% - uthevingsfarge 5 5 3 2 2 2" xfId="43816" xr:uid="{CCADD75B-B7A0-42CA-A043-9EE04D9F40CF}"/>
    <cellStyle name="20% - uthevingsfarge 5 5 3 2 3" xfId="43817" xr:uid="{ADF6A7C3-B14F-4B60-B6E2-6105F5D60DE2}"/>
    <cellStyle name="20% - uthevingsfarge 5 5 3 2 4" xfId="43818" xr:uid="{6FB33885-9338-4B20-9F75-7E0995FFB1FB}"/>
    <cellStyle name="20% - uthevingsfarge 5 5 3 2_Månedsrapport" xfId="43819" xr:uid="{581DDBC9-F433-4142-9CA8-F1A4405D41A9}"/>
    <cellStyle name="20% - uthevingsfarge 5 5 3 3" xfId="43820" xr:uid="{2511B0E7-78B7-4D7A-ABCC-D7DE7FCD37D3}"/>
    <cellStyle name="20% - uthevingsfarge 5 5 3 3 2" xfId="43821" xr:uid="{059E6B36-AE78-4860-B84A-82EEFA88EB9A}"/>
    <cellStyle name="20% - uthevingsfarge 5 5 3 4" xfId="43822" xr:uid="{0E206E35-0BBC-4BAA-B181-F32A508B7021}"/>
    <cellStyle name="20% - uthevingsfarge 5 5 3 5" xfId="43823" xr:uid="{B41D92AD-E2B3-4A65-961F-9FDB4BC72631}"/>
    <cellStyle name="20% - uthevingsfarge 5 5 3 6" xfId="43824" xr:uid="{046012A8-06D3-4E3B-B575-0EC2B6BF3B4E}"/>
    <cellStyle name="20% - uthevingsfarge 5 5 3_3. Chng in credit spreads" xfId="4495" xr:uid="{1F08E475-AC19-462F-8706-101666A6D3DC}"/>
    <cellStyle name="20% - uthevingsfarge 5 5 4" xfId="4496" xr:uid="{BC7EC971-117D-4D09-99F1-C5A903B0BB25}"/>
    <cellStyle name="20% - uthevingsfarge 5 5 4 2" xfId="4497" xr:uid="{4B6B4141-C402-4834-9B17-C22029FFA54F}"/>
    <cellStyle name="20% - uthevingsfarge 5 5 4 2 2" xfId="43825" xr:uid="{C609D412-0206-4F56-8167-418ABE789AA2}"/>
    <cellStyle name="20% - uthevingsfarge 5 5 4 2_Månedsrapport" xfId="43826" xr:uid="{DB86D697-8488-423F-BB0F-870CE574742E}"/>
    <cellStyle name="20% - uthevingsfarge 5 5 4 3" xfId="43827" xr:uid="{1F6B9E0C-255A-4E90-8B80-3154C4C94435}"/>
    <cellStyle name="20% - uthevingsfarge 5 5 4 4" xfId="43828" xr:uid="{8FF602A5-1BA7-4E87-AE7B-3DC8F4478CDA}"/>
    <cellStyle name="20% - uthevingsfarge 5 5 4_3. Chng in credit spreads" xfId="4498" xr:uid="{DE7D16AB-27D5-49F4-B9FE-686B08E88D48}"/>
    <cellStyle name="20% - uthevingsfarge 5 5 5" xfId="4499" xr:uid="{F98BA90A-819D-40AB-BF3B-833D7CFFDE68}"/>
    <cellStyle name="20% - uthevingsfarge 5 5 5 2" xfId="43829" xr:uid="{225BD2D3-7848-432E-A7EF-F1CF5F30BD67}"/>
    <cellStyle name="20% - uthevingsfarge 5 5 5_Månedsrapport" xfId="43830" xr:uid="{350A24EF-99B5-4753-A56E-EC4E312AB1F9}"/>
    <cellStyle name="20% - uthevingsfarge 5 5 6" xfId="41009" xr:uid="{314CA3C7-46C9-448B-A990-1944CEDE8094}"/>
    <cellStyle name="20% - uthevingsfarge 5 5 7" xfId="41010" xr:uid="{D0D9FE91-E916-4E65-BBF6-F8EA4DDE3319}"/>
    <cellStyle name="20% - uthevingsfarge 5 5 8" xfId="41011" xr:uid="{5DD0A186-39D0-471E-9824-A057DE9C06E6}"/>
    <cellStyle name="20% - uthevingsfarge 5 5 9" xfId="41012" xr:uid="{0FF440C0-7D16-4746-88D8-EFD4C54793C8}"/>
    <cellStyle name="20% - uthevingsfarge 5 5_3. Chng in credit spreads" xfId="4500" xr:uid="{A1E43848-632F-4572-BF68-E790C24EB1E7}"/>
    <cellStyle name="20% - uthevingsfarge 5 50" xfId="16431" xr:uid="{9C38527A-BD7E-4FB5-9286-9C9F31D594DC}"/>
    <cellStyle name="20% - uthevingsfarge 5 50 2" xfId="16432" xr:uid="{D438B2C8-87A3-4E5C-9D61-8414CCA7ED12}"/>
    <cellStyle name="20% - uthevingsfarge 5 50 2 2" xfId="16433" xr:uid="{79403A4E-FB2D-4D7F-8C0F-257675C38579}"/>
    <cellStyle name="20% - uthevingsfarge 5 50 2_AVA DVA EL" xfId="16434" xr:uid="{C2866A31-12BC-4274-B035-AB22A5DB2DD0}"/>
    <cellStyle name="20% - uthevingsfarge 5 50 3" xfId="16435" xr:uid="{562F0EFB-B25C-499F-BA57-B1663A8B1E9A}"/>
    <cellStyle name="20% - uthevingsfarge 5 50_4Q16" xfId="16436" xr:uid="{EA0809CB-4E7D-4A01-83D9-DF0B0F71A2A9}"/>
    <cellStyle name="20% - uthevingsfarge 5 51" xfId="16437" xr:uid="{F0E0C176-E2C5-4608-A65A-EB4EC932E291}"/>
    <cellStyle name="20% - uthevingsfarge 5 51 2" xfId="16438" xr:uid="{32299D26-3832-4C12-851E-D12CCB118890}"/>
    <cellStyle name="20% - uthevingsfarge 5 51 2 2" xfId="16439" xr:uid="{1AFF40D8-F881-4394-8E0B-58D006B976C4}"/>
    <cellStyle name="20% - uthevingsfarge 5 51 2_AVA DVA EL" xfId="16440" xr:uid="{923EF800-7182-4B5C-BFC1-3E8CAB0D016E}"/>
    <cellStyle name="20% - uthevingsfarge 5 51 3" xfId="16441" xr:uid="{1D74610D-80DF-4F91-BB21-64D885F6B4BC}"/>
    <cellStyle name="20% - uthevingsfarge 5 51_4Q16" xfId="16442" xr:uid="{01F651CD-FF3F-4D27-B91B-4410391DBB0A}"/>
    <cellStyle name="20% - uthevingsfarge 5 52" xfId="16443" xr:uid="{F5BA9E5D-E045-4D9C-99D3-D1C1E5CEB07E}"/>
    <cellStyle name="20% - uthevingsfarge 5 52 2" xfId="16444" xr:uid="{8E60FE7A-DE80-4ECF-A52C-1C687DC1A985}"/>
    <cellStyle name="20% - uthevingsfarge 5 52 2 2" xfId="16445" xr:uid="{F27417D5-E2B9-407A-9AD9-0F528ACD92DD}"/>
    <cellStyle name="20% - uthevingsfarge 5 52 2_AVA DVA EL" xfId="16446" xr:uid="{F4643AF1-C1E9-46BD-B5D1-8C7D6A281090}"/>
    <cellStyle name="20% - uthevingsfarge 5 52 3" xfId="16447" xr:uid="{866F8E6F-722D-4CE2-9CA3-B7E4A9E481B6}"/>
    <cellStyle name="20% - uthevingsfarge 5 52_4Q16" xfId="16448" xr:uid="{F3048811-37F6-4E0E-BE49-C27EC60150A4}"/>
    <cellStyle name="20% - uthevingsfarge 5 53" xfId="16449" xr:uid="{0825E719-6D90-4FCC-BC89-EDF6FF3ADE75}"/>
    <cellStyle name="20% - uthevingsfarge 5 53 2" xfId="16450" xr:uid="{BC808FE6-24B1-4203-8F3C-44CB6B646F87}"/>
    <cellStyle name="20% - uthevingsfarge 5 53 2 2" xfId="16451" xr:uid="{E2AA9D89-B32E-47C9-9C5A-A8C35C54C0FC}"/>
    <cellStyle name="20% - uthevingsfarge 5 53 2_AVA DVA EL" xfId="16452" xr:uid="{8B06CDC4-40F8-4949-A78D-9FF2D703A21D}"/>
    <cellStyle name="20% - uthevingsfarge 5 53 3" xfId="16453" xr:uid="{7967546A-9F9F-447D-A925-E8BDF88FE13A}"/>
    <cellStyle name="20% - uthevingsfarge 5 53_4Q16" xfId="16454" xr:uid="{01002D68-08BC-414A-9F37-512C7C6AD13C}"/>
    <cellStyle name="20% - uthevingsfarge 5 54" xfId="16455" xr:uid="{A52B3554-20F0-47FF-9D73-6BB1AC28982D}"/>
    <cellStyle name="20% - uthevingsfarge 5 54 2" xfId="16456" xr:uid="{6697CCD0-9FA6-4909-8912-A7F54EE3E5AB}"/>
    <cellStyle name="20% - uthevingsfarge 5 54 2 2" xfId="16457" xr:uid="{EA20CA6E-53A0-4163-ABB3-F84BBFDCC2C9}"/>
    <cellStyle name="20% - uthevingsfarge 5 54 2_AVA DVA EL" xfId="16458" xr:uid="{59C04209-3529-42B1-B224-AD34ABD898A1}"/>
    <cellStyle name="20% - uthevingsfarge 5 54 3" xfId="16459" xr:uid="{E165D993-90E1-44C9-80AC-74D2A5E2E850}"/>
    <cellStyle name="20% - uthevingsfarge 5 54_4Q16" xfId="16460" xr:uid="{06FCDBDD-01AB-4575-8B26-A744B3688F64}"/>
    <cellStyle name="20% - uthevingsfarge 5 55" xfId="16461" xr:uid="{24D77F26-1EB5-4ED1-9873-48931D849E5B}"/>
    <cellStyle name="20% - uthevingsfarge 5 55 2" xfId="16462" xr:uid="{9B72624F-E747-40F8-A815-28D334B796F3}"/>
    <cellStyle name="20% - uthevingsfarge 5 55 2 2" xfId="16463" xr:uid="{6A82E437-BAD8-4AD8-A34A-48094FDAF1F2}"/>
    <cellStyle name="20% - uthevingsfarge 5 55 2_AVA DVA EL" xfId="16464" xr:uid="{5E457333-03D2-4D13-B507-15C87C07DD41}"/>
    <cellStyle name="20% - uthevingsfarge 5 55 3" xfId="16465" xr:uid="{8C36C315-0983-43E3-8A6A-4D9C7627C1ED}"/>
    <cellStyle name="20% - uthevingsfarge 5 55_4Q16" xfId="16466" xr:uid="{8925E378-3DF7-48CC-B689-A05FABB7472F}"/>
    <cellStyle name="20% - uthevingsfarge 5 56" xfId="16467" xr:uid="{7E39CA55-0903-4FD7-A52D-77084867F7F4}"/>
    <cellStyle name="20% - uthevingsfarge 5 56 2" xfId="16468" xr:uid="{A0E08B9F-51BF-405C-B5BF-28ED16831613}"/>
    <cellStyle name="20% - uthevingsfarge 5 56 2 2" xfId="16469" xr:uid="{E131A944-6498-449E-ADD9-2E77E8817927}"/>
    <cellStyle name="20% - uthevingsfarge 5 56 2_AVA DVA EL" xfId="16470" xr:uid="{D7D75A22-8403-4C3D-B971-0DF035745F89}"/>
    <cellStyle name="20% - uthevingsfarge 5 56 3" xfId="16471" xr:uid="{6AD56863-7ADF-473C-87C0-22DEB4C1B19F}"/>
    <cellStyle name="20% - uthevingsfarge 5 56_4Q16" xfId="16472" xr:uid="{54F7571F-9900-41A0-ABBE-B1AE6A43E866}"/>
    <cellStyle name="20% - uthevingsfarge 5 57" xfId="16473" xr:uid="{0E77AD84-E2FF-43E5-8FA7-E5B21E3C1672}"/>
    <cellStyle name="20% - uthevingsfarge 5 57 2" xfId="16474" xr:uid="{89F7FFAF-6009-474D-82B8-A614E3F677FB}"/>
    <cellStyle name="20% - uthevingsfarge 5 57 2 2" xfId="16475" xr:uid="{8B5ABDFD-17FF-4710-848E-3AD2F31A2445}"/>
    <cellStyle name="20% - uthevingsfarge 5 57 2_AVA DVA EL" xfId="16476" xr:uid="{5DE18248-A5F0-4E7B-81A3-A0FBD7B579B0}"/>
    <cellStyle name="20% - uthevingsfarge 5 57 3" xfId="16477" xr:uid="{B93AE34A-1B3D-4FD2-AA52-77E6BAC85A97}"/>
    <cellStyle name="20% - uthevingsfarge 5 57_4Q16" xfId="16478" xr:uid="{0DD5E42B-DA57-41A2-9A85-CF2E875280C7}"/>
    <cellStyle name="20% - uthevingsfarge 5 58" xfId="16479" xr:uid="{B0A9CFAF-1F01-4422-929C-FAAC2269016A}"/>
    <cellStyle name="20% - uthevingsfarge 5 58 2" xfId="16480" xr:uid="{09EDDE5C-75D6-4990-9FA3-1B5E46FE0FBD}"/>
    <cellStyle name="20% - uthevingsfarge 5 58 2 2" xfId="16481" xr:uid="{C07B8AE0-5371-41ED-AC30-07AE797409CE}"/>
    <cellStyle name="20% - uthevingsfarge 5 58 2_AVA DVA EL" xfId="16482" xr:uid="{793D3680-AF96-427E-AAE0-BD5A6D97D504}"/>
    <cellStyle name="20% - uthevingsfarge 5 58 3" xfId="16483" xr:uid="{9730B4C9-A65D-4599-AAC6-513A97077E58}"/>
    <cellStyle name="20% - uthevingsfarge 5 58_4Q16" xfId="16484" xr:uid="{92FF9A7A-C5C1-4DE7-BBF4-813FD3154E53}"/>
    <cellStyle name="20% - uthevingsfarge 5 59" xfId="16485" xr:uid="{E1FB587E-D490-40A4-BE24-933D2B5E8FD3}"/>
    <cellStyle name="20% - uthevingsfarge 5 59 2" xfId="16486" xr:uid="{E603139C-636F-4DF4-993A-5B4B307459B9}"/>
    <cellStyle name="20% - uthevingsfarge 5 59 2 2" xfId="16487" xr:uid="{B96E5AB8-9922-4082-A70B-9D988E6CE55A}"/>
    <cellStyle name="20% - uthevingsfarge 5 59 2_AVA DVA EL" xfId="16488" xr:uid="{C7B356FA-8434-45D0-B5A0-7FFBBE0C985C}"/>
    <cellStyle name="20% - uthevingsfarge 5 59 3" xfId="16489" xr:uid="{DB05F881-2369-4DD2-9D50-E7AA842F00E3}"/>
    <cellStyle name="20% - uthevingsfarge 5 59_4Q16" xfId="16490" xr:uid="{B2EA2BE1-1582-43E9-B146-51183AC6C7B5}"/>
    <cellStyle name="20% - uthevingsfarge 5 6" xfId="4501" xr:uid="{1FD56D1D-9681-44BB-9A15-DA6975041B83}"/>
    <cellStyle name="20% - uthevingsfarge 5 6 2" xfId="4502" xr:uid="{1E470650-7B63-4774-BBB6-21688C11664E}"/>
    <cellStyle name="20% - uthevingsfarge 5 6 2 2" xfId="4503" xr:uid="{D0B102C2-7735-442D-941F-0548FB6588A5}"/>
    <cellStyle name="20% - uthevingsfarge 5 6 2 2 2" xfId="43831" xr:uid="{FF4E23A7-3389-4B2F-B157-1AE4C6346383}"/>
    <cellStyle name="20% - uthevingsfarge 5 6 2 2 2 2" xfId="43832" xr:uid="{028CD1C5-E661-4976-A975-FCD1A03D3EB1}"/>
    <cellStyle name="20% - uthevingsfarge 5 6 2 2 2 2 2" xfId="43833" xr:uid="{C3DC5AB1-E414-4B03-9225-B075B5C59121}"/>
    <cellStyle name="20% - uthevingsfarge 5 6 2 2 2 3" xfId="43834" xr:uid="{552C4882-D2B6-4552-AA0A-A17BA614447D}"/>
    <cellStyle name="20% - uthevingsfarge 5 6 2 2 2 4" xfId="43835" xr:uid="{0C934A5A-4907-4751-9694-AA736C58D87D}"/>
    <cellStyle name="20% - uthevingsfarge 5 6 2 2 3" xfId="43836" xr:uid="{FC3536F2-6A48-40EA-A858-EE5E66EF7C49}"/>
    <cellStyle name="20% - uthevingsfarge 5 6 2 2 3 2" xfId="43837" xr:uid="{F307E72F-7D95-4B3C-A0A8-6A96F240DA56}"/>
    <cellStyle name="20% - uthevingsfarge 5 6 2 2 4" xfId="43838" xr:uid="{DAA8DFC3-2EC9-41A7-A59B-3F42016FE69A}"/>
    <cellStyle name="20% - uthevingsfarge 5 6 2 2 5" xfId="43839" xr:uid="{4247E48F-6EF9-445D-B13A-A8AD7F95FE50}"/>
    <cellStyle name="20% - uthevingsfarge 5 6 2 2 6" xfId="43840" xr:uid="{C7909607-D60D-4F61-8B52-48DABAFFFB37}"/>
    <cellStyle name="20% - uthevingsfarge 5 6 2 2_Månedsrapport" xfId="43841" xr:uid="{466641E6-1D9F-4410-A0D3-B5BECFBFBA8A}"/>
    <cellStyle name="20% - uthevingsfarge 5 6 2 3" xfId="41013" xr:uid="{6B8DA849-3D78-49C4-9C75-F668AD59753C}"/>
    <cellStyle name="20% - uthevingsfarge 5 6 2 3 2" xfId="43843" xr:uid="{30535486-1B15-4969-AD5E-91FE07D7C87D}"/>
    <cellStyle name="20% - uthevingsfarge 5 6 2 3 2 2" xfId="43844" xr:uid="{6F908249-0D07-4122-A138-8486E087ED61}"/>
    <cellStyle name="20% - uthevingsfarge 5 6 2 3 3" xfId="43845" xr:uid="{16A7867D-C7BF-4091-A7AD-D439827DF5B1}"/>
    <cellStyle name="20% - uthevingsfarge 5 6 2 3 4" xfId="43846" xr:uid="{363EBEAB-5BE2-4E02-B8E2-BB645A4B370E}"/>
    <cellStyle name="20% - uthevingsfarge 5 6 2 3_Non-NII" xfId="43842" xr:uid="{29F3CD0F-A1DD-4619-AB4C-1165D7AC4EC8}"/>
    <cellStyle name="20% - uthevingsfarge 5 6 2 4" xfId="43847" xr:uid="{A9AED714-1DEE-4D98-9BCB-A0B32E078D5A}"/>
    <cellStyle name="20% - uthevingsfarge 5 6 2 4 2" xfId="43848" xr:uid="{9B8D8B31-4F76-40D1-92F6-25AC1280B5D3}"/>
    <cellStyle name="20% - uthevingsfarge 5 6 2 5" xfId="43849" xr:uid="{AEAD003A-589E-4776-857C-501E337501D8}"/>
    <cellStyle name="20% - uthevingsfarge 5 6 2 6" xfId="43850" xr:uid="{287DFDF3-0F25-4460-836A-4BB1DC3DD590}"/>
    <cellStyle name="20% - uthevingsfarge 5 6 2 7" xfId="43851" xr:uid="{E6C1EEA9-0A2D-412F-8623-8BA9CE2E7007}"/>
    <cellStyle name="20% - uthevingsfarge 5 6 2_3. Chng in credit spreads" xfId="4504" xr:uid="{D9C0B8F0-1B78-4DC7-9D1B-1A17D10521FC}"/>
    <cellStyle name="20% - uthevingsfarge 5 6 3" xfId="4505" xr:uid="{8F1E3FB2-713B-4E56-AF63-518DD50E9C0A}"/>
    <cellStyle name="20% - uthevingsfarge 5 6 3 2" xfId="4506" xr:uid="{E63D38B8-13B9-40E8-B78D-B1EB042F966F}"/>
    <cellStyle name="20% - uthevingsfarge 5 6 3 2 2" xfId="43852" xr:uid="{C0715B6A-FBF7-4346-805E-1E8755A199E6}"/>
    <cellStyle name="20% - uthevingsfarge 5 6 3 2 2 2" xfId="43853" xr:uid="{071F2DB9-0BF6-4BBC-8BFE-5CAE0C85AE32}"/>
    <cellStyle name="20% - uthevingsfarge 5 6 3 2 3" xfId="43854" xr:uid="{DD979482-431F-4A46-AEEE-A617CFBF9AF4}"/>
    <cellStyle name="20% - uthevingsfarge 5 6 3 2 4" xfId="43855" xr:uid="{F0F365BB-9891-41FB-94B9-E40AFD9571D9}"/>
    <cellStyle name="20% - uthevingsfarge 5 6 3 2_Månedsrapport" xfId="43856" xr:uid="{4C97B324-0F22-44CF-B97A-283BB1C7DC9D}"/>
    <cellStyle name="20% - uthevingsfarge 5 6 3 3" xfId="43857" xr:uid="{612C2B8F-6D8E-4AD8-A529-DFB094BF5765}"/>
    <cellStyle name="20% - uthevingsfarge 5 6 3 3 2" xfId="43858" xr:uid="{202B244A-26AC-4B30-AA91-C54D3F2BA5AA}"/>
    <cellStyle name="20% - uthevingsfarge 5 6 3 4" xfId="43859" xr:uid="{3EA70B75-0F75-41A6-B52C-C3DA33EDD4B7}"/>
    <cellStyle name="20% - uthevingsfarge 5 6 3 5" xfId="43860" xr:uid="{2C06C9DC-392A-454B-BBDF-5742C8CFECB2}"/>
    <cellStyle name="20% - uthevingsfarge 5 6 3 6" xfId="43861" xr:uid="{ADA52CDE-1CD7-47A5-81A0-82A4B259F276}"/>
    <cellStyle name="20% - uthevingsfarge 5 6 3_3. Chng in credit spreads" xfId="4507" xr:uid="{F31BA855-EBC0-494F-B9CC-FAB15F2B4C9D}"/>
    <cellStyle name="20% - uthevingsfarge 5 6 4" xfId="4508" xr:uid="{30603432-DEA6-411A-A68C-8990E1EB8198}"/>
    <cellStyle name="20% - uthevingsfarge 5 6 4 2" xfId="43862" xr:uid="{050EB19D-9D60-4FBB-BAB4-53A8F29FC022}"/>
    <cellStyle name="20% - uthevingsfarge 5 6 4 2 2" xfId="43863" xr:uid="{D95EC56C-CEBD-4AF5-BAD9-AA855BB2B18A}"/>
    <cellStyle name="20% - uthevingsfarge 5 6 4 3" xfId="43864" xr:uid="{BEA02600-B21F-42FD-9CD2-2590D409BD1F}"/>
    <cellStyle name="20% - uthevingsfarge 5 6 4 4" xfId="43865" xr:uid="{10AF0C39-4803-4BEA-9595-E04CA12B33EE}"/>
    <cellStyle name="20% - uthevingsfarge 5 6 4_Månedsrapport" xfId="43866" xr:uid="{FB779293-892F-453A-8732-A584D6972676}"/>
    <cellStyle name="20% - uthevingsfarge 5 6 5" xfId="16491" xr:uid="{D541E7C6-6D35-4123-902B-DBB9750641EC}"/>
    <cellStyle name="20% - uthevingsfarge 5 6 5 2" xfId="43868" xr:uid="{5640EAA4-F66C-41B7-8241-4D9B5BB89841}"/>
    <cellStyle name="20% - uthevingsfarge 5 6 5_Non-NII" xfId="43867" xr:uid="{75DDBD9B-F19A-480C-8A30-E23D022334CD}"/>
    <cellStyle name="20% - uthevingsfarge 5 6 6" xfId="41014" xr:uid="{856C19A5-259B-43A4-AF2C-99609A019473}"/>
    <cellStyle name="20% - uthevingsfarge 5 6 7" xfId="41015" xr:uid="{AE4519B7-8734-438C-8E5B-E379525E8243}"/>
    <cellStyle name="20% - uthevingsfarge 5 6 8" xfId="41016" xr:uid="{C307790A-0CC8-4B42-9C4E-E17E93B3379D}"/>
    <cellStyle name="20% - uthevingsfarge 5 6 9" xfId="41017" xr:uid="{489DB524-319D-4395-A0AA-73C26CA8425A}"/>
    <cellStyle name="20% - uthevingsfarge 5 6_3. Chng in credit spreads" xfId="4509" xr:uid="{08E95C8F-7067-4DF6-BE99-F1D434561CED}"/>
    <cellStyle name="20% - uthevingsfarge 5 60" xfId="16492" xr:uid="{D9CC9FEA-1950-45C9-840F-92A7647DCEBB}"/>
    <cellStyle name="20% - uthevingsfarge 5 60 2" xfId="16493" xr:uid="{7A80EE5B-16AF-4CB4-8DD9-F1F56E43F2CE}"/>
    <cellStyle name="20% - uthevingsfarge 5 60 3" xfId="16494" xr:uid="{158C4308-2384-46E8-811E-E20EE5EA19B3}"/>
    <cellStyle name="20% - uthevingsfarge 5 60_AVA DVA EL" xfId="16495" xr:uid="{BCE2F235-D848-40A6-AB3E-8B0907D710B9}"/>
    <cellStyle name="20% - uthevingsfarge 5 61" xfId="16496" xr:uid="{C0E46088-79AA-47EE-BE84-A8C5FCF7D6F1}"/>
    <cellStyle name="20% - uthevingsfarge 5 61 2" xfId="16497" xr:uid="{CC929738-9CEB-4508-8D8C-E39EE9067B78}"/>
    <cellStyle name="20% - uthevingsfarge 5 61 3" xfId="16498" xr:uid="{2FCDEB64-8541-473C-9173-EC18338F58A3}"/>
    <cellStyle name="20% - uthevingsfarge 5 61_AVA DVA EL" xfId="16499" xr:uid="{056F7881-2B60-433E-B592-D588D8E07B6B}"/>
    <cellStyle name="20% - uthevingsfarge 5 62" xfId="16500" xr:uid="{193BB6BC-4BDB-4E1A-A3B7-E630C0DB8FD9}"/>
    <cellStyle name="20% - uthevingsfarge 5 62 2" xfId="16501" xr:uid="{51985B46-CCCD-448B-9BF0-E6E462245C65}"/>
    <cellStyle name="20% - uthevingsfarge 5 62_AVA DVA EL" xfId="16502" xr:uid="{A7870CBF-9930-41D8-8F04-2A02D5B961A3}"/>
    <cellStyle name="20% - uthevingsfarge 5 63" xfId="16503" xr:uid="{885A0794-62F0-46E2-A4FD-CC5BF18D2256}"/>
    <cellStyle name="20% - uthevingsfarge 5 64" xfId="16504" xr:uid="{6138F408-18B7-4094-8A4C-ED1B793EADE3}"/>
    <cellStyle name="20% - uthevingsfarge 5 65" xfId="16505" xr:uid="{4F57DEB0-A7E4-46DB-88CC-4DF871CBF9AC}"/>
    <cellStyle name="20% - uthevingsfarge 5 66" xfId="16506" xr:uid="{F58757E5-B9A4-4C6D-96F0-B7F7FCF71A04}"/>
    <cellStyle name="20% - uthevingsfarge 5 7" xfId="4510" xr:uid="{95BD765C-CFFF-486C-8E68-283348A4A0E4}"/>
    <cellStyle name="20% - uthevingsfarge 5 7 2" xfId="4511" xr:uid="{ADDE66F2-B2B5-47D9-BAE1-45156CC05274}"/>
    <cellStyle name="20% - uthevingsfarge 5 7 2 2" xfId="16507" xr:uid="{DFF31819-E79C-4ED0-A759-F354EEEA1111}"/>
    <cellStyle name="20% - uthevingsfarge 5 7 2_AVA DVA EL" xfId="16508" xr:uid="{77FE2896-4976-4BE8-8BE1-9B836351C38D}"/>
    <cellStyle name="20% - uthevingsfarge 5 7 3" xfId="16509" xr:uid="{A9D003A0-6592-43E1-90F8-F3268E966A93}"/>
    <cellStyle name="20% - uthevingsfarge 5 7 3 2" xfId="16510" xr:uid="{7D95BD2E-833D-4B29-8523-F8CDD7CA6D4E}"/>
    <cellStyle name="20% - uthevingsfarge 5 7 3_AVA DVA EL" xfId="16511" xr:uid="{585FAC8D-7E1E-44C2-BB91-4AAF80436F60}"/>
    <cellStyle name="20% - uthevingsfarge 5 7 4" xfId="16512" xr:uid="{080413CA-C3A6-4AD2-9062-270D012EE130}"/>
    <cellStyle name="20% - uthevingsfarge 5 7 5" xfId="16513" xr:uid="{A27E5266-B7C6-44DA-9136-3F03CB98B513}"/>
    <cellStyle name="20% - uthevingsfarge 5 7_3. Chng in credit spreads" xfId="4512" xr:uid="{F649185E-90A2-4910-85C8-231F1288D212}"/>
    <cellStyle name="20% - uthevingsfarge 5 8" xfId="4513" xr:uid="{77F446B1-994D-4B92-B151-653D188995D1}"/>
    <cellStyle name="20% - uthevingsfarge 5 8 2" xfId="4514" xr:uid="{F0717EA6-8013-4222-A1EC-6C206D59BC14}"/>
    <cellStyle name="20% - uthevingsfarge 5 8 2 2" xfId="16514" xr:uid="{611E7515-81D3-4A9F-978F-3C3792DEE663}"/>
    <cellStyle name="20% - uthevingsfarge 5 8 2_AVA DVA EL" xfId="16515" xr:uid="{49F7DDE7-EA8E-4BF6-94E4-E689A19B7FFD}"/>
    <cellStyle name="20% - uthevingsfarge 5 8 3" xfId="16516" xr:uid="{3A5CF16A-2F51-461D-B55D-A899A2FAAFB8}"/>
    <cellStyle name="20% - uthevingsfarge 5 8_3. Chng in credit spreads" xfId="4515" xr:uid="{FF4729BC-9CF4-49C6-8845-7AED98B394E8}"/>
    <cellStyle name="20% - uthevingsfarge 5 9" xfId="4516" xr:uid="{82083931-ACFD-4BC5-935A-44778A48FC98}"/>
    <cellStyle name="20% - uthevingsfarge 5 9 2" xfId="16517" xr:uid="{52D52F6F-C2B9-4F56-BB9D-42681E87A21C}"/>
    <cellStyle name="20% - uthevingsfarge 5 9 2 2" xfId="16518" xr:uid="{8CC37A90-8FEA-4D0E-8D3E-FF3B4DCC9080}"/>
    <cellStyle name="20% - uthevingsfarge 5 9 2_AVA DVA EL" xfId="16519" xr:uid="{25529D62-C2F0-4A0C-8AE5-4AE8407FCBAE}"/>
    <cellStyle name="20% - uthevingsfarge 5 9 3" xfId="16520" xr:uid="{938E2C46-53C8-48B8-B347-6ED6723B8602}"/>
    <cellStyle name="20% - uthevingsfarge 5 9_4Q16" xfId="16521" xr:uid="{0E21BFF1-688E-4E33-817D-EC622D90E6E4}"/>
    <cellStyle name="20% - uthevingsfarge 5_06.05" xfId="43869" xr:uid="{BED49019-B350-45F9-BBFA-D95505B55D9C}"/>
    <cellStyle name="20% - uthevingsfarge 6" xfId="4517" xr:uid="{34A39BCD-F7B3-4A57-B96F-C4A55B84CFAF}"/>
    <cellStyle name="20% - uthevingsfarge 6 10" xfId="4518" xr:uid="{BA2A10B9-F6B2-4143-BB8F-4CBCEF2787BE}"/>
    <cellStyle name="20% - uthevingsfarge 6 10 2" xfId="16522" xr:uid="{DC4479B3-A7B0-47AF-978B-455AE6046BB7}"/>
    <cellStyle name="20% - uthevingsfarge 6 10 2 2" xfId="16523" xr:uid="{F812B42F-D13F-4D83-A092-F309C02BE53A}"/>
    <cellStyle name="20% - uthevingsfarge 6 10 2_AVA DVA EL" xfId="16524" xr:uid="{90B49054-4115-4762-B930-7E6400BD0E02}"/>
    <cellStyle name="20% - uthevingsfarge 6 10 3" xfId="16525" xr:uid="{7B6701B6-9EAF-4538-AE46-017F36E9FEAC}"/>
    <cellStyle name="20% - uthevingsfarge 6 10_4Q16" xfId="16526" xr:uid="{4143C450-AA17-42C8-A5D1-7B9D7020A46F}"/>
    <cellStyle name="20% - uthevingsfarge 6 11" xfId="16527" xr:uid="{17B544A4-548E-46DD-ABD0-E61FEDA77309}"/>
    <cellStyle name="20% - uthevingsfarge 6 11 2" xfId="16528" xr:uid="{F5EB485F-2589-473D-8E12-A6E83DF9EA8A}"/>
    <cellStyle name="20% - uthevingsfarge 6 11 2 2" xfId="16529" xr:uid="{09104514-F184-4E45-96A7-36694E6BA602}"/>
    <cellStyle name="20% - uthevingsfarge 6 11 2_AVA DVA EL" xfId="16530" xr:uid="{BD0FC1A2-93F8-4A81-9CED-1B9C01B25B8E}"/>
    <cellStyle name="20% - uthevingsfarge 6 11 3" xfId="16531" xr:uid="{64DD5ED9-3E11-4F16-961B-F4F25242F561}"/>
    <cellStyle name="20% - uthevingsfarge 6 11_4Q16" xfId="16532" xr:uid="{33732F81-A244-45B6-BE9B-6593FF5DBC3B}"/>
    <cellStyle name="20% - uthevingsfarge 6 12" xfId="16533" xr:uid="{BAD95049-90DA-4967-B3E2-7F1CF0BF7196}"/>
    <cellStyle name="20% - uthevingsfarge 6 12 2" xfId="16534" xr:uid="{12D0663B-64BB-4036-912C-114DDB2D423D}"/>
    <cellStyle name="20% - uthevingsfarge 6 12 2 2" xfId="16535" xr:uid="{F9FFF7A1-65FE-4F04-B255-7E9563E59292}"/>
    <cellStyle name="20% - uthevingsfarge 6 12 2_AVA DVA EL" xfId="16536" xr:uid="{5AF2903D-D20F-4AD5-9142-11B02D77FF86}"/>
    <cellStyle name="20% - uthevingsfarge 6 12 3" xfId="16537" xr:uid="{9504AC07-AC14-4DF4-82EA-1B4420E8DCE0}"/>
    <cellStyle name="20% - uthevingsfarge 6 12_4Q16" xfId="16538" xr:uid="{F9960BCD-D5AD-4896-AFC2-F082AD58ABCA}"/>
    <cellStyle name="20% - uthevingsfarge 6 13" xfId="16539" xr:uid="{B55368C2-BEBF-4A99-9C32-F89D2E6C886F}"/>
    <cellStyle name="20% - uthevingsfarge 6 13 2" xfId="16540" xr:uid="{8DE3990D-7A34-46A8-BBD4-CE307CFB4DF8}"/>
    <cellStyle name="20% - uthevingsfarge 6 13 2 2" xfId="16541" xr:uid="{8B2D5E0C-77DE-4DD0-B59A-7D37FCAA7C25}"/>
    <cellStyle name="20% - uthevingsfarge 6 13 2_AVA DVA EL" xfId="16542" xr:uid="{2A5CCB8C-D80D-4CC9-963E-D41F3FEA0F96}"/>
    <cellStyle name="20% - uthevingsfarge 6 13 3" xfId="16543" xr:uid="{7243E7C9-0F10-4461-9B2F-C16042B0BFBA}"/>
    <cellStyle name="20% - uthevingsfarge 6 13_4Q16" xfId="16544" xr:uid="{7679C0D5-6CFB-48B3-BD84-4BEE528542CD}"/>
    <cellStyle name="20% - uthevingsfarge 6 14" xfId="16545" xr:uid="{C79C32D2-09E8-4DC3-A5D9-33FAEA3C01A3}"/>
    <cellStyle name="20% - uthevingsfarge 6 14 2" xfId="16546" xr:uid="{C59DB0BA-4CD5-48B0-BD24-60F48767F719}"/>
    <cellStyle name="20% - uthevingsfarge 6 14 2 2" xfId="16547" xr:uid="{27366165-08DF-48B5-9BB0-073CEC61A32B}"/>
    <cellStyle name="20% - uthevingsfarge 6 14 2_AVA DVA EL" xfId="16548" xr:uid="{B3741E81-1F3E-415B-9BDA-D4FD4F1179C1}"/>
    <cellStyle name="20% - uthevingsfarge 6 14 3" xfId="16549" xr:uid="{EC4B4DAB-6F8B-416E-8E15-27C3AF82C626}"/>
    <cellStyle name="20% - uthevingsfarge 6 14_4Q16" xfId="16550" xr:uid="{E3C6A007-951F-4D97-908E-C69F57AB618F}"/>
    <cellStyle name="20% - uthevingsfarge 6 15" xfId="16551" xr:uid="{3D071389-758A-44D4-9FE3-A7365A97859B}"/>
    <cellStyle name="20% - uthevingsfarge 6 15 2" xfId="16552" xr:uid="{CBCA12CE-60FE-4B3E-9E4D-5000922E6616}"/>
    <cellStyle name="20% - uthevingsfarge 6 15 2 2" xfId="16553" xr:uid="{E83370B4-DD12-4102-BC07-837C62F60DEA}"/>
    <cellStyle name="20% - uthevingsfarge 6 15 2_AVA DVA EL" xfId="16554" xr:uid="{3BC9EA6E-D4FF-46A8-9059-3045F515644D}"/>
    <cellStyle name="20% - uthevingsfarge 6 15 3" xfId="16555" xr:uid="{F7B0A8C8-120B-4B45-BBFE-E37D133CBB18}"/>
    <cellStyle name="20% - uthevingsfarge 6 15_4Q16" xfId="16556" xr:uid="{9563B1BD-1CC4-4B91-8D50-F1232AED3A0C}"/>
    <cellStyle name="20% - uthevingsfarge 6 16" xfId="16557" xr:uid="{793510A7-6408-457A-9075-0E74A1855D0D}"/>
    <cellStyle name="20% - uthevingsfarge 6 16 2" xfId="16558" xr:uid="{CEE1DBC3-54F7-4108-8558-B495C53542AD}"/>
    <cellStyle name="20% - uthevingsfarge 6 16 2 2" xfId="16559" xr:uid="{8D89EF0C-3388-4C9D-A969-8739C936D3AF}"/>
    <cellStyle name="20% - uthevingsfarge 6 16 2_AVA DVA EL" xfId="16560" xr:uid="{2A5A75E7-D116-412A-BA4D-79E2F7E4F4D9}"/>
    <cellStyle name="20% - uthevingsfarge 6 16 3" xfId="16561" xr:uid="{FBEF8C72-8DEC-4EAA-BBE7-9B6CCCA15C03}"/>
    <cellStyle name="20% - uthevingsfarge 6 16_4Q16" xfId="16562" xr:uid="{1099558E-D119-43EB-899D-CB7DD135606B}"/>
    <cellStyle name="20% - uthevingsfarge 6 17" xfId="16563" xr:uid="{C3098B9B-BCFE-4226-8BE7-5DD3608CD6B0}"/>
    <cellStyle name="20% - uthevingsfarge 6 17 2" xfId="16564" xr:uid="{3B31A1AA-FFE8-45ED-B80F-93190556CB13}"/>
    <cellStyle name="20% - uthevingsfarge 6 17 2 2" xfId="16565" xr:uid="{BD100E74-8F1B-4A43-AC1D-989AD8EEF01C}"/>
    <cellStyle name="20% - uthevingsfarge 6 17 2_AVA DVA EL" xfId="16566" xr:uid="{1DEB1D95-976A-4EA4-BBEA-84B733E62EDC}"/>
    <cellStyle name="20% - uthevingsfarge 6 17 3" xfId="16567" xr:uid="{AC9DC31B-53B0-4E0B-87FA-3626AA0CA008}"/>
    <cellStyle name="20% - uthevingsfarge 6 17_4Q16" xfId="16568" xr:uid="{1A09C5E7-278C-43F3-BFB5-86CB7B6FB9EE}"/>
    <cellStyle name="20% - uthevingsfarge 6 18" xfId="16569" xr:uid="{277E96FC-5232-4D74-9781-12766E0C76FA}"/>
    <cellStyle name="20% - uthevingsfarge 6 18 2" xfId="16570" xr:uid="{C477C645-433E-476F-A546-DC3E025BFF83}"/>
    <cellStyle name="20% - uthevingsfarge 6 18 2 2" xfId="16571" xr:uid="{1E7B7F0E-1A1F-4340-A053-3C8EB93AB829}"/>
    <cellStyle name="20% - uthevingsfarge 6 18 2_AVA DVA EL" xfId="16572" xr:uid="{24F87102-CC93-4980-8AB8-674DCA940905}"/>
    <cellStyle name="20% - uthevingsfarge 6 18 3" xfId="16573" xr:uid="{384158F5-440D-4F77-BB28-9C798DDE3DB5}"/>
    <cellStyle name="20% - uthevingsfarge 6 18_4Q16" xfId="16574" xr:uid="{81EF6753-C1F7-4E63-B40C-2ED6F4707D2C}"/>
    <cellStyle name="20% - uthevingsfarge 6 19" xfId="16575" xr:uid="{ABAC8300-9F5E-4339-9565-02D92B0EB933}"/>
    <cellStyle name="20% - uthevingsfarge 6 19 2" xfId="16576" xr:uid="{F92E43B4-27A9-40D2-9B75-FFFB5673E727}"/>
    <cellStyle name="20% - uthevingsfarge 6 19 2 2" xfId="16577" xr:uid="{2220A983-828A-4991-9CB2-3CF2AEFEF0AD}"/>
    <cellStyle name="20% - uthevingsfarge 6 19 2_AVA DVA EL" xfId="16578" xr:uid="{F9404C6A-7D02-4D3C-BF11-54B230184F0C}"/>
    <cellStyle name="20% - uthevingsfarge 6 19 3" xfId="16579" xr:uid="{C2ADD881-DB24-4039-AAB1-96576AD2F363}"/>
    <cellStyle name="20% - uthevingsfarge 6 19_4Q16" xfId="16580" xr:uid="{61451B4A-EC09-403C-AE65-FE320F639DDB}"/>
    <cellStyle name="20% - uthevingsfarge 6 2" xfId="4519" xr:uid="{7F3E18BB-66D1-4FF3-974B-8CBC1A59A19C}"/>
    <cellStyle name="20% - uthevingsfarge 6 2 10" xfId="16581" xr:uid="{295A00FF-C3B4-4614-9AD1-25F4316B4F74}"/>
    <cellStyle name="20% - uthevingsfarge 6 2 10 2" xfId="16582" xr:uid="{C657A33E-B18C-4BC5-8035-192AAF92B005}"/>
    <cellStyle name="20% - uthevingsfarge 6 2 10 3" xfId="16583" xr:uid="{067BAE96-0F3E-4AD5-A360-9421334AD255}"/>
    <cellStyle name="20% - uthevingsfarge 6 2 10_AVA DVA EL" xfId="16584" xr:uid="{242B0CD6-C42A-40B4-BADA-0910516ECED1}"/>
    <cellStyle name="20% - uthevingsfarge 6 2 11" xfId="16585" xr:uid="{33AA34EE-9590-4138-975C-F3FDBBCB78ED}"/>
    <cellStyle name="20% - uthevingsfarge 6 2 12" xfId="16586" xr:uid="{4AD02F30-1DD2-4E18-B0F3-249CD3FBE834}"/>
    <cellStyle name="20% - uthevingsfarge 6 2 2" xfId="4520" xr:uid="{EBB2C7B6-C14D-4FAC-B70E-E3D6A1A94266}"/>
    <cellStyle name="20% - uthevingsfarge 6 2 2 2" xfId="4521" xr:uid="{FF47FE5E-52AE-4509-A224-2BB4F8F5AB24}"/>
    <cellStyle name="20% - uthevingsfarge 6 2 2 2 2" xfId="4522" xr:uid="{EADD6294-082E-474D-AC6A-25C4F52757FE}"/>
    <cellStyle name="20% - uthevingsfarge 6 2 2 2 2 2" xfId="4523" xr:uid="{4EE684A0-499E-406F-9722-6CA28A7CA7D4}"/>
    <cellStyle name="20% - uthevingsfarge 6 2 2 2 2 2 2" xfId="4524" xr:uid="{87090A7F-52F6-4737-A131-20F4FC593980}"/>
    <cellStyle name="20% - uthevingsfarge 6 2 2 2 2 2_3. Chng in credit spreads" xfId="4525" xr:uid="{24777E35-2DDE-46DB-857C-97F218CB720E}"/>
    <cellStyle name="20% - uthevingsfarge 6 2 2 2 2 3" xfId="4526" xr:uid="{127A6C31-FBDE-4856-BB5D-1CFE6D8DB365}"/>
    <cellStyle name="20% - uthevingsfarge 6 2 2 2 2_3. Chng in credit spreads" xfId="4527" xr:uid="{4FF4AC69-CE4B-4F76-ADBF-48F6B76717F5}"/>
    <cellStyle name="20% - uthevingsfarge 6 2 2 2 3" xfId="4528" xr:uid="{14FCA8ED-D7E2-45E2-93CF-AF1868F06BA2}"/>
    <cellStyle name="20% - uthevingsfarge 6 2 2 2 3 2" xfId="4529" xr:uid="{AAB11DED-E802-4511-952D-EAA94912EE89}"/>
    <cellStyle name="20% - uthevingsfarge 6 2 2 2 3 2 2" xfId="4530" xr:uid="{B053CB68-FDCE-4166-B909-EA8897281F1D}"/>
    <cellStyle name="20% - uthevingsfarge 6 2 2 2 3 2_3. Chng in credit spreads" xfId="4531" xr:uid="{A669360F-A521-48C1-AE71-DAA61C71E2D0}"/>
    <cellStyle name="20% - uthevingsfarge 6 2 2 2 3 3" xfId="4532" xr:uid="{952B6782-6665-4D2B-B35E-1234F47F9829}"/>
    <cellStyle name="20% - uthevingsfarge 6 2 2 2 3_3. Chng in credit spreads" xfId="4533" xr:uid="{BC578EDE-4BE7-4A66-AFD8-DFB5A223F242}"/>
    <cellStyle name="20% - uthevingsfarge 6 2 2 2 4" xfId="4534" xr:uid="{A2DF1271-A3FF-4E51-A22E-F314136CBD42}"/>
    <cellStyle name="20% - uthevingsfarge 6 2 2 2 4 2" xfId="4535" xr:uid="{7FC7AB94-8694-49C5-A85B-A79E75839F11}"/>
    <cellStyle name="20% - uthevingsfarge 6 2 2 2 4 3" xfId="16587" xr:uid="{16FEDE2F-9A5F-4FA6-81B8-F67C4945BF2A}"/>
    <cellStyle name="20% - uthevingsfarge 6 2 2 2 4_3. Chng in credit spreads" xfId="4536" xr:uid="{EC7F3D87-12B2-4EBC-BEB4-E10336C20DE8}"/>
    <cellStyle name="20% - uthevingsfarge 6 2 2 2 5" xfId="4537" xr:uid="{9EA48901-BFAD-4853-85E4-79C19280471E}"/>
    <cellStyle name="20% - uthevingsfarge 6 2 2 2 5 2" xfId="4538" xr:uid="{6CB644DF-2B8A-47D1-91F3-B847C47655D4}"/>
    <cellStyle name="20% - uthevingsfarge 6 2 2 2 5 3" xfId="16588" xr:uid="{61A2C42B-71C5-447A-A91F-7FF60061E437}"/>
    <cellStyle name="20% - uthevingsfarge 6 2 2 2 5_3. Chng in credit spreads" xfId="4539" xr:uid="{BF08A929-4D29-4A82-8E2C-5A35FE64D892}"/>
    <cellStyle name="20% - uthevingsfarge 6 2 2 2 6" xfId="4540" xr:uid="{B77C0D03-FB35-4236-B603-D2576A92D1A5}"/>
    <cellStyle name="20% - uthevingsfarge 6 2 2 2 7" xfId="16589" xr:uid="{AE4A0EEA-2056-480B-9E54-0B4464BCD2C4}"/>
    <cellStyle name="20% - uthevingsfarge 6 2 2 2_3. Chng in credit spreads" xfId="4541" xr:uid="{EA1D238B-C6E0-46DE-8C2F-E5187576404B}"/>
    <cellStyle name="20% - uthevingsfarge 6 2 2 3" xfId="4542" xr:uid="{814EE736-A272-47F8-8D0F-9AA9ACE5821F}"/>
    <cellStyle name="20% - uthevingsfarge 6 2 2 3 2" xfId="4543" xr:uid="{14E33BD2-0BDB-4EC2-8DB4-F22AB9851D5B}"/>
    <cellStyle name="20% - uthevingsfarge 6 2 2 3 2 2" xfId="4544" xr:uid="{86A99E85-A4A7-42FE-B9C7-6762EB0AD874}"/>
    <cellStyle name="20% - uthevingsfarge 6 2 2 3 2_3. Chng in credit spreads" xfId="4545" xr:uid="{EDB2E353-0EC0-4AC3-9790-1B74C2284390}"/>
    <cellStyle name="20% - uthevingsfarge 6 2 2 3 3" xfId="4546" xr:uid="{18A2A983-1CD2-49C5-9883-E47AB434C81D}"/>
    <cellStyle name="20% - uthevingsfarge 6 2 2 3_3. Chng in credit spreads" xfId="4547" xr:uid="{ACC5E366-89C4-4844-BFAE-4640B98ED0D4}"/>
    <cellStyle name="20% - uthevingsfarge 6 2 2 4" xfId="4548" xr:uid="{8E197FB6-47F2-4B7E-B65F-C20BD97399CE}"/>
    <cellStyle name="20% - uthevingsfarge 6 2 2 4 2" xfId="4549" xr:uid="{D1B9B1CD-488E-4741-B25F-ED8990716754}"/>
    <cellStyle name="20% - uthevingsfarge 6 2 2 4 2 2" xfId="4550" xr:uid="{C38BB49B-F3B9-4B9B-A499-35D9CB94E3FC}"/>
    <cellStyle name="20% - uthevingsfarge 6 2 2 4 2_3. Chng in credit spreads" xfId="4551" xr:uid="{A36C6EE7-9867-4E65-A52E-661FE0783EED}"/>
    <cellStyle name="20% - uthevingsfarge 6 2 2 4 3" xfId="4552" xr:uid="{F9DDC093-0346-4337-945D-48A62AFD7238}"/>
    <cellStyle name="20% - uthevingsfarge 6 2 2 4_3. Chng in credit spreads" xfId="4553" xr:uid="{A772F806-D050-4497-8033-69EC2E834557}"/>
    <cellStyle name="20% - uthevingsfarge 6 2 2 5" xfId="4554" xr:uid="{522257A1-19DA-40AD-913B-349BBCC3DD58}"/>
    <cellStyle name="20% - uthevingsfarge 6 2 2 5 2" xfId="4555" xr:uid="{4B09C03F-BFD5-4382-ACB0-DF8F448C3661}"/>
    <cellStyle name="20% - uthevingsfarge 6 2 2 5 2 2" xfId="4556" xr:uid="{6AAA06BE-9238-4CA8-BF56-FDE41689048C}"/>
    <cellStyle name="20% - uthevingsfarge 6 2 2 5 2_3. Chng in credit spreads" xfId="4557" xr:uid="{C86F41FC-FCFC-4045-BF1E-B97351A92B85}"/>
    <cellStyle name="20% - uthevingsfarge 6 2 2 5 3" xfId="4558" xr:uid="{8349DB2B-689B-4D25-BC81-E57FA2B93FB9}"/>
    <cellStyle name="20% - uthevingsfarge 6 2 2 5_3. Chng in credit spreads" xfId="4559" xr:uid="{9F44B4FF-E871-4293-8FA5-7FDE1A995AFF}"/>
    <cellStyle name="20% - uthevingsfarge 6 2 2 6" xfId="4560" xr:uid="{32CE2E3C-EEB9-4C7D-B7AE-8B80F2FA3ED8}"/>
    <cellStyle name="20% - uthevingsfarge 6 2 2 6 2" xfId="4561" xr:uid="{F0238E54-D952-4F47-91AB-115FB9949AB8}"/>
    <cellStyle name="20% - uthevingsfarge 6 2 2 6 3" xfId="16590" xr:uid="{B8E9CC60-AEEF-4873-B60D-28AF9C6B6EB1}"/>
    <cellStyle name="20% - uthevingsfarge 6 2 2 6_3. Chng in credit spreads" xfId="4562" xr:uid="{CD277219-32A8-48BA-9EFB-524556024922}"/>
    <cellStyle name="20% - uthevingsfarge 6 2 2 7" xfId="4563" xr:uid="{561928D3-7000-4983-B4FC-C27D73D7B3CE}"/>
    <cellStyle name="20% - uthevingsfarge 6 2 2 8" xfId="41018" xr:uid="{BEFB21EF-4463-4EDD-AFB3-7601FA0AF38D}"/>
    <cellStyle name="20% - uthevingsfarge 6 2 2_3. Chng in credit spreads" xfId="4564" xr:uid="{1B0B76C2-530B-44BD-A7E7-C786068FEECD}"/>
    <cellStyle name="20% - uthevingsfarge 6 2 3" xfId="4565" xr:uid="{3B117F61-EBF0-4FC0-9DA8-97BFE850A909}"/>
    <cellStyle name="20% - uthevingsfarge 6 2 3 2" xfId="4566" xr:uid="{740A7F35-F005-4C3F-8DC5-1115153C4FAD}"/>
    <cellStyle name="20% - uthevingsfarge 6 2 3 2 2" xfId="4567" xr:uid="{54C17F78-B99E-42D9-834C-9EE600D4A6C5}"/>
    <cellStyle name="20% - uthevingsfarge 6 2 3 2 2 2" xfId="4568" xr:uid="{408B4092-32D4-45FB-9425-3BC7173401C7}"/>
    <cellStyle name="20% - uthevingsfarge 6 2 3 2 2 2 2" xfId="43870" xr:uid="{44EB3995-2AE2-44F1-8757-8D774A70A09C}"/>
    <cellStyle name="20% - uthevingsfarge 6 2 3 2 2 2_Månedsrapport" xfId="43871" xr:uid="{C41CF7A7-35B9-4D68-82E3-B4603D313872}"/>
    <cellStyle name="20% - uthevingsfarge 6 2 3 2 2 3" xfId="43872" xr:uid="{B4704608-1B39-41DA-A97E-62C439A4103D}"/>
    <cellStyle name="20% - uthevingsfarge 6 2 3 2 2 4" xfId="43873" xr:uid="{E5EC8076-F829-45C0-A726-AFDC5BEF88A0}"/>
    <cellStyle name="20% - uthevingsfarge 6 2 3 2 2_3. Chng in credit spreads" xfId="4569" xr:uid="{0D685A31-37A2-446D-A344-DA8AF201431B}"/>
    <cellStyle name="20% - uthevingsfarge 6 2 3 2 3" xfId="4570" xr:uid="{94F80A29-6CC0-493E-BDD8-4E68E018A767}"/>
    <cellStyle name="20% - uthevingsfarge 6 2 3 2 3 2" xfId="4571" xr:uid="{C1AC9C45-6F5B-4F3B-B9F9-140321C1146E}"/>
    <cellStyle name="20% - uthevingsfarge 6 2 3 2 3_3. Chng in credit spreads" xfId="4572" xr:uid="{139FD82D-46FD-48F2-BA94-FB2A26CA8C4B}"/>
    <cellStyle name="20% - uthevingsfarge 6 2 3 2 4" xfId="4573" xr:uid="{38049EB9-9A1F-4652-8B06-FD0CC198A0F0}"/>
    <cellStyle name="20% - uthevingsfarge 6 2 3 2 4 2" xfId="4574" xr:uid="{BAE6DF66-145D-434A-93F2-6253EA01DFF6}"/>
    <cellStyle name="20% - uthevingsfarge 6 2 3 2 4_3. Chng in credit spreads" xfId="4575" xr:uid="{8DD9DEF1-FEBC-4477-AE28-FEDBD77CFD28}"/>
    <cellStyle name="20% - uthevingsfarge 6 2 3 2 5" xfId="4576" xr:uid="{1833FFD5-812B-4E99-8C05-01765305F05A}"/>
    <cellStyle name="20% - uthevingsfarge 6 2 3 2 6" xfId="43874" xr:uid="{8166F3BF-8DDB-4F98-9D9C-2F8250BB3DD2}"/>
    <cellStyle name="20% - uthevingsfarge 6 2 3 2_3. Chng in credit spreads" xfId="4577" xr:uid="{1C9FA0CF-3D4B-436E-9EB9-263A1936A98C}"/>
    <cellStyle name="20% - uthevingsfarge 6 2 3 3" xfId="4578" xr:uid="{1567D48F-228D-4A56-B42C-8E5264D624D7}"/>
    <cellStyle name="20% - uthevingsfarge 6 2 3 3 2" xfId="4579" xr:uid="{735BCDE5-D28E-4AE0-9B54-D6351E1DAF59}"/>
    <cellStyle name="20% - uthevingsfarge 6 2 3 3 2 2" xfId="4580" xr:uid="{B2B625A2-B54B-46E0-94C7-BC386D581929}"/>
    <cellStyle name="20% - uthevingsfarge 6 2 3 3 2_3. Chng in credit spreads" xfId="4581" xr:uid="{8D02944C-2740-469C-BBAE-051CC27CBB45}"/>
    <cellStyle name="20% - uthevingsfarge 6 2 3 3 3" xfId="4582" xr:uid="{40731A57-2F4A-4646-991E-36D022D51538}"/>
    <cellStyle name="20% - uthevingsfarge 6 2 3 3 4" xfId="43875" xr:uid="{6FA1BF0C-F35A-4E86-AEB1-03EA4ACE1872}"/>
    <cellStyle name="20% - uthevingsfarge 6 2 3 3_3. Chng in credit spreads" xfId="4583" xr:uid="{60350EBC-C87E-40DF-92F4-0337F879905C}"/>
    <cellStyle name="20% - uthevingsfarge 6 2 3 4" xfId="4584" xr:uid="{F67B6177-FD7F-4630-A7C0-7F643D529864}"/>
    <cellStyle name="20% - uthevingsfarge 6 2 3 4 2" xfId="4585" xr:uid="{E3CB1046-75ED-4CDE-A7EC-406D97121B91}"/>
    <cellStyle name="20% - uthevingsfarge 6 2 3 4 3" xfId="16591" xr:uid="{2ED90B27-7545-4E1C-91D3-F32C56B574E3}"/>
    <cellStyle name="20% - uthevingsfarge 6 2 3 4_3. Chng in credit spreads" xfId="4586" xr:uid="{C94D1D0A-DFD0-4229-8A2D-9FA7C4D6874D}"/>
    <cellStyle name="20% - uthevingsfarge 6 2 3 5" xfId="4587" xr:uid="{C7D97D99-7537-4E9E-ABA2-B407D050C639}"/>
    <cellStyle name="20% - uthevingsfarge 6 2 3 5 2" xfId="4588" xr:uid="{6DB0B2BC-2774-4E60-980F-620336CEC8D4}"/>
    <cellStyle name="20% - uthevingsfarge 6 2 3 5 3" xfId="16592" xr:uid="{9083CCB3-2766-417F-8D03-20ED3E75DD15}"/>
    <cellStyle name="20% - uthevingsfarge 6 2 3 5_3. Chng in credit spreads" xfId="4589" xr:uid="{DCAC8A32-55F1-40F3-8B8B-A1D3D830B371}"/>
    <cellStyle name="20% - uthevingsfarge 6 2 3 6" xfId="4590" xr:uid="{9C51B4EC-C14D-433E-9670-B28C3822EECD}"/>
    <cellStyle name="20% - uthevingsfarge 6 2 3 6 2" xfId="4591" xr:uid="{B2DE6E27-1CF4-4800-925B-B123A4A71770}"/>
    <cellStyle name="20% - uthevingsfarge 6 2 3 6_3. Chng in credit spreads" xfId="4592" xr:uid="{A8744337-8214-4CAC-83D1-ECBBF87B5358}"/>
    <cellStyle name="20% - uthevingsfarge 6 2 3 7" xfId="4593" xr:uid="{229DA3D2-27B3-4987-9159-B23E52F98AEE}"/>
    <cellStyle name="20% - uthevingsfarge 6 2 3 8" xfId="41019" xr:uid="{62265800-CE4A-4586-BD2C-74DCBD39A55C}"/>
    <cellStyle name="20% - uthevingsfarge 6 2 3_3. Chng in credit spreads" xfId="4594" xr:uid="{BEBA3DAB-0F99-4972-AD01-9F7BE99D10A6}"/>
    <cellStyle name="20% - uthevingsfarge 6 2 4" xfId="4595" xr:uid="{2D3793F0-A534-4302-B39D-F10718C2B5CC}"/>
    <cellStyle name="20% - uthevingsfarge 6 2 4 2" xfId="4596" xr:uid="{E50D7AD7-E37E-45B0-84E8-8A8C6867F503}"/>
    <cellStyle name="20% - uthevingsfarge 6 2 4 2 2" xfId="4597" xr:uid="{136B1E8C-5977-4D60-B1DB-9C905B2F8542}"/>
    <cellStyle name="20% - uthevingsfarge 6 2 4 2 2 2" xfId="43876" xr:uid="{CB67285B-DE40-4391-8F6B-F0EE429395AB}"/>
    <cellStyle name="20% - uthevingsfarge 6 2 4 2 2_Månedsrapport" xfId="43877" xr:uid="{44BA84DB-0EA9-43CE-A76A-167CFC103102}"/>
    <cellStyle name="20% - uthevingsfarge 6 2 4 2 3" xfId="43878" xr:uid="{85308D56-2053-4BB8-A420-1452A774DD74}"/>
    <cellStyle name="20% - uthevingsfarge 6 2 4 2 4" xfId="43879" xr:uid="{EC47447B-917B-4FC8-8A32-6BF831B880F1}"/>
    <cellStyle name="20% - uthevingsfarge 6 2 4 2_3. Chng in credit spreads" xfId="4598" xr:uid="{4B65D323-10AB-4FB9-B671-9804DD7B8B66}"/>
    <cellStyle name="20% - uthevingsfarge 6 2 4 3" xfId="4599" xr:uid="{0EE49A62-253B-4C8E-B3D3-D0F0A284F5EC}"/>
    <cellStyle name="20% - uthevingsfarge 6 2 4 3 2" xfId="4600" xr:uid="{E003558B-00AC-42FA-8424-A5E9FE587C0F}"/>
    <cellStyle name="20% - uthevingsfarge 6 2 4 3_3. Chng in credit spreads" xfId="4601" xr:uid="{D298088F-E25C-493C-B7E4-24D954883DF9}"/>
    <cellStyle name="20% - uthevingsfarge 6 2 4 4" xfId="4602" xr:uid="{10FB443D-385C-49D3-9814-1375DF559577}"/>
    <cellStyle name="20% - uthevingsfarge 6 2 4 4 2" xfId="4603" xr:uid="{9EB97261-5BC8-43AA-BC0A-5DD30371A265}"/>
    <cellStyle name="20% - uthevingsfarge 6 2 4 4_3. Chng in credit spreads" xfId="4604" xr:uid="{7CDDCEAC-F7E2-4A25-ACBE-A90FDA70CE39}"/>
    <cellStyle name="20% - uthevingsfarge 6 2 4 5" xfId="4605" xr:uid="{64F803A2-9D87-4851-89E6-FBEC6EE6A9A3}"/>
    <cellStyle name="20% - uthevingsfarge 6 2 4 6" xfId="43880" xr:uid="{C48D4FE4-E05C-4B9C-8117-15A0D15E1E5E}"/>
    <cellStyle name="20% - uthevingsfarge 6 2 4_3. Chng in credit spreads" xfId="4606" xr:uid="{0B549DCB-A91C-4694-AE22-A657635A4C16}"/>
    <cellStyle name="20% - uthevingsfarge 6 2 5" xfId="4607" xr:uid="{B8EA3F55-F03A-42BE-8309-AAAF2CF02BCC}"/>
    <cellStyle name="20% - uthevingsfarge 6 2 5 2" xfId="4608" xr:uid="{5D1E4250-BBBE-42E3-957A-C423178CF9E5}"/>
    <cellStyle name="20% - uthevingsfarge 6 2 5 2 2" xfId="4609" xr:uid="{0BB909B4-B64A-431D-B9E2-3FDCC5EE6442}"/>
    <cellStyle name="20% - uthevingsfarge 6 2 5 2_3. Chng in credit spreads" xfId="4610" xr:uid="{C15A798C-B676-484A-9E77-40609FB0E721}"/>
    <cellStyle name="20% - uthevingsfarge 6 2 5 3" xfId="4611" xr:uid="{CBBCF4D4-EA42-41D4-BC66-23738E100537}"/>
    <cellStyle name="20% - uthevingsfarge 6 2 5 4" xfId="16593" xr:uid="{838C15A5-5C9B-40C5-A0FE-0B04F685E2F2}"/>
    <cellStyle name="20% - uthevingsfarge 6 2 5_3. Chng in credit spreads" xfId="4612" xr:uid="{D5FB3165-797B-445E-BDC6-C48482ECB336}"/>
    <cellStyle name="20% - uthevingsfarge 6 2 6" xfId="4613" xr:uid="{9CD31EE6-514E-472B-88B5-1DC0A780EBAF}"/>
    <cellStyle name="20% - uthevingsfarge 6 2 6 2" xfId="4614" xr:uid="{65BC678F-62C2-4E12-87DD-5B24B142DE71}"/>
    <cellStyle name="20% - uthevingsfarge 6 2 6 2 2" xfId="4615" xr:uid="{DB709F37-5E90-47D9-BC40-DE531430A7C8}"/>
    <cellStyle name="20% - uthevingsfarge 6 2 6 2_3. Chng in credit spreads" xfId="4616" xr:uid="{8EFE7A2C-5ACE-4EC2-9099-67A46703B432}"/>
    <cellStyle name="20% - uthevingsfarge 6 2 6 3" xfId="4617" xr:uid="{15709E6A-D3C9-482D-8CEE-86070C271513}"/>
    <cellStyle name="20% - uthevingsfarge 6 2 6 4" xfId="16594" xr:uid="{496E12D9-4DB3-4AE0-8BAF-5E26D25F1718}"/>
    <cellStyle name="20% - uthevingsfarge 6 2 6_3. Chng in credit spreads" xfId="4618" xr:uid="{DA4FDD51-CB1C-471C-B8EC-E3DAB5258479}"/>
    <cellStyle name="20% - uthevingsfarge 6 2 7" xfId="4619" xr:uid="{5C0400D0-9CB3-4B84-897F-6D9477A9EF92}"/>
    <cellStyle name="20% - uthevingsfarge 6 2 7 2" xfId="4620" xr:uid="{A47237B8-B2C0-4FB9-8626-01302E20CC2A}"/>
    <cellStyle name="20% - uthevingsfarge 6 2 7 2 2" xfId="16595" xr:uid="{CCCCB315-EF1D-4352-862C-30A633E86417}"/>
    <cellStyle name="20% - uthevingsfarge 6 2 7 2_AVA DVA EL" xfId="16596" xr:uid="{11909A42-E433-48D1-9147-38C8543C1A75}"/>
    <cellStyle name="20% - uthevingsfarge 6 2 7 3" xfId="16597" xr:uid="{FBFBF8DC-98FF-443A-9DD3-ABCBFB13EC48}"/>
    <cellStyle name="20% - uthevingsfarge 6 2 7 4" xfId="16598" xr:uid="{7B8FEB01-2CB9-4C8F-82EA-B54A6127E81B}"/>
    <cellStyle name="20% - uthevingsfarge 6 2 7_3. Chng in credit spreads" xfId="4621" xr:uid="{978C7764-F18F-49D3-9ABA-874302FD7606}"/>
    <cellStyle name="20% - uthevingsfarge 6 2 8" xfId="4622" xr:uid="{359C6822-473A-4082-8894-AC600B78D0EC}"/>
    <cellStyle name="20% - uthevingsfarge 6 2 8 2" xfId="4623" xr:uid="{0E77A992-A0B8-49BB-BE9B-62166DD8F53F}"/>
    <cellStyle name="20% - uthevingsfarge 6 2 8 3" xfId="16599" xr:uid="{E8B6005D-7472-450D-A5D3-7CAA0688130C}"/>
    <cellStyle name="20% - uthevingsfarge 6 2 8_3. Chng in credit spreads" xfId="4624" xr:uid="{19B69BF5-6B47-42C1-8F2C-DAE8B9996A27}"/>
    <cellStyle name="20% - uthevingsfarge 6 2 9" xfId="16600" xr:uid="{9D33DDFC-15F5-463F-AAA7-54F1158EEEB0}"/>
    <cellStyle name="20% - uthevingsfarge 6 2 9 2" xfId="16601" xr:uid="{C1D5986F-E6B4-4366-95E9-7A59AA00DF2D}"/>
    <cellStyle name="20% - uthevingsfarge 6 2 9 3" xfId="16602" xr:uid="{D804204B-BC75-4199-A94E-25ADD6E6D584}"/>
    <cellStyle name="20% - uthevingsfarge 6 2 9_AVA DVA EL" xfId="16603" xr:uid="{054A53CB-14BD-4BFD-B08C-36BEF2610C67}"/>
    <cellStyle name="20% - uthevingsfarge 6 2_4Q16" xfId="16604" xr:uid="{2B389AE7-D608-4F2A-8C11-6EFF0F764F4E}"/>
    <cellStyle name="20% - uthevingsfarge 6 20" xfId="16605" xr:uid="{493CFF11-4C28-4098-AA69-7CE444544A95}"/>
    <cellStyle name="20% - uthevingsfarge 6 20 2" xfId="16606" xr:uid="{5BFD6A39-CAB0-4969-A5EA-F1484958B58A}"/>
    <cellStyle name="20% - uthevingsfarge 6 20 2 2" xfId="16607" xr:uid="{87119124-701F-439F-A6D4-E271628F4E45}"/>
    <cellStyle name="20% - uthevingsfarge 6 20 2_AVA DVA EL" xfId="16608" xr:uid="{0953E577-4050-4E1E-91E5-4AA754C1D176}"/>
    <cellStyle name="20% - uthevingsfarge 6 20 3" xfId="16609" xr:uid="{FF408CCD-3E48-4781-A8E5-AFA06E0AC760}"/>
    <cellStyle name="20% - uthevingsfarge 6 20_4Q16" xfId="16610" xr:uid="{ECE3EED3-9F15-4E4C-A429-0ECF99B4050B}"/>
    <cellStyle name="20% - uthevingsfarge 6 21" xfId="16611" xr:uid="{06C27389-538C-4379-A2C6-74945FEA4DC2}"/>
    <cellStyle name="20% - uthevingsfarge 6 21 2" xfId="16612" xr:uid="{989CEBF0-F319-4775-A150-2C6DF1B3C7E2}"/>
    <cellStyle name="20% - uthevingsfarge 6 21 2 2" xfId="16613" xr:uid="{B25247DE-955B-4562-A8AE-9765ED2BA0EB}"/>
    <cellStyle name="20% - uthevingsfarge 6 21 2_AVA DVA EL" xfId="16614" xr:uid="{555D35AA-89B3-454F-9496-517AA140D642}"/>
    <cellStyle name="20% - uthevingsfarge 6 21 3" xfId="16615" xr:uid="{0E64C383-2BF6-4ACD-A9E2-01836025B9E4}"/>
    <cellStyle name="20% - uthevingsfarge 6 21_4Q16" xfId="16616" xr:uid="{5663F5FD-8E6D-4494-9C8E-C3E30664F90F}"/>
    <cellStyle name="20% - uthevingsfarge 6 22" xfId="16617" xr:uid="{26F75C7D-9CA5-4EA8-9DDD-55495E78445F}"/>
    <cellStyle name="20% - uthevingsfarge 6 22 2" xfId="16618" xr:uid="{D00DAEE2-E439-4AFE-A75D-7EBB1AFFCB73}"/>
    <cellStyle name="20% - uthevingsfarge 6 22 2 2" xfId="16619" xr:uid="{7BB6CDF0-FB1C-4C5A-AFF5-F5F987C3AE1D}"/>
    <cellStyle name="20% - uthevingsfarge 6 22 2_AVA DVA EL" xfId="16620" xr:uid="{6A784E21-EA57-42CE-95B7-8567A5E659B3}"/>
    <cellStyle name="20% - uthevingsfarge 6 22 3" xfId="16621" xr:uid="{7A1A1147-71EF-49C3-9D3E-D28CC78C06B4}"/>
    <cellStyle name="20% - uthevingsfarge 6 22_4Q16" xfId="16622" xr:uid="{0F265470-3C7A-49E9-90DD-490400E72BA0}"/>
    <cellStyle name="20% - uthevingsfarge 6 23" xfId="16623" xr:uid="{6A9AFC51-A03D-4876-8F65-2AEC6E338358}"/>
    <cellStyle name="20% - uthevingsfarge 6 23 2" xfId="16624" xr:uid="{CAA74F38-D8C3-41CC-BBD3-0B2DDB94F284}"/>
    <cellStyle name="20% - uthevingsfarge 6 23 2 2" xfId="16625" xr:uid="{ECB0CAF2-34A1-4258-B35C-4A60755D2AA5}"/>
    <cellStyle name="20% - uthevingsfarge 6 23 2_AVA DVA EL" xfId="16626" xr:uid="{F023AFEC-2875-4017-BC35-28A891EE5141}"/>
    <cellStyle name="20% - uthevingsfarge 6 23 3" xfId="16627" xr:uid="{82EE55F5-B1BA-4134-95B4-89088DDB2B86}"/>
    <cellStyle name="20% - uthevingsfarge 6 23_4Q16" xfId="16628" xr:uid="{90C32A47-4474-4E0E-9090-5AAF4197B5FA}"/>
    <cellStyle name="20% - uthevingsfarge 6 24" xfId="16629" xr:uid="{D4DDA903-DE95-484A-845A-90EDB99D806B}"/>
    <cellStyle name="20% - uthevingsfarge 6 24 2" xfId="16630" xr:uid="{DA14C41C-3C39-4278-8043-5D3CB1DE0025}"/>
    <cellStyle name="20% - uthevingsfarge 6 24 2 2" xfId="16631" xr:uid="{8D8FB0B4-C223-443F-AA48-E9FF88A710FB}"/>
    <cellStyle name="20% - uthevingsfarge 6 24 2_AVA DVA EL" xfId="16632" xr:uid="{6BB22C6A-07AA-4A96-8F5A-A402F03318CC}"/>
    <cellStyle name="20% - uthevingsfarge 6 24 3" xfId="16633" xr:uid="{89947DA7-F15F-4C65-A6C3-A7D16E4ABBE9}"/>
    <cellStyle name="20% - uthevingsfarge 6 24_4Q16" xfId="16634" xr:uid="{E06448A9-6820-4F7C-BE20-F5FA19CA5F7B}"/>
    <cellStyle name="20% - uthevingsfarge 6 25" xfId="16635" xr:uid="{F2FE9EA6-F5CF-45E2-A6F0-9ED3AA115847}"/>
    <cellStyle name="20% - uthevingsfarge 6 25 2" xfId="16636" xr:uid="{E14C2F12-A8E7-4887-9BE3-CC6295526C1C}"/>
    <cellStyle name="20% - uthevingsfarge 6 25 2 2" xfId="16637" xr:uid="{C5C2EE67-851B-4CAF-9C7C-6AA0B954597C}"/>
    <cellStyle name="20% - uthevingsfarge 6 25 2_AVA DVA EL" xfId="16638" xr:uid="{1B75D207-5AE0-49DA-892A-7CBCF2FDE835}"/>
    <cellStyle name="20% - uthevingsfarge 6 25 3" xfId="16639" xr:uid="{9F47E878-B872-4F7B-A017-4E840D85255D}"/>
    <cellStyle name="20% - uthevingsfarge 6 25_4Q16" xfId="16640" xr:uid="{D05C9CE5-8913-4D85-8F3A-7E2E09B9CEEB}"/>
    <cellStyle name="20% - uthevingsfarge 6 26" xfId="16641" xr:uid="{85D7D539-9D0C-42D6-A783-C2A1D0FD1234}"/>
    <cellStyle name="20% - uthevingsfarge 6 26 2" xfId="16642" xr:uid="{A682356D-E4E1-4951-989B-3A9DD93A799D}"/>
    <cellStyle name="20% - uthevingsfarge 6 26 2 2" xfId="16643" xr:uid="{11099D88-7136-4EA6-8F4C-7EE6CBC843DB}"/>
    <cellStyle name="20% - uthevingsfarge 6 26 2_AVA DVA EL" xfId="16644" xr:uid="{2D147756-50AB-486F-B5C2-C8A0BDC0370C}"/>
    <cellStyle name="20% - uthevingsfarge 6 26 3" xfId="16645" xr:uid="{E6272910-F769-40C9-A9E9-320BB87B4AC0}"/>
    <cellStyle name="20% - uthevingsfarge 6 26_4Q16" xfId="16646" xr:uid="{288C9D8B-8128-42E4-9A60-3F4BD697A3BD}"/>
    <cellStyle name="20% - uthevingsfarge 6 27" xfId="16647" xr:uid="{81D8A99C-B045-450C-9C26-C1FBC9F53B16}"/>
    <cellStyle name="20% - uthevingsfarge 6 27 2" xfId="16648" xr:uid="{C3A7082B-DF84-41FE-B944-848CA8E784F2}"/>
    <cellStyle name="20% - uthevingsfarge 6 27 2 2" xfId="16649" xr:uid="{79D4E619-CBAE-4E9C-9977-2AA3F2AEB866}"/>
    <cellStyle name="20% - uthevingsfarge 6 27 2_AVA DVA EL" xfId="16650" xr:uid="{F405175B-C0F0-4E05-B162-3EE947AE225A}"/>
    <cellStyle name="20% - uthevingsfarge 6 27 3" xfId="16651" xr:uid="{7E01A8F1-5877-4E98-BB1E-764AB51F3244}"/>
    <cellStyle name="20% - uthevingsfarge 6 27_4Q16" xfId="16652" xr:uid="{D9012991-4CC4-4985-B748-678C2359FABA}"/>
    <cellStyle name="20% - uthevingsfarge 6 28" xfId="16653" xr:uid="{4969124B-B690-4DA6-8D78-FC98C5CAC784}"/>
    <cellStyle name="20% - uthevingsfarge 6 28 2" xfId="16654" xr:uid="{65D9DCEE-7CC0-49F0-8A94-B3866F405451}"/>
    <cellStyle name="20% - uthevingsfarge 6 28 2 2" xfId="16655" xr:uid="{046EE401-230D-4F1E-8B85-3F8178914E28}"/>
    <cellStyle name="20% - uthevingsfarge 6 28 2_AVA DVA EL" xfId="16656" xr:uid="{0E9D8D6E-7EF4-42BD-9E5F-42E1E75DF5A8}"/>
    <cellStyle name="20% - uthevingsfarge 6 28 3" xfId="16657" xr:uid="{DC9020D4-3144-4300-B93E-8E316760DF9F}"/>
    <cellStyle name="20% - uthevingsfarge 6 28_4Q16" xfId="16658" xr:uid="{3F9BC95F-3B58-488F-BB5C-4B03833A8005}"/>
    <cellStyle name="20% - uthevingsfarge 6 29" xfId="16659" xr:uid="{892ECAE5-F668-4413-8EDB-88895311134F}"/>
    <cellStyle name="20% - uthevingsfarge 6 29 2" xfId="16660" xr:uid="{A391428D-2B25-4920-B9D4-A9FEF0D53F6D}"/>
    <cellStyle name="20% - uthevingsfarge 6 29 2 2" xfId="16661" xr:uid="{9BA0ED0F-780B-45BA-B273-35428FFF89BB}"/>
    <cellStyle name="20% - uthevingsfarge 6 29 2_AVA DVA EL" xfId="16662" xr:uid="{AB3014D7-6EF5-45D2-BCDC-7013122077ED}"/>
    <cellStyle name="20% - uthevingsfarge 6 29 3" xfId="16663" xr:uid="{9CD8B8F4-A120-4FEE-8E35-0F4EF8409643}"/>
    <cellStyle name="20% - uthevingsfarge 6 29_4Q16" xfId="16664" xr:uid="{613AD1C2-B329-4F6B-B962-D1FE709E59FB}"/>
    <cellStyle name="20% - uthevingsfarge 6 3" xfId="4625" xr:uid="{213BEEAF-6557-46F4-8A42-97C87CFF23E8}"/>
    <cellStyle name="20% - uthevingsfarge 6 3 2" xfId="4626" xr:uid="{AAD88BB4-7A05-45F4-9428-53B3EE2520D7}"/>
    <cellStyle name="20% - uthevingsfarge 6 3 2 2" xfId="4627" xr:uid="{0DDE3FF9-4251-4912-8439-E0DC4BC2CFE6}"/>
    <cellStyle name="20% - uthevingsfarge 6 3 2 2 2" xfId="4628" xr:uid="{CDC908AA-4E2B-4187-9747-63A19FDA9BBC}"/>
    <cellStyle name="20% - uthevingsfarge 6 3 2 2 2 2" xfId="4629" xr:uid="{40F01C30-D00B-49B4-999E-457A4B4CAE78}"/>
    <cellStyle name="20% - uthevingsfarge 6 3 2 2 2 2 2" xfId="43881" xr:uid="{32BD681C-2228-4958-9775-E74530708C37}"/>
    <cellStyle name="20% - uthevingsfarge 6 3 2 2 2 2_Månedsrapport" xfId="43882" xr:uid="{B236BFE9-0DFC-432C-8EE2-739A4468F11D}"/>
    <cellStyle name="20% - uthevingsfarge 6 3 2 2 2 3" xfId="43883" xr:uid="{F7014E93-D909-40BC-86C5-FB9D75003724}"/>
    <cellStyle name="20% - uthevingsfarge 6 3 2 2 2 4" xfId="43884" xr:uid="{5E16A856-F1C8-4E5D-A8B8-1A1E1B161E27}"/>
    <cellStyle name="20% - uthevingsfarge 6 3 2 2 2_3. Chng in credit spreads" xfId="4630" xr:uid="{F8492551-AA7C-47BA-BB7F-A253C2D9CC15}"/>
    <cellStyle name="20% - uthevingsfarge 6 3 2 2 3" xfId="4631" xr:uid="{404049EC-D6EE-46E8-B59A-581E53061416}"/>
    <cellStyle name="20% - uthevingsfarge 6 3 2 2 3 2" xfId="4632" xr:uid="{B216884A-2FDB-4164-8B85-0853E9F95B23}"/>
    <cellStyle name="20% - uthevingsfarge 6 3 2 2 3_3. Chng in credit spreads" xfId="4633" xr:uid="{FF6BE496-B313-41EB-BC77-B01C3E67F3F5}"/>
    <cellStyle name="20% - uthevingsfarge 6 3 2 2 4" xfId="4634" xr:uid="{170E95A3-5495-4B95-BB70-0484149543DB}"/>
    <cellStyle name="20% - uthevingsfarge 6 3 2 2 5" xfId="43885" xr:uid="{3E0A41E8-BAA0-4B20-9E7A-2987E8B13542}"/>
    <cellStyle name="20% - uthevingsfarge 6 3 2 2 6" xfId="43886" xr:uid="{F8AFC306-2A1C-4D46-B06F-29F68DEFA382}"/>
    <cellStyle name="20% - uthevingsfarge 6 3 2 2_3. Chng in credit spreads" xfId="4635" xr:uid="{4B2B6AC0-0487-4DE7-AAE6-3D9BB3C10D40}"/>
    <cellStyle name="20% - uthevingsfarge 6 3 2 3" xfId="4636" xr:uid="{C4E5768E-AC06-4EA3-B96C-33EE938814BE}"/>
    <cellStyle name="20% - uthevingsfarge 6 3 2 3 2" xfId="4637" xr:uid="{C5FCA8CB-442E-495F-BE6E-6495C3BE9BD5}"/>
    <cellStyle name="20% - uthevingsfarge 6 3 2 3 2 2" xfId="43887" xr:uid="{3935BAC0-7695-41D3-BB9C-35811B195A74}"/>
    <cellStyle name="20% - uthevingsfarge 6 3 2 3 2_Månedsrapport" xfId="43888" xr:uid="{34823D7B-C590-4B30-8D34-C6BDDBD10CF8}"/>
    <cellStyle name="20% - uthevingsfarge 6 3 2 3 3" xfId="16665" xr:uid="{57237FEE-8700-491C-82B0-523C3BD4C956}"/>
    <cellStyle name="20% - uthevingsfarge 6 3 2 3 4" xfId="43889" xr:uid="{333E60B3-B961-405D-A9D2-CB383EF5820F}"/>
    <cellStyle name="20% - uthevingsfarge 6 3 2 3_3. Chng in credit spreads" xfId="4638" xr:uid="{A083FA75-C742-4D97-8BC3-E7BEF84EF976}"/>
    <cellStyle name="20% - uthevingsfarge 6 3 2 4" xfId="4639" xr:uid="{585B672A-9703-471D-8F2B-52F0DF40514E}"/>
    <cellStyle name="20% - uthevingsfarge 6 3 2 4 2" xfId="4640" xr:uid="{6241F26A-A660-4FB4-8537-9B5FA7CE8FC3}"/>
    <cellStyle name="20% - uthevingsfarge 6 3 2 4 3" xfId="16666" xr:uid="{36CB50B4-6844-4406-9A9A-77A132231114}"/>
    <cellStyle name="20% - uthevingsfarge 6 3 2 4_3. Chng in credit spreads" xfId="4641" xr:uid="{ADF0CC7B-06D8-407B-B929-205E2D93BF5E}"/>
    <cellStyle name="20% - uthevingsfarge 6 3 2 5" xfId="4642" xr:uid="{61CD8207-5316-43E0-B248-7E4BA00D606D}"/>
    <cellStyle name="20% - uthevingsfarge 6 3 2 5 2" xfId="16667" xr:uid="{38280CA2-12B1-4D82-A041-0EDFDD3E5729}"/>
    <cellStyle name="20% - uthevingsfarge 6 3 2 5 3" xfId="16668" xr:uid="{A2FCABB5-2E90-4584-894C-4659F9796A97}"/>
    <cellStyle name="20% - uthevingsfarge 6 3 2 5_AVA DVA EL" xfId="16669" xr:uid="{88976DD4-1B74-457A-BF74-3357EF2EF267}"/>
    <cellStyle name="20% - uthevingsfarge 6 3 2 6" xfId="16670" xr:uid="{F61453DB-F0A9-4070-8439-77DF4D7821C9}"/>
    <cellStyle name="20% - uthevingsfarge 6 3 2 6 2" xfId="16671" xr:uid="{C31B2E5D-A31B-4B47-ADE9-C56C54087F20}"/>
    <cellStyle name="20% - uthevingsfarge 6 3 2 6_AVA DVA EL" xfId="16672" xr:uid="{24E795D0-2E8B-4FC7-96B2-289D21256128}"/>
    <cellStyle name="20% - uthevingsfarge 6 3 2 7" xfId="16673" xr:uid="{823D8C0D-0D53-438A-A469-A958A286812B}"/>
    <cellStyle name="20% - uthevingsfarge 6 3 2_3. Chng in credit spreads" xfId="4643" xr:uid="{9D28FCAD-61A0-45E9-93B8-EF449637A186}"/>
    <cellStyle name="20% - uthevingsfarge 6 3 3" xfId="4644" xr:uid="{A2DC35E3-5194-43BF-8B53-21A3E891782B}"/>
    <cellStyle name="20% - uthevingsfarge 6 3 3 2" xfId="4645" xr:uid="{64E4A796-F3FF-4730-AA05-4E881367BFBA}"/>
    <cellStyle name="20% - uthevingsfarge 6 3 3 2 2" xfId="4646" xr:uid="{37B20507-BD4B-43FA-A217-F5DBFB966FC7}"/>
    <cellStyle name="20% - uthevingsfarge 6 3 3 2 2 2" xfId="4647" xr:uid="{A5FFA399-8D8F-42AC-B8F0-E5B2AAE135A3}"/>
    <cellStyle name="20% - uthevingsfarge 6 3 3 2 2_3. Chng in credit spreads" xfId="4648" xr:uid="{4603E108-9551-4593-95F4-4A7DBBFD6006}"/>
    <cellStyle name="20% - uthevingsfarge 6 3 3 2 3" xfId="4649" xr:uid="{92BF64CA-CEC9-4DD4-B5EA-21ECCB5181D8}"/>
    <cellStyle name="20% - uthevingsfarge 6 3 3 2 3 2" xfId="4650" xr:uid="{DAC79546-2EB0-416C-8D8E-0F59A75F27F3}"/>
    <cellStyle name="20% - uthevingsfarge 6 3 3 2 3_3. Chng in credit spreads" xfId="4651" xr:uid="{69EC5B20-5138-47C4-91A9-C2F050B556EF}"/>
    <cellStyle name="20% - uthevingsfarge 6 3 3 2 4" xfId="4652" xr:uid="{103F5CF9-8A14-4031-A8AF-DB456FEAF559}"/>
    <cellStyle name="20% - uthevingsfarge 6 3 3 2_3. Chng in credit spreads" xfId="4653" xr:uid="{1168B8BC-3C71-431A-B53B-D24970205486}"/>
    <cellStyle name="20% - uthevingsfarge 6 3 3 3" xfId="4654" xr:uid="{91188C50-C769-44E4-90F2-B0A13D94D760}"/>
    <cellStyle name="20% - uthevingsfarge 6 3 3 3 2" xfId="4655" xr:uid="{144F4D5D-34B6-4DF8-A0E4-54F55C0E1729}"/>
    <cellStyle name="20% - uthevingsfarge 6 3 3 3_3. Chng in credit spreads" xfId="4656" xr:uid="{4B97ADCC-A92B-43CA-A962-C40B4586F69E}"/>
    <cellStyle name="20% - uthevingsfarge 6 3 3 4" xfId="4657" xr:uid="{966C8C56-6D98-48FC-BDE6-03EED86E3FA7}"/>
    <cellStyle name="20% - uthevingsfarge 6 3 3 4 2" xfId="4658" xr:uid="{2B3884E5-C102-4274-8711-8C1EBB7005E9}"/>
    <cellStyle name="20% - uthevingsfarge 6 3 3 4_3. Chng in credit spreads" xfId="4659" xr:uid="{7A049C1C-5601-4CED-B588-06151097F0D1}"/>
    <cellStyle name="20% - uthevingsfarge 6 3 3 5" xfId="4660" xr:uid="{1D279F4F-CE13-40A2-8B20-F2619294F9A8}"/>
    <cellStyle name="20% - uthevingsfarge 6 3 3 6" xfId="43890" xr:uid="{52811407-AE74-4E2A-AE6D-2D27150AF508}"/>
    <cellStyle name="20% - uthevingsfarge 6 3 3_3. Chng in credit spreads" xfId="4661" xr:uid="{F2000FB7-9F29-45C0-8678-FCC928EEB4EE}"/>
    <cellStyle name="20% - uthevingsfarge 6 3 4" xfId="4662" xr:uid="{C3AD0B57-3AC3-414C-BA57-867D9FCCD541}"/>
    <cellStyle name="20% - uthevingsfarge 6 3 4 2" xfId="4663" xr:uid="{9F3D1A14-A9CE-4985-95F8-F1D8A595ABA6}"/>
    <cellStyle name="20% - uthevingsfarge 6 3 4 2 2" xfId="4664" xr:uid="{827950BF-1C8F-4757-A704-9EB5AC7DEDC9}"/>
    <cellStyle name="20% - uthevingsfarge 6 3 4 2_3. Chng in credit spreads" xfId="4665" xr:uid="{29A67BF5-FBAC-4980-A5E2-C26E59BBC6A2}"/>
    <cellStyle name="20% - uthevingsfarge 6 3 4 3" xfId="4666" xr:uid="{58C64E3D-C8D5-479A-8E75-19F9E706BAA6}"/>
    <cellStyle name="20% - uthevingsfarge 6 3 4 3 2" xfId="4667" xr:uid="{12D3545D-900D-438E-A92F-414273CC7C17}"/>
    <cellStyle name="20% - uthevingsfarge 6 3 4 3_3. Chng in credit spreads" xfId="4668" xr:uid="{288AD386-6CC0-4512-A5B1-B6E45055FC2C}"/>
    <cellStyle name="20% - uthevingsfarge 6 3 4 4" xfId="4669" xr:uid="{06C8D62A-E561-45A3-B691-BAAEEB739DAE}"/>
    <cellStyle name="20% - uthevingsfarge 6 3 4_3. Chng in credit spreads" xfId="4670" xr:uid="{42DD2BE3-C93D-47EB-85DC-9102BD784A29}"/>
    <cellStyle name="20% - uthevingsfarge 6 3 5" xfId="4671" xr:uid="{3B465689-30C7-4CF2-A429-C80220B6E739}"/>
    <cellStyle name="20% - uthevingsfarge 6 3 5 2" xfId="4672" xr:uid="{198998BD-F311-4208-BE00-16934E12249B}"/>
    <cellStyle name="20% - uthevingsfarge 6 3 5 3" xfId="16674" xr:uid="{C0515EB9-E51F-44C8-B358-28132788D37A}"/>
    <cellStyle name="20% - uthevingsfarge 6 3 5_3. Chng in credit spreads" xfId="4673" xr:uid="{2B2AD0BD-880E-459B-8922-845FC32DE81C}"/>
    <cellStyle name="20% - uthevingsfarge 6 3 6" xfId="4674" xr:uid="{A9CAB773-2395-41A9-AAA9-28D2094C2DF0}"/>
    <cellStyle name="20% - uthevingsfarge 6 3 6 2" xfId="4675" xr:uid="{30951549-7774-4BEF-86C9-D6BA69AAB562}"/>
    <cellStyle name="20% - uthevingsfarge 6 3 6 3" xfId="16675" xr:uid="{84C25451-EEC2-40F3-AD69-076B22D57F01}"/>
    <cellStyle name="20% - uthevingsfarge 6 3 6_3. Chng in credit spreads" xfId="4676" xr:uid="{81C9B9B1-2895-4EE7-AC54-5EB7B3E79AAF}"/>
    <cellStyle name="20% - uthevingsfarge 6 3 7" xfId="4677" xr:uid="{4D78DD95-3ACD-4557-87DC-5CB719EA7A3C}"/>
    <cellStyle name="20% - uthevingsfarge 6 3 7 2" xfId="4678" xr:uid="{EBB06E6B-58AF-43B9-B86F-D75FC8B74978}"/>
    <cellStyle name="20% - uthevingsfarge 6 3 7_3. Chng in credit spreads" xfId="4679" xr:uid="{7E46E5D4-88E3-484A-A360-5FB1D925D8D2}"/>
    <cellStyle name="20% - uthevingsfarge 6 3 8" xfId="16676" xr:uid="{677D2368-D79F-4F38-A489-263B619823E1}"/>
    <cellStyle name="20% - uthevingsfarge 6 3_4Q16" xfId="16677" xr:uid="{89D9C835-5BE5-49E5-AC5C-A069735BFED9}"/>
    <cellStyle name="20% - uthevingsfarge 6 30" xfId="16678" xr:uid="{C08131DD-6764-48D9-AE48-87C40E5B08A9}"/>
    <cellStyle name="20% - uthevingsfarge 6 30 2" xfId="16679" xr:uid="{D1724D47-66DF-42C5-8E9D-172CDD8FFC22}"/>
    <cellStyle name="20% - uthevingsfarge 6 30 2 2" xfId="16680" xr:uid="{973B7208-EA47-4880-8176-3A7319B17E17}"/>
    <cellStyle name="20% - uthevingsfarge 6 30 2_AVA DVA EL" xfId="16681" xr:uid="{EC9ACAD7-E7A0-4729-977E-9DADB7CDEE89}"/>
    <cellStyle name="20% - uthevingsfarge 6 30 3" xfId="16682" xr:uid="{335B2F5A-2D32-4C73-8D06-B3C4839BE975}"/>
    <cellStyle name="20% - uthevingsfarge 6 30_4Q16" xfId="16683" xr:uid="{BE1A9D11-050F-4C01-897B-1E440C5C1B2D}"/>
    <cellStyle name="20% - uthevingsfarge 6 31" xfId="16684" xr:uid="{CF628DBB-1385-4BB6-8548-13C4E870DAF7}"/>
    <cellStyle name="20% - uthevingsfarge 6 31 2" xfId="16685" xr:uid="{DEDDAB85-8662-456E-B7AC-2C91D87FE546}"/>
    <cellStyle name="20% - uthevingsfarge 6 31 2 2" xfId="16686" xr:uid="{D92B69C5-ABD6-48F3-8811-DDED6D2D0514}"/>
    <cellStyle name="20% - uthevingsfarge 6 31 2_AVA DVA EL" xfId="16687" xr:uid="{2E972ADB-5DF9-4B38-9F0B-A20114DF0AEC}"/>
    <cellStyle name="20% - uthevingsfarge 6 31 3" xfId="16688" xr:uid="{65D75C1A-A77A-42A5-88C5-5F506C779411}"/>
    <cellStyle name="20% - uthevingsfarge 6 31_4Q16" xfId="16689" xr:uid="{FDD9B60A-6E52-4B6A-BCFA-FB5FC33705D7}"/>
    <cellStyle name="20% - uthevingsfarge 6 32" xfId="16690" xr:uid="{95DDFFFA-19A0-439E-8202-862A48BA309E}"/>
    <cellStyle name="20% - uthevingsfarge 6 32 2" xfId="16691" xr:uid="{5EDCA495-BDA3-4929-BC39-2FC91937B527}"/>
    <cellStyle name="20% - uthevingsfarge 6 32 2 2" xfId="16692" xr:uid="{E3254537-E497-47A5-A5D4-020EAAAEC796}"/>
    <cellStyle name="20% - uthevingsfarge 6 32 2_AVA DVA EL" xfId="16693" xr:uid="{4EA554A2-628F-45DA-B111-675BC2D9A3DB}"/>
    <cellStyle name="20% - uthevingsfarge 6 32 3" xfId="16694" xr:uid="{7C0E341F-DE2D-4B2B-B5C6-051D6ECB4141}"/>
    <cellStyle name="20% - uthevingsfarge 6 32_4Q16" xfId="16695" xr:uid="{746DA6B7-E91C-447B-AB98-14F99100CE28}"/>
    <cellStyle name="20% - uthevingsfarge 6 33" xfId="16696" xr:uid="{58DE19F6-FCC2-409B-B8BA-C53571B6481F}"/>
    <cellStyle name="20% - uthevingsfarge 6 33 2" xfId="16697" xr:uid="{34BCB623-FE63-4F00-B0ED-F6CA8F317976}"/>
    <cellStyle name="20% - uthevingsfarge 6 33 2 2" xfId="16698" xr:uid="{1CBFE1AC-E33A-418A-940B-4B9D673FC0A4}"/>
    <cellStyle name="20% - uthevingsfarge 6 33 2_AVA DVA EL" xfId="16699" xr:uid="{1945E654-E5A0-47A9-9F5E-D0A48BCC01F4}"/>
    <cellStyle name="20% - uthevingsfarge 6 33 3" xfId="16700" xr:uid="{E387457E-AEB0-4FDD-9F47-2C8380B5757F}"/>
    <cellStyle name="20% - uthevingsfarge 6 33_4Q16" xfId="16701" xr:uid="{CC93B276-FDED-4F76-B83A-98CDA7390B31}"/>
    <cellStyle name="20% - uthevingsfarge 6 34" xfId="16702" xr:uid="{4E9AD194-09F5-4F42-A951-A95E3ECB2A79}"/>
    <cellStyle name="20% - uthevingsfarge 6 34 2" xfId="16703" xr:uid="{81873F74-C524-443A-BBCF-0EA30B7A4FAE}"/>
    <cellStyle name="20% - uthevingsfarge 6 34 2 2" xfId="16704" xr:uid="{F55D530E-CA43-431B-9EEB-0F6F9AAD5B44}"/>
    <cellStyle name="20% - uthevingsfarge 6 34 2_AVA DVA EL" xfId="16705" xr:uid="{3364B5DA-F789-4D2D-9146-5B77FD7467ED}"/>
    <cellStyle name="20% - uthevingsfarge 6 34 3" xfId="16706" xr:uid="{0D6D0D08-B187-4C7B-BD8D-CB8F27B93150}"/>
    <cellStyle name="20% - uthevingsfarge 6 34_4Q16" xfId="16707" xr:uid="{9E49BF6D-7369-4662-A953-25AF42D29D84}"/>
    <cellStyle name="20% - uthevingsfarge 6 35" xfId="16708" xr:uid="{920D26EA-D322-4E22-BE3F-A57497CF54E3}"/>
    <cellStyle name="20% - uthevingsfarge 6 35 2" xfId="16709" xr:uid="{523090CD-05EE-435A-8C4E-38F94D18E805}"/>
    <cellStyle name="20% - uthevingsfarge 6 35 2 2" xfId="16710" xr:uid="{034BBF1B-3C10-409A-90E3-F011B75D5265}"/>
    <cellStyle name="20% - uthevingsfarge 6 35 2_AVA DVA EL" xfId="16711" xr:uid="{A316470C-665E-450B-8187-B07535226BB3}"/>
    <cellStyle name="20% - uthevingsfarge 6 35 3" xfId="16712" xr:uid="{8714AB63-F24A-4997-9BCF-4C7C028508A5}"/>
    <cellStyle name="20% - uthevingsfarge 6 35_4Q16" xfId="16713" xr:uid="{325BAA43-9E75-461B-9ABA-F3DC3D02C2A7}"/>
    <cellStyle name="20% - uthevingsfarge 6 36" xfId="16714" xr:uid="{BC0E7B7A-6996-489F-9AC3-EC94B824C0CD}"/>
    <cellStyle name="20% - uthevingsfarge 6 36 2" xfId="16715" xr:uid="{8FE76C8A-3DED-4ACF-831E-B166C9CA660C}"/>
    <cellStyle name="20% - uthevingsfarge 6 36 2 2" xfId="16716" xr:uid="{26EA63C0-AEF2-4665-A841-E698F96BA6BF}"/>
    <cellStyle name="20% - uthevingsfarge 6 36 2_AVA DVA EL" xfId="16717" xr:uid="{AB98B486-81E3-4CEF-9DFD-2168F9556389}"/>
    <cellStyle name="20% - uthevingsfarge 6 36 3" xfId="16718" xr:uid="{0304B6FD-149B-499F-9A8B-3A01D2F1B519}"/>
    <cellStyle name="20% - uthevingsfarge 6 36_4Q16" xfId="16719" xr:uid="{F1E03D75-4038-499A-976B-706021386D99}"/>
    <cellStyle name="20% - uthevingsfarge 6 37" xfId="16720" xr:uid="{6B60FF70-A486-4AB5-9722-F35E23046A79}"/>
    <cellStyle name="20% - uthevingsfarge 6 37 2" xfId="16721" xr:uid="{5E14DF4A-A07B-416C-AA46-BAC3F9B783B9}"/>
    <cellStyle name="20% - uthevingsfarge 6 37 2 2" xfId="16722" xr:uid="{3826075E-4CD7-48D3-A689-41FEE663478C}"/>
    <cellStyle name="20% - uthevingsfarge 6 37 2_AVA DVA EL" xfId="16723" xr:uid="{700EBEB3-0870-47FB-96B0-08B5BD1034FF}"/>
    <cellStyle name="20% - uthevingsfarge 6 37 3" xfId="16724" xr:uid="{EEA7953A-4CDD-4381-AD11-3633676E21B0}"/>
    <cellStyle name="20% - uthevingsfarge 6 37_4Q16" xfId="16725" xr:uid="{43B7B665-96FE-4757-B5E8-CE12F21B3C23}"/>
    <cellStyle name="20% - uthevingsfarge 6 38" xfId="16726" xr:uid="{786F1686-13AD-4B2B-B17D-47A614F99CFD}"/>
    <cellStyle name="20% - uthevingsfarge 6 38 2" xfId="16727" xr:uid="{7A9CFF62-D946-468F-B6E5-E808920F3DC8}"/>
    <cellStyle name="20% - uthevingsfarge 6 38 2 2" xfId="16728" xr:uid="{5661399D-92BE-4A13-BA9F-B45B258399A5}"/>
    <cellStyle name="20% - uthevingsfarge 6 38 2_AVA DVA EL" xfId="16729" xr:uid="{C8BE3D73-F223-4397-B46C-29B6663A13D6}"/>
    <cellStyle name="20% - uthevingsfarge 6 38 3" xfId="16730" xr:uid="{5B2B500B-5002-439C-B06D-736255D77D66}"/>
    <cellStyle name="20% - uthevingsfarge 6 38_4Q16" xfId="16731" xr:uid="{3B317754-4C42-4A43-989A-3C553A9B89A5}"/>
    <cellStyle name="20% - uthevingsfarge 6 39" xfId="16732" xr:uid="{4BD43619-AC6F-4800-B159-C9520B5C2427}"/>
    <cellStyle name="20% - uthevingsfarge 6 39 2" xfId="16733" xr:uid="{9B9B8575-CBDE-4688-8A30-99C383DFEA60}"/>
    <cellStyle name="20% - uthevingsfarge 6 39 2 2" xfId="16734" xr:uid="{97E09E6B-0FC4-4ED8-8AC3-81B5078BC3A1}"/>
    <cellStyle name="20% - uthevingsfarge 6 39 2_AVA DVA EL" xfId="16735" xr:uid="{CD8D913F-0077-4914-99F6-6B12E358A0D3}"/>
    <cellStyle name="20% - uthevingsfarge 6 39 3" xfId="16736" xr:uid="{988B5D63-8EF2-4A60-BE7E-2BB22D5C80A4}"/>
    <cellStyle name="20% - uthevingsfarge 6 39_4Q16" xfId="16737" xr:uid="{CE293D60-D6C0-481E-BE4B-3D09A85D594F}"/>
    <cellStyle name="20% - uthevingsfarge 6 4" xfId="4680" xr:uid="{7E0B79B9-BCB3-4C73-AB0A-E02BB1FA5284}"/>
    <cellStyle name="20% - uthevingsfarge 6 4 10" xfId="41020" xr:uid="{7E54E581-195A-4E7E-834A-D50C9E1002B9}"/>
    <cellStyle name="20% - uthevingsfarge 6 4 2" xfId="4681" xr:uid="{64E43B61-3D5C-448D-85FE-70797F3E5845}"/>
    <cellStyle name="20% - uthevingsfarge 6 4 2 2" xfId="4682" xr:uid="{8B01762F-0B41-4E0B-AB92-4C0E31186434}"/>
    <cellStyle name="20% - uthevingsfarge 6 4 2 2 2" xfId="4683" xr:uid="{03BED7B2-4406-49C1-B43F-1044EFC31646}"/>
    <cellStyle name="20% - uthevingsfarge 6 4 2 2_3. Chng in credit spreads" xfId="4684" xr:uid="{52A6DE91-A655-413F-A1D9-5FE857EB6866}"/>
    <cellStyle name="20% - uthevingsfarge 6 4 2 3" xfId="4685" xr:uid="{97A900A7-7C78-4D2E-8BB5-B4765B0E2360}"/>
    <cellStyle name="20% - uthevingsfarge 6 4 2 3 2" xfId="4686" xr:uid="{0FAB2A72-D384-4D68-A772-8041DC037CEA}"/>
    <cellStyle name="20% - uthevingsfarge 6 4 2 3_3. Chng in credit spreads" xfId="4687" xr:uid="{A9E228E1-406E-4FE3-A598-41B4AAB87F31}"/>
    <cellStyle name="20% - uthevingsfarge 6 4 2 4" xfId="4688" xr:uid="{B11383F8-D605-4336-B1A5-59FD9C4FF056}"/>
    <cellStyle name="20% - uthevingsfarge 6 4 2 5" xfId="41021" xr:uid="{694D305B-33F6-49C8-AACD-446501999C79}"/>
    <cellStyle name="20% - uthevingsfarge 6 4 2 6" xfId="41022" xr:uid="{822D23C3-208B-4965-8FC0-A2C65731B32C}"/>
    <cellStyle name="20% - uthevingsfarge 6 4 2 7" xfId="41023" xr:uid="{77E29885-8847-40FE-80B2-549B2AD3FBE2}"/>
    <cellStyle name="20% - uthevingsfarge 6 4 2 8" xfId="41024" xr:uid="{6A9A1FBB-C7BD-47B3-9F51-FBAA2A3E1146}"/>
    <cellStyle name="20% - uthevingsfarge 6 4 2 9" xfId="41025" xr:uid="{E0F3DD0D-81B1-4B9F-B2BD-389DBE8FA420}"/>
    <cellStyle name="20% - uthevingsfarge 6 4 2_3. Chng in credit spreads" xfId="4689" xr:uid="{A900235D-E319-4839-AB04-41009B312023}"/>
    <cellStyle name="20% - uthevingsfarge 6 4 3" xfId="4690" xr:uid="{5E6CB4CB-EA12-40B2-8FE6-68D2357AC318}"/>
    <cellStyle name="20% - uthevingsfarge 6 4 3 2" xfId="4691" xr:uid="{065C2019-C13E-43DA-83D4-2509D474C038}"/>
    <cellStyle name="20% - uthevingsfarge 6 4 3 3" xfId="16738" xr:uid="{DB0E6272-E06F-40B8-AB51-922ED0746B29}"/>
    <cellStyle name="20% - uthevingsfarge 6 4 3_3. Chng in credit spreads" xfId="4692" xr:uid="{148B5DD4-B625-4960-9BEF-65D0A2E37C9E}"/>
    <cellStyle name="20% - uthevingsfarge 6 4 4" xfId="4693" xr:uid="{7C88CB95-C603-412C-9A8F-B02CEEAD6646}"/>
    <cellStyle name="20% - uthevingsfarge 6 4 4 2" xfId="4694" xr:uid="{C44442E2-2D63-4793-BE1F-BDB91BCA8818}"/>
    <cellStyle name="20% - uthevingsfarge 6 4 4 3" xfId="16739" xr:uid="{1C31D782-7041-4228-8947-639EDFD4CFB5}"/>
    <cellStyle name="20% - uthevingsfarge 6 4 4_3. Chng in credit spreads" xfId="4695" xr:uid="{50B53F29-BC38-4AFA-884C-3D64BC6F991D}"/>
    <cellStyle name="20% - uthevingsfarge 6 4 5" xfId="4696" xr:uid="{DEE5C90F-3A31-45A9-B97D-67B751FFF235}"/>
    <cellStyle name="20% - uthevingsfarge 6 4 5 2" xfId="16740" xr:uid="{6EBCFA20-D648-48DB-91E0-AF2BE57F4CD2}"/>
    <cellStyle name="20% - uthevingsfarge 6 4 5 3" xfId="16741" xr:uid="{842D4D11-BACE-478E-A9A1-8D8A0910BEB2}"/>
    <cellStyle name="20% - uthevingsfarge 6 4 5_AVA DVA EL" xfId="16742" xr:uid="{0DB7ADB0-5D36-4342-916F-4625E648A377}"/>
    <cellStyle name="20% - uthevingsfarge 6 4 6" xfId="16743" xr:uid="{598C1A61-0BCF-4DEA-A9FB-6313340853CB}"/>
    <cellStyle name="20% - uthevingsfarge 6 4 6 2" xfId="16744" xr:uid="{CEF2D35E-ED82-402C-BFB3-E826CC11F20C}"/>
    <cellStyle name="20% - uthevingsfarge 6 4 6_AVA DVA EL" xfId="16745" xr:uid="{EA8BF62D-0FD0-4CEC-A4E5-691D29855D6E}"/>
    <cellStyle name="20% - uthevingsfarge 6 4 7" xfId="16746" xr:uid="{548F66B8-2EC9-4BDE-ACC2-2E3D257DE6FC}"/>
    <cellStyle name="20% - uthevingsfarge 6 4 8" xfId="41026" xr:uid="{043366FA-CC3E-45B0-A3C7-131AEE84FD06}"/>
    <cellStyle name="20% - uthevingsfarge 6 4 9" xfId="41027" xr:uid="{29129283-7359-452F-9784-2DBD3B7B7A1E}"/>
    <cellStyle name="20% - uthevingsfarge 6 4_3. Chng in credit spreads" xfId="4697" xr:uid="{C58E5F92-F111-4E00-A691-FABD921F6E23}"/>
    <cellStyle name="20% - uthevingsfarge 6 40" xfId="16747" xr:uid="{BF515319-A519-433B-AE1C-824208855977}"/>
    <cellStyle name="20% - uthevingsfarge 6 40 2" xfId="16748" xr:uid="{9A978A71-281A-4169-AE26-1DAFD91DB97F}"/>
    <cellStyle name="20% - uthevingsfarge 6 40 2 2" xfId="16749" xr:uid="{47063A63-2571-47DC-8A6C-A39A67C31631}"/>
    <cellStyle name="20% - uthevingsfarge 6 40 2_AVA DVA EL" xfId="16750" xr:uid="{123A9062-A4DC-46F8-80A2-31B541F59F60}"/>
    <cellStyle name="20% - uthevingsfarge 6 40 3" xfId="16751" xr:uid="{711F634F-F1BE-40BF-B13E-86CFEBD182C2}"/>
    <cellStyle name="20% - uthevingsfarge 6 40_4Q16" xfId="16752" xr:uid="{3875A2BD-257F-43C9-9C64-DD795E4383A7}"/>
    <cellStyle name="20% - uthevingsfarge 6 41" xfId="16753" xr:uid="{EFE4809A-A006-4A70-9151-BD3DE1588B33}"/>
    <cellStyle name="20% - uthevingsfarge 6 41 2" xfId="16754" xr:uid="{5FB7F224-1DAC-42DC-B70D-25A84BD509A9}"/>
    <cellStyle name="20% - uthevingsfarge 6 41 2 2" xfId="16755" xr:uid="{DE7020C8-CC75-443A-A31C-0BE1A7A2FA32}"/>
    <cellStyle name="20% - uthevingsfarge 6 41 2_AVA DVA EL" xfId="16756" xr:uid="{F6A90BFC-30E3-406E-801A-5E8B187CCD82}"/>
    <cellStyle name="20% - uthevingsfarge 6 41 3" xfId="16757" xr:uid="{90FA28CC-261F-46B5-829D-51B9787B6C4A}"/>
    <cellStyle name="20% - uthevingsfarge 6 41_4Q16" xfId="16758" xr:uid="{D6CDA20D-1AD0-4C51-85DB-04F85CB55682}"/>
    <cellStyle name="20% - uthevingsfarge 6 42" xfId="16759" xr:uid="{70F1E57E-6779-4DE8-8142-EFBEEA305633}"/>
    <cellStyle name="20% - uthevingsfarge 6 42 2" xfId="16760" xr:uid="{1474B0B5-6AD9-46E9-A902-9242BB19DA09}"/>
    <cellStyle name="20% - uthevingsfarge 6 42 2 2" xfId="16761" xr:uid="{52936384-F774-4136-A610-A743019CA5A2}"/>
    <cellStyle name="20% - uthevingsfarge 6 42 2_AVA DVA EL" xfId="16762" xr:uid="{37C401CF-A3D1-41FF-B775-83751F3E16FB}"/>
    <cellStyle name="20% - uthevingsfarge 6 42 3" xfId="16763" xr:uid="{D2945193-ACE7-406D-9CB7-E061A21AD955}"/>
    <cellStyle name="20% - uthevingsfarge 6 42_4Q16" xfId="16764" xr:uid="{ABEFD8A1-819D-4E9D-BDFC-AA45111B98AC}"/>
    <cellStyle name="20% - uthevingsfarge 6 43" xfId="16765" xr:uid="{8FD14180-E2FB-46E0-A9F7-DA877311F267}"/>
    <cellStyle name="20% - uthevingsfarge 6 43 2" xfId="16766" xr:uid="{E84448DB-443D-4993-AC65-ED788E8054ED}"/>
    <cellStyle name="20% - uthevingsfarge 6 43 2 2" xfId="16767" xr:uid="{C92F3814-C437-4B87-A4BF-B7349952643F}"/>
    <cellStyle name="20% - uthevingsfarge 6 43 2_AVA DVA EL" xfId="16768" xr:uid="{634227A9-79D5-4C2A-91F0-E01252E50E09}"/>
    <cellStyle name="20% - uthevingsfarge 6 43 3" xfId="16769" xr:uid="{D821936F-7181-433A-B843-E4226F6553C0}"/>
    <cellStyle name="20% - uthevingsfarge 6 43_4Q16" xfId="16770" xr:uid="{BD87C82B-081F-4290-B917-09DCF4373AE9}"/>
    <cellStyle name="20% - uthevingsfarge 6 44" xfId="16771" xr:uid="{746DEBD9-3CB6-4E68-AFBD-366579FFF075}"/>
    <cellStyle name="20% - uthevingsfarge 6 44 2" xfId="16772" xr:uid="{F8717A99-51F0-4B6E-B053-20AE8B762A41}"/>
    <cellStyle name="20% - uthevingsfarge 6 44 2 2" xfId="16773" xr:uid="{1FADA996-265E-4E64-BA04-757FD0C352F9}"/>
    <cellStyle name="20% - uthevingsfarge 6 44 2_AVA DVA EL" xfId="16774" xr:uid="{D7166FE6-D726-44C5-9E1E-4822228F3AD2}"/>
    <cellStyle name="20% - uthevingsfarge 6 44 3" xfId="16775" xr:uid="{0BEA360F-CC40-4FD3-A5EF-D76426E7F6B6}"/>
    <cellStyle name="20% - uthevingsfarge 6 44_4Q16" xfId="16776" xr:uid="{3B82D994-A6A2-43EB-8F3F-11DFA7F9D99C}"/>
    <cellStyle name="20% - uthevingsfarge 6 45" xfId="16777" xr:uid="{11BB700C-D612-402C-B722-0397A9ECC693}"/>
    <cellStyle name="20% - uthevingsfarge 6 45 2" xfId="16778" xr:uid="{F6C8259C-B476-4B8E-AEA3-43CF8AFFB70E}"/>
    <cellStyle name="20% - uthevingsfarge 6 45 2 2" xfId="16779" xr:uid="{1494842F-CE4F-4412-8353-3E933800F551}"/>
    <cellStyle name="20% - uthevingsfarge 6 45 2_AVA DVA EL" xfId="16780" xr:uid="{0BE8F54B-BC30-4490-BB20-763C6C18974E}"/>
    <cellStyle name="20% - uthevingsfarge 6 45 3" xfId="16781" xr:uid="{D9D10DDF-3219-452F-A005-69C83CE280B3}"/>
    <cellStyle name="20% - uthevingsfarge 6 45_4Q16" xfId="16782" xr:uid="{3F08DF90-91BE-4652-879F-A0C95B6093F3}"/>
    <cellStyle name="20% - uthevingsfarge 6 46" xfId="16783" xr:uid="{4E7AAC54-E65E-4E14-A83F-641135E65441}"/>
    <cellStyle name="20% - uthevingsfarge 6 46 2" xfId="16784" xr:uid="{73351767-CB91-43A2-9ECC-E385B4CC5C5C}"/>
    <cellStyle name="20% - uthevingsfarge 6 46 2 2" xfId="16785" xr:uid="{072379B1-FA26-40EA-A6F7-82B0E659BD78}"/>
    <cellStyle name="20% - uthevingsfarge 6 46 2_AVA DVA EL" xfId="16786" xr:uid="{7337CC14-BF60-4B1C-8508-2F101D8F57CF}"/>
    <cellStyle name="20% - uthevingsfarge 6 46 3" xfId="16787" xr:uid="{41630B89-9395-4088-803B-81AF52B3ADD8}"/>
    <cellStyle name="20% - uthevingsfarge 6 46_4Q16" xfId="16788" xr:uid="{4D41D599-23B8-493D-8E42-A23BE01D6CF8}"/>
    <cellStyle name="20% - uthevingsfarge 6 47" xfId="16789" xr:uid="{E342D23C-525B-42CB-B291-D0930B3275FE}"/>
    <cellStyle name="20% - uthevingsfarge 6 47 2" xfId="16790" xr:uid="{DC5823A9-58B9-4A8F-9687-79111378B9EA}"/>
    <cellStyle name="20% - uthevingsfarge 6 47 2 2" xfId="16791" xr:uid="{511ABC61-D9DF-4124-AFD3-ADB4D128408A}"/>
    <cellStyle name="20% - uthevingsfarge 6 47 2_AVA DVA EL" xfId="16792" xr:uid="{7D0A4840-35A3-4DEB-80EB-017890FE8A84}"/>
    <cellStyle name="20% - uthevingsfarge 6 47 3" xfId="16793" xr:uid="{5CB762B6-9C0F-48DC-9912-967769D2D1A0}"/>
    <cellStyle name="20% - uthevingsfarge 6 47_4Q16" xfId="16794" xr:uid="{ACBCEE24-406D-4EB5-A41B-A4E95376102D}"/>
    <cellStyle name="20% - uthevingsfarge 6 48" xfId="16795" xr:uid="{B62439ED-BEF3-43F6-A829-7816E6A26218}"/>
    <cellStyle name="20% - uthevingsfarge 6 48 2" xfId="16796" xr:uid="{0DA2C54B-B08E-4CF9-9515-E58DB4C231D5}"/>
    <cellStyle name="20% - uthevingsfarge 6 48 2 2" xfId="16797" xr:uid="{E8B8A195-F68C-4778-BFD8-C09F8E4377A8}"/>
    <cellStyle name="20% - uthevingsfarge 6 48 2_AVA DVA EL" xfId="16798" xr:uid="{3A0E6450-3A12-49A7-8874-950293541335}"/>
    <cellStyle name="20% - uthevingsfarge 6 48 3" xfId="16799" xr:uid="{B6C7120F-995F-4B13-9121-64D267D046EC}"/>
    <cellStyle name="20% - uthevingsfarge 6 48_4Q16" xfId="16800" xr:uid="{5C816010-5A54-4393-A6A2-AD1F8E3D9A53}"/>
    <cellStyle name="20% - uthevingsfarge 6 49" xfId="16801" xr:uid="{82074931-2371-452D-86C5-B09F36CD56BF}"/>
    <cellStyle name="20% - uthevingsfarge 6 49 2" xfId="16802" xr:uid="{F191BA62-9703-4E92-977A-3E6CBD1722EC}"/>
    <cellStyle name="20% - uthevingsfarge 6 49 2 2" xfId="16803" xr:uid="{1FCA2302-94B2-47CD-8CEC-9365A41894F8}"/>
    <cellStyle name="20% - uthevingsfarge 6 49 2_AVA DVA EL" xfId="16804" xr:uid="{E513B078-0B8B-485A-9C6D-BA2D0C333733}"/>
    <cellStyle name="20% - uthevingsfarge 6 49 3" xfId="16805" xr:uid="{3B75335A-6977-49AD-A6CD-3A262C52C4CF}"/>
    <cellStyle name="20% - uthevingsfarge 6 49_4Q16" xfId="16806" xr:uid="{8AD6B06F-02D9-41BD-862F-0F142B3EB1F8}"/>
    <cellStyle name="20% - uthevingsfarge 6 5" xfId="4698" xr:uid="{23A357C1-BDA5-4E45-862D-62ADB77A835D}"/>
    <cellStyle name="20% - uthevingsfarge 6 5 10" xfId="41028" xr:uid="{8683B43C-DAD7-431C-9C1D-0EB148B168CA}"/>
    <cellStyle name="20% - uthevingsfarge 6 5 2" xfId="4699" xr:uid="{00C8EEC4-CE20-426A-A4C1-57F857D6B962}"/>
    <cellStyle name="20% - uthevingsfarge 6 5 2 2" xfId="4700" xr:uid="{F14F8973-48C8-45A7-9D25-AE24528DA159}"/>
    <cellStyle name="20% - uthevingsfarge 6 5 2 2 2" xfId="4701" xr:uid="{F23C4351-A450-4BAE-884B-D292F4431763}"/>
    <cellStyle name="20% - uthevingsfarge 6 5 2 2_3. Chng in credit spreads" xfId="4702" xr:uid="{26008539-42FF-4B1A-A935-33D0250A10BC}"/>
    <cellStyle name="20% - uthevingsfarge 6 5 2 3" xfId="4703" xr:uid="{58BD54FA-A750-40AD-9DD2-CC609F09A6F1}"/>
    <cellStyle name="20% - uthevingsfarge 6 5 2 3 2" xfId="4704" xr:uid="{8E8F5534-67D5-4E86-AAD8-91EA9367E296}"/>
    <cellStyle name="20% - uthevingsfarge 6 5 2 3_3. Chng in credit spreads" xfId="4705" xr:uid="{5A72CFC7-113F-44BC-B2DA-EE0A407C82FF}"/>
    <cellStyle name="20% - uthevingsfarge 6 5 2 4" xfId="4706" xr:uid="{A437AF02-4101-43AF-A4A5-25DC30905BC8}"/>
    <cellStyle name="20% - uthevingsfarge 6 5 2 5" xfId="41029" xr:uid="{FEA9657E-A4D4-4807-B279-1C97E7F2AEA9}"/>
    <cellStyle name="20% - uthevingsfarge 6 5 2 6" xfId="41030" xr:uid="{9D076072-9C68-4336-AD09-74322B61E7F6}"/>
    <cellStyle name="20% - uthevingsfarge 6 5 2 7" xfId="41031" xr:uid="{390BA4A3-1B29-4560-A432-6F2453CBA3A5}"/>
    <cellStyle name="20% - uthevingsfarge 6 5 2 8" xfId="41032" xr:uid="{536A1946-3DE9-481F-841C-4E30B8B45AE9}"/>
    <cellStyle name="20% - uthevingsfarge 6 5 2 9" xfId="41033" xr:uid="{33718894-9893-4AF1-82FD-BF332F6DCAE8}"/>
    <cellStyle name="20% - uthevingsfarge 6 5 2_3. Chng in credit spreads" xfId="4707" xr:uid="{C94EEF3C-B975-4ED8-9D47-61736F10874F}"/>
    <cellStyle name="20% - uthevingsfarge 6 5 3" xfId="4708" xr:uid="{DD154A4D-4DA0-4291-A178-82D83B3307E3}"/>
    <cellStyle name="20% - uthevingsfarge 6 5 3 2" xfId="4709" xr:uid="{0A437523-CC19-4216-AF22-5E4238B62856}"/>
    <cellStyle name="20% - uthevingsfarge 6 5 3_3. Chng in credit spreads" xfId="4710" xr:uid="{016909E4-3F42-4C7B-A38F-8AF3FA2C66B7}"/>
    <cellStyle name="20% - uthevingsfarge 6 5 4" xfId="4711" xr:uid="{240E809B-1BA1-4172-A021-5F864AF6BB5E}"/>
    <cellStyle name="20% - uthevingsfarge 6 5 4 2" xfId="4712" xr:uid="{46058019-7D81-478E-82E8-09DFECBD346A}"/>
    <cellStyle name="20% - uthevingsfarge 6 5 4_3. Chng in credit spreads" xfId="4713" xr:uid="{87B58CC1-CA48-48AC-B8DF-9E6AEA0E6E74}"/>
    <cellStyle name="20% - uthevingsfarge 6 5 5" xfId="4714" xr:uid="{7E02A532-29A0-4B98-8663-790AA88DD4F7}"/>
    <cellStyle name="20% - uthevingsfarge 6 5 6" xfId="41034" xr:uid="{6F35E059-17E8-43A9-A1BC-C0B824DBCC96}"/>
    <cellStyle name="20% - uthevingsfarge 6 5 7" xfId="41035" xr:uid="{2C1CB7E5-FC49-4D9B-A10D-E868FCD3E6A6}"/>
    <cellStyle name="20% - uthevingsfarge 6 5 8" xfId="41036" xr:uid="{603EE617-9A85-4909-BFE1-ADC686FFD9E1}"/>
    <cellStyle name="20% - uthevingsfarge 6 5 9" xfId="41037" xr:uid="{3B192409-3971-4101-BAC8-6950AEF8C35E}"/>
    <cellStyle name="20% - uthevingsfarge 6 5_3. Chng in credit spreads" xfId="4715" xr:uid="{E9AB62A0-8A83-43DB-8942-12A30C3B14B0}"/>
    <cellStyle name="20% - uthevingsfarge 6 50" xfId="16807" xr:uid="{7B60AF9A-1DC6-4980-A923-79B59A039760}"/>
    <cellStyle name="20% - uthevingsfarge 6 50 2" xfId="16808" xr:uid="{C09CF044-A4D7-4D5A-84E0-D56BDCD60FF4}"/>
    <cellStyle name="20% - uthevingsfarge 6 50 2 2" xfId="16809" xr:uid="{C470A0D2-E542-49E5-9DA6-CA04F922A3B7}"/>
    <cellStyle name="20% - uthevingsfarge 6 50 2_AVA DVA EL" xfId="16810" xr:uid="{A198B4A8-1703-40E8-BA2A-BF23EB5BBDA8}"/>
    <cellStyle name="20% - uthevingsfarge 6 50 3" xfId="16811" xr:uid="{D63EAEEF-A6D1-4AB3-A52D-F15C0F7798AE}"/>
    <cellStyle name="20% - uthevingsfarge 6 50_4Q16" xfId="16812" xr:uid="{AF5B1278-6CFD-43CD-AB04-78ABF38E3390}"/>
    <cellStyle name="20% - uthevingsfarge 6 51" xfId="16813" xr:uid="{1FE80315-152E-4305-BD99-CDAAFDAC90E5}"/>
    <cellStyle name="20% - uthevingsfarge 6 51 2" xfId="16814" xr:uid="{22DC1270-1877-442B-BB6F-22CCF452BF4D}"/>
    <cellStyle name="20% - uthevingsfarge 6 51 2 2" xfId="16815" xr:uid="{B04CE0A6-C20B-4573-818A-CB0A3CF3EBBD}"/>
    <cellStyle name="20% - uthevingsfarge 6 51 2_AVA DVA EL" xfId="16816" xr:uid="{E74A8DEF-E39B-402D-9322-881D834EDBD7}"/>
    <cellStyle name="20% - uthevingsfarge 6 51 3" xfId="16817" xr:uid="{51B6CAD7-6193-4FC7-A31D-9CF0392EE5B6}"/>
    <cellStyle name="20% - uthevingsfarge 6 51_4Q16" xfId="16818" xr:uid="{7D9615B2-8E92-4725-B067-FFFDD1BC504A}"/>
    <cellStyle name="20% - uthevingsfarge 6 52" xfId="16819" xr:uid="{D49A63FC-5DBF-4072-BF70-4BCCFC1D0A13}"/>
    <cellStyle name="20% - uthevingsfarge 6 52 2" xfId="16820" xr:uid="{60A1C230-0E6F-4034-876F-3A6D15E3C391}"/>
    <cellStyle name="20% - uthevingsfarge 6 52 2 2" xfId="16821" xr:uid="{CB22C8C6-4AEF-4F67-8CDD-666BEA88C94C}"/>
    <cellStyle name="20% - uthevingsfarge 6 52 2_AVA DVA EL" xfId="16822" xr:uid="{00376EE1-6D6A-4092-B531-EB79A346824F}"/>
    <cellStyle name="20% - uthevingsfarge 6 52 3" xfId="16823" xr:uid="{AC75D667-061C-4149-82EB-8B4CCD1ECCB6}"/>
    <cellStyle name="20% - uthevingsfarge 6 52_4Q16" xfId="16824" xr:uid="{1B4F086B-65A3-4964-B7AF-B392F58CE71B}"/>
    <cellStyle name="20% - uthevingsfarge 6 53" xfId="16825" xr:uid="{3F1FD7A5-8869-4ED9-AC98-C291F9CBE7F9}"/>
    <cellStyle name="20% - uthevingsfarge 6 53 2" xfId="16826" xr:uid="{9576F4EE-FD99-4ECF-996D-9836BC860057}"/>
    <cellStyle name="20% - uthevingsfarge 6 53 2 2" xfId="16827" xr:uid="{8B713AAF-D33D-48DA-BFA0-C222DBE5DE29}"/>
    <cellStyle name="20% - uthevingsfarge 6 53 2_AVA DVA EL" xfId="16828" xr:uid="{E0FB2268-BFF7-47D0-BFD7-CE74DFA0B455}"/>
    <cellStyle name="20% - uthevingsfarge 6 53 3" xfId="16829" xr:uid="{8ABC24D3-4ED5-4830-B228-C9A713533F02}"/>
    <cellStyle name="20% - uthevingsfarge 6 53_4Q16" xfId="16830" xr:uid="{06B30E97-95CD-4482-90CA-6EDAF805123B}"/>
    <cellStyle name="20% - uthevingsfarge 6 54" xfId="16831" xr:uid="{948D54D9-E64D-43E6-B4B7-1C83B7F72B29}"/>
    <cellStyle name="20% - uthevingsfarge 6 54 2" xfId="16832" xr:uid="{7E2B3185-B7FE-4F0E-8442-190641139215}"/>
    <cellStyle name="20% - uthevingsfarge 6 54 2 2" xfId="16833" xr:uid="{4775730F-47FB-4742-A976-27D2D1F85928}"/>
    <cellStyle name="20% - uthevingsfarge 6 54 2_AVA DVA EL" xfId="16834" xr:uid="{320F63DC-2F49-4CAF-ACED-4E9BD00D4F53}"/>
    <cellStyle name="20% - uthevingsfarge 6 54 3" xfId="16835" xr:uid="{496FF39B-476D-45AD-8417-E345590C4A7A}"/>
    <cellStyle name="20% - uthevingsfarge 6 54_4Q16" xfId="16836" xr:uid="{CD6029B3-E7A0-4443-A886-9376A1C00164}"/>
    <cellStyle name="20% - uthevingsfarge 6 55" xfId="16837" xr:uid="{F60F2C71-8B9A-4D1A-A524-83154A6DDBA0}"/>
    <cellStyle name="20% - uthevingsfarge 6 55 2" xfId="16838" xr:uid="{5DF7FF5A-14A2-4B6F-94EB-945C810B2342}"/>
    <cellStyle name="20% - uthevingsfarge 6 55 2 2" xfId="16839" xr:uid="{C2445E5A-12E8-4EDF-98B7-6D28369BF809}"/>
    <cellStyle name="20% - uthevingsfarge 6 55 2_AVA DVA EL" xfId="16840" xr:uid="{B3A825A3-D8DD-4449-9E3E-E7C0B1AC6418}"/>
    <cellStyle name="20% - uthevingsfarge 6 55 3" xfId="16841" xr:uid="{DCB904EB-BDA5-43F9-8FA9-077DFB6ADB51}"/>
    <cellStyle name="20% - uthevingsfarge 6 55_4Q16" xfId="16842" xr:uid="{024363FC-CECF-4F5A-9BA4-938E49D6850C}"/>
    <cellStyle name="20% - uthevingsfarge 6 56" xfId="16843" xr:uid="{3A4838E1-E6A0-46F7-A8A8-486AF9F8B3D9}"/>
    <cellStyle name="20% - uthevingsfarge 6 56 2" xfId="16844" xr:uid="{55B45EE7-BBE7-4806-8E85-478FCCDB0C1B}"/>
    <cellStyle name="20% - uthevingsfarge 6 56 2 2" xfId="16845" xr:uid="{880F2CBF-259E-4C28-BB5B-9FB794122EBF}"/>
    <cellStyle name="20% - uthevingsfarge 6 56 2_AVA DVA EL" xfId="16846" xr:uid="{ACA92CF6-2D75-4E01-BDDA-7574C92BEB70}"/>
    <cellStyle name="20% - uthevingsfarge 6 56 3" xfId="16847" xr:uid="{AA493731-97B8-4778-91F5-B07C6883D157}"/>
    <cellStyle name="20% - uthevingsfarge 6 56_4Q16" xfId="16848" xr:uid="{999F8691-1B18-4D90-A10A-E8F7DF80DAFA}"/>
    <cellStyle name="20% - uthevingsfarge 6 57" xfId="16849" xr:uid="{8F953892-BF3C-4078-8E53-17287961E8DE}"/>
    <cellStyle name="20% - uthevingsfarge 6 57 2" xfId="16850" xr:uid="{A53E3D54-3876-48F2-A0D3-21FEDBFEFC51}"/>
    <cellStyle name="20% - uthevingsfarge 6 57 2 2" xfId="16851" xr:uid="{BC96BC47-4965-427F-9F23-84C926447748}"/>
    <cellStyle name="20% - uthevingsfarge 6 57 2_AVA DVA EL" xfId="16852" xr:uid="{4D89219D-77C0-493D-A3B5-4B300031FCF7}"/>
    <cellStyle name="20% - uthevingsfarge 6 57 3" xfId="16853" xr:uid="{C54C8DE8-110F-46CC-890F-C0F7D4856ED4}"/>
    <cellStyle name="20% - uthevingsfarge 6 57_4Q16" xfId="16854" xr:uid="{AF53CA3A-52CD-45F2-9DDE-EDD9FF0EE7F2}"/>
    <cellStyle name="20% - uthevingsfarge 6 58" xfId="16855" xr:uid="{451E0F8D-A57C-4688-A395-FDAF61BE4AA9}"/>
    <cellStyle name="20% - uthevingsfarge 6 58 2" xfId="16856" xr:uid="{491E747F-65C9-48BC-9E16-C5259F2DA570}"/>
    <cellStyle name="20% - uthevingsfarge 6 58 2 2" xfId="16857" xr:uid="{9841CFB4-2F9B-47F4-8353-E90D03F265A2}"/>
    <cellStyle name="20% - uthevingsfarge 6 58 2_AVA DVA EL" xfId="16858" xr:uid="{0DC3CC86-1C65-4B18-BE8F-ABA515EBA052}"/>
    <cellStyle name="20% - uthevingsfarge 6 58 3" xfId="16859" xr:uid="{1A484D41-3BE2-492D-89D5-6B65980BFCF9}"/>
    <cellStyle name="20% - uthevingsfarge 6 58_4Q16" xfId="16860" xr:uid="{AE541E9F-C947-40F1-9288-C814BAE59D98}"/>
    <cellStyle name="20% - uthevingsfarge 6 59" xfId="16861" xr:uid="{9EEAA118-DF18-4FA6-9941-442FD1557B0F}"/>
    <cellStyle name="20% - uthevingsfarge 6 59 2" xfId="16862" xr:uid="{4004F255-8315-46A8-81E8-D01629534C77}"/>
    <cellStyle name="20% - uthevingsfarge 6 59 2 2" xfId="16863" xr:uid="{2CF04A94-C8D3-400A-9702-9BCF26FB6821}"/>
    <cellStyle name="20% - uthevingsfarge 6 59 2_AVA DVA EL" xfId="16864" xr:uid="{9404C285-00EC-4C1F-A7C7-75D56DF44DDD}"/>
    <cellStyle name="20% - uthevingsfarge 6 59 3" xfId="16865" xr:uid="{F3B7CBDA-0E14-4DBC-845D-159EEA9EDB14}"/>
    <cellStyle name="20% - uthevingsfarge 6 59_4Q16" xfId="16866" xr:uid="{BBD7C843-A750-4894-B6A4-4C00D62C4207}"/>
    <cellStyle name="20% - uthevingsfarge 6 6" xfId="4716" xr:uid="{1A7885C4-FD07-490F-A810-F0D874F43565}"/>
    <cellStyle name="20% - uthevingsfarge 6 6 2" xfId="4717" xr:uid="{49487611-9561-4D85-BA85-FE739E01BF56}"/>
    <cellStyle name="20% - uthevingsfarge 6 6 2 2" xfId="4718" xr:uid="{201662A4-96FE-4443-96E7-152C0CAE5ED3}"/>
    <cellStyle name="20% - uthevingsfarge 6 6 2 3" xfId="41038" xr:uid="{7FE4F151-06FE-4BE0-88CF-E780C698E807}"/>
    <cellStyle name="20% - uthevingsfarge 6 6 2_3. Chng in credit spreads" xfId="4719" xr:uid="{BB2D860E-F7BE-4040-B372-8EA7048D14C7}"/>
    <cellStyle name="20% - uthevingsfarge 6 6 3" xfId="4720" xr:uid="{F70A5473-AC15-48C1-BE50-40577F8B306B}"/>
    <cellStyle name="20% - uthevingsfarge 6 6 3 2" xfId="4721" xr:uid="{B9A63E16-D5E2-4C26-8EF2-160A38E6F41C}"/>
    <cellStyle name="20% - uthevingsfarge 6 6 3_3. Chng in credit spreads" xfId="4722" xr:uid="{7BC384ED-F217-4822-8D6E-53132A848759}"/>
    <cellStyle name="20% - uthevingsfarge 6 6 4" xfId="4723" xr:uid="{D03C274C-04FC-407A-886D-A31D4B9BE589}"/>
    <cellStyle name="20% - uthevingsfarge 6 6 5" xfId="16867" xr:uid="{3FDD2D68-567F-4E52-9755-16BB0714CC4C}"/>
    <cellStyle name="20% - uthevingsfarge 6 6 6" xfId="41039" xr:uid="{2E5CCD1B-8212-4D92-B3BD-354B8221A86B}"/>
    <cellStyle name="20% - uthevingsfarge 6 6 7" xfId="41040" xr:uid="{21837394-47A6-47F2-8CD6-3130538831E1}"/>
    <cellStyle name="20% - uthevingsfarge 6 6 8" xfId="41041" xr:uid="{E1F56C1A-1A65-4BEE-8191-170643612D94}"/>
    <cellStyle name="20% - uthevingsfarge 6 6 9" xfId="41042" xr:uid="{6EFD1612-A21F-43C9-9D66-FBF05E6FFF6C}"/>
    <cellStyle name="20% - uthevingsfarge 6 6_3. Chng in credit spreads" xfId="4724" xr:uid="{B4DE0B4B-355C-472A-A110-C050F88E2803}"/>
    <cellStyle name="20% - uthevingsfarge 6 60" xfId="16868" xr:uid="{824602FB-357C-4986-812F-F0CA8088FE8E}"/>
    <cellStyle name="20% - uthevingsfarge 6 60 2" xfId="16869" xr:uid="{B6C18E41-85C6-47DA-9DF1-F562364F81BF}"/>
    <cellStyle name="20% - uthevingsfarge 6 60 3" xfId="16870" xr:uid="{F269CCF3-CA57-4671-B841-943FECBD3219}"/>
    <cellStyle name="20% - uthevingsfarge 6 60_AVA DVA EL" xfId="16871" xr:uid="{580270E2-88D0-4140-B6F3-73DD5985033F}"/>
    <cellStyle name="20% - uthevingsfarge 6 61" xfId="16872" xr:uid="{EB1745DF-B974-4D9C-8873-E56A286A81EF}"/>
    <cellStyle name="20% - uthevingsfarge 6 61 2" xfId="16873" xr:uid="{0419F1F7-BA36-46D1-9272-BCF571E0392C}"/>
    <cellStyle name="20% - uthevingsfarge 6 61 3" xfId="16874" xr:uid="{90F994D5-2832-45D8-BF37-8839127E4F68}"/>
    <cellStyle name="20% - uthevingsfarge 6 61_AVA DVA EL" xfId="16875" xr:uid="{56639589-E1FB-4B4F-A037-E2A59779E12C}"/>
    <cellStyle name="20% - uthevingsfarge 6 62" xfId="16876" xr:uid="{C73C6DE2-2664-46AE-B31A-DA0AED857433}"/>
    <cellStyle name="20% - uthevingsfarge 6 62 2" xfId="16877" xr:uid="{EE711DC7-A4FE-418F-82E4-26570DEEBC12}"/>
    <cellStyle name="20% - uthevingsfarge 6 62_AVA DVA EL" xfId="16878" xr:uid="{FF03BD66-6783-4B29-BA6B-B03FD381A72E}"/>
    <cellStyle name="20% - uthevingsfarge 6 63" xfId="16879" xr:uid="{E95C94EE-BC85-4DAF-9EB0-3E549CE8C113}"/>
    <cellStyle name="20% - uthevingsfarge 6 64" xfId="16880" xr:uid="{0C8A8422-E4D1-423A-B4E4-2FB3D22A4EB3}"/>
    <cellStyle name="20% - uthevingsfarge 6 65" xfId="16881" xr:uid="{1C9305D5-DE26-428F-AA85-40D9DF71936B}"/>
    <cellStyle name="20% - uthevingsfarge 6 66" xfId="16882" xr:uid="{C4230ED2-F83F-4152-911F-F884AAAFCD23}"/>
    <cellStyle name="20% - uthevingsfarge 6 7" xfId="4725" xr:uid="{F9757B9F-95F5-448B-9213-E5EFB20BD54D}"/>
    <cellStyle name="20% - uthevingsfarge 6 7 2" xfId="4726" xr:uid="{B9E335BA-D2A8-4C9F-8E7A-0AC5E21B0CC3}"/>
    <cellStyle name="20% - uthevingsfarge 6 7 2 2" xfId="16883" xr:uid="{702F6DCC-E485-45D3-9BB9-0D5CA5D80A56}"/>
    <cellStyle name="20% - uthevingsfarge 6 7 2_AVA DVA EL" xfId="16884" xr:uid="{C46726FF-4842-41C1-8F52-F47245AE7B80}"/>
    <cellStyle name="20% - uthevingsfarge 6 7 3" xfId="16885" xr:uid="{DBE434C7-55F0-4E51-AE57-2397512D9B37}"/>
    <cellStyle name="20% - uthevingsfarge 6 7 3 2" xfId="16886" xr:uid="{9728A1C5-275B-4DB4-90DF-3A167A6C59FB}"/>
    <cellStyle name="20% - uthevingsfarge 6 7 3_AVA DVA EL" xfId="16887" xr:uid="{0C4ADF76-276E-477A-8206-ADE275CA2806}"/>
    <cellStyle name="20% - uthevingsfarge 6 7 4" xfId="16888" xr:uid="{69B069C5-9F59-4264-85FA-85DF1B146E34}"/>
    <cellStyle name="20% - uthevingsfarge 6 7 5" xfId="16889" xr:uid="{DB5801A1-16E9-48BC-8D63-CF9C66130DE4}"/>
    <cellStyle name="20% - uthevingsfarge 6 7_3. Chng in credit spreads" xfId="4727" xr:uid="{98DEDDDC-82BA-45A8-B6E4-C12BAEFB35AB}"/>
    <cellStyle name="20% - uthevingsfarge 6 8" xfId="4728" xr:uid="{88ED8453-A232-403B-B497-9AC3B1E323C9}"/>
    <cellStyle name="20% - uthevingsfarge 6 8 2" xfId="4729" xr:uid="{DAAFD713-2714-4C0A-B03F-27C3F43AEA0A}"/>
    <cellStyle name="20% - uthevingsfarge 6 8 2 2" xfId="16890" xr:uid="{993D733A-1BB2-4842-AECD-C72FBC0A6589}"/>
    <cellStyle name="20% - uthevingsfarge 6 8 2_AVA DVA EL" xfId="16891" xr:uid="{02FC0AED-82E3-48BE-B49D-8283C4CD9BD0}"/>
    <cellStyle name="20% - uthevingsfarge 6 8 3" xfId="16892" xr:uid="{572AAD01-D272-4A45-996F-DD246E78757A}"/>
    <cellStyle name="20% - uthevingsfarge 6 8_3. Chng in credit spreads" xfId="4730" xr:uid="{BED2878F-D521-4BD9-A35C-DC4A2538FBD0}"/>
    <cellStyle name="20% - uthevingsfarge 6 9" xfId="4731" xr:uid="{65AC0582-4342-491A-B782-1322F618960E}"/>
    <cellStyle name="20% - uthevingsfarge 6 9 2" xfId="16893" xr:uid="{317151F7-85A8-42CC-87BB-552C1A75F8DE}"/>
    <cellStyle name="20% - uthevingsfarge 6 9 2 2" xfId="16894" xr:uid="{F181D1D5-27C2-45BA-B40B-896FB7654579}"/>
    <cellStyle name="20% - uthevingsfarge 6 9 2_AVA DVA EL" xfId="16895" xr:uid="{09D6F26E-4445-425D-B748-86CF0A4610FC}"/>
    <cellStyle name="20% - uthevingsfarge 6 9 3" xfId="16896" xr:uid="{34963D7E-58E2-4F10-874E-4C32A1B655D3}"/>
    <cellStyle name="20% - uthevingsfarge 6 9_4Q16" xfId="16897" xr:uid="{41C43A42-F3CB-4258-B2A9-F91F9396B32C}"/>
    <cellStyle name="20% - uthevingsfarge 6_06.05" xfId="43891" xr:uid="{503EE388-E7B7-4944-AE9E-E35A5547F540}"/>
    <cellStyle name="20% - Акцент1" xfId="4732" xr:uid="{E03245C1-AB03-4CE6-A88B-907414AFE7A1}"/>
    <cellStyle name="20% - Акцент1 2" xfId="16898" xr:uid="{05B073C4-0201-4572-A673-8DAE8FE1F0D9}"/>
    <cellStyle name="20% - Акцент1 3" xfId="16899" xr:uid="{C76A38CD-385B-413A-A7F3-26E7965785EE}"/>
    <cellStyle name="20% - Акцент1_AVA DVA EL" xfId="16900" xr:uid="{E73D738A-9F75-43A7-84D8-DAA3CC455EB2}"/>
    <cellStyle name="20% - Акцент2" xfId="4733" xr:uid="{AEE29927-2465-4CE8-9D2B-627F69CDD55F}"/>
    <cellStyle name="20% - Акцент2 2" xfId="16901" xr:uid="{CEC4C547-8DE3-4083-BADB-9819C2A4C0E2}"/>
    <cellStyle name="20% - Акцент2 3" xfId="16902" xr:uid="{21BC9B8B-0144-46D6-AF99-752B6D616D17}"/>
    <cellStyle name="20% - Акцент2_AVA DVA EL" xfId="16903" xr:uid="{8C618368-B131-42F8-99DA-63ADC397E739}"/>
    <cellStyle name="20% - Акцент3" xfId="4734" xr:uid="{24495AAE-15FC-4CE0-A223-4B2ACC8F2684}"/>
    <cellStyle name="20% - Акцент3 2" xfId="16904" xr:uid="{15A94CC6-4770-4E38-B399-DD3479272390}"/>
    <cellStyle name="20% - Акцент3 3" xfId="16905" xr:uid="{5770ED99-5578-40E4-A28F-98DD8BF7BE95}"/>
    <cellStyle name="20% - Акцент3_AVA DVA EL" xfId="16906" xr:uid="{AF0BBC7E-303A-416E-90B6-AF908E743F11}"/>
    <cellStyle name="20% - Акцент4" xfId="4735" xr:uid="{B285CAFF-DDB1-4077-9E19-4E01C81EAC9F}"/>
    <cellStyle name="20% - Акцент4 2" xfId="16907" xr:uid="{144C2293-1C1D-4E5D-B182-0631C64FFB18}"/>
    <cellStyle name="20% - Акцент4 3" xfId="16908" xr:uid="{D9ACA198-1A0E-4815-ACAA-080363B6B5EE}"/>
    <cellStyle name="20% - Акцент4_AVA DVA EL" xfId="16909" xr:uid="{103BB932-EBF8-4E8C-A3D3-F197B615CC1F}"/>
    <cellStyle name="20% - Акцент5" xfId="4736" xr:uid="{EC31A789-E40B-4174-B905-124136E54DE0}"/>
    <cellStyle name="20% - Акцент5 2" xfId="16910" xr:uid="{EBEADE60-611D-41EB-B3F5-1666A10BC80A}"/>
    <cellStyle name="20% - Акцент5 3" xfId="16911" xr:uid="{BD5E80B7-F554-48E6-888F-707FA7FDA821}"/>
    <cellStyle name="20% - Акцент5_AVA DVA EL" xfId="16912" xr:uid="{5F23E9F4-8E08-4DA4-99E9-77464342D483}"/>
    <cellStyle name="20% - Акцент6" xfId="4737" xr:uid="{7B308E9F-6DB8-4580-98C3-34B7097D8EBC}"/>
    <cellStyle name="20% - Акцент6 2" xfId="16913" xr:uid="{288FAF92-E6F0-4824-941E-76B3F5B0F3C5}"/>
    <cellStyle name="20% - Акцент6 3" xfId="16914" xr:uid="{5C6F860F-B49F-4A4F-9C2B-6C002540E4B0}"/>
    <cellStyle name="20% - Акцент6_AVA DVA EL" xfId="16915" xr:uid="{A8501BD6-25D1-4C62-892E-89DD453A8697}"/>
    <cellStyle name="3 antraštė" xfId="4738" xr:uid="{C21AC8D1-542A-476C-80CB-D654D631F46C}"/>
    <cellStyle name="3 antraštė 2" xfId="16916" xr:uid="{6FF9F913-ECF7-4387-A516-9690B7C3B4FA}"/>
    <cellStyle name="3 antraštė_AVA DVA EL" xfId="16917" xr:uid="{BD592AE8-E806-48B1-A3F8-C1C3568F22A6}"/>
    <cellStyle name="4 antraštė" xfId="4739" xr:uid="{57411384-3B4E-4FF2-85A8-0D807E2CCE7B}"/>
    <cellStyle name="4 antraštė 2" xfId="16918" xr:uid="{1B50E151-3A54-47D2-BD4F-DB209600492F}"/>
    <cellStyle name="4 antraštė_AVA DVA EL" xfId="16919" xr:uid="{A92D2F9B-7A00-407A-B784-918C2F2BC341}"/>
    <cellStyle name="40 % - Markeringsfarve1" xfId="16920" xr:uid="{EC52A40C-DA74-4C60-AB48-9DF6D2D1E697}"/>
    <cellStyle name="40 % - Markeringsfarve1 2" xfId="16921" xr:uid="{0684565D-1A2E-4790-BD67-4CC69AB22406}"/>
    <cellStyle name="40 % - Markeringsfarve1 3" xfId="16922" xr:uid="{ECC9B68E-9CA3-46B7-85B1-E3B2F7CEB791}"/>
    <cellStyle name="40 % - Markeringsfarve1_AVA DVA EL" xfId="16923" xr:uid="{0944F55B-7E47-40B6-B8B2-F17B8D749BC3}"/>
    <cellStyle name="40 % - Markeringsfarve2" xfId="16924" xr:uid="{3F4B3168-BFCE-461E-B1F4-ABA8C017CBA7}"/>
    <cellStyle name="40 % - Markeringsfarve2 2" xfId="16925" xr:uid="{48D796F0-E4B3-4C4F-B089-10A65EE31E59}"/>
    <cellStyle name="40 % - Markeringsfarve2 3" xfId="16926" xr:uid="{5EBC2159-8620-4758-9FD4-63C2F032F3DA}"/>
    <cellStyle name="40 % - Markeringsfarve2_AVA DVA EL" xfId="16927" xr:uid="{F088C4ED-1681-4D46-83BB-14C6C41D4608}"/>
    <cellStyle name="40 % - Markeringsfarve3" xfId="16928" xr:uid="{6AB0BF0E-F90C-4084-B85C-018B870E65A8}"/>
    <cellStyle name="40 % - Markeringsfarve3 2" xfId="16929" xr:uid="{4D966A96-D5E6-4077-9E8D-154E961E3D03}"/>
    <cellStyle name="40 % - Markeringsfarve3 3" xfId="16930" xr:uid="{F7534C68-CAB2-41FA-AA3F-C05E55A80E2A}"/>
    <cellStyle name="40 % - Markeringsfarve3_AVA DVA EL" xfId="16931" xr:uid="{6EF6C6C0-1756-43EC-8EE8-174B5DCFC10D}"/>
    <cellStyle name="40 % - Markeringsfarve4" xfId="16932" xr:uid="{CDAD347D-B4E1-4AA2-90C5-2DC8C1444DCA}"/>
    <cellStyle name="40 % - Markeringsfarve4 2" xfId="16933" xr:uid="{62BE58D1-DF75-47C9-BCF4-40E62AB41CA6}"/>
    <cellStyle name="40 % - Markeringsfarve4 3" xfId="16934" xr:uid="{ED81C3B6-C81A-43EF-AA04-DC5A2A251C8A}"/>
    <cellStyle name="40 % - Markeringsfarve4_AVA DVA EL" xfId="16935" xr:uid="{71B9695B-E168-4B40-8BE7-58FD5AED06C3}"/>
    <cellStyle name="40 % - Markeringsfarve5" xfId="16936" xr:uid="{4A6B95E3-6B79-4E57-93DE-AC02B278829B}"/>
    <cellStyle name="40 % - Markeringsfarve5 2" xfId="16937" xr:uid="{AFAF0FA7-E275-4FF6-80A9-970B65241BE2}"/>
    <cellStyle name="40 % - Markeringsfarve5 3" xfId="16938" xr:uid="{55C26100-B11E-4EF2-806F-E09E0764005C}"/>
    <cellStyle name="40 % - Markeringsfarve5_AVA DVA EL" xfId="16939" xr:uid="{34CB9884-BFE1-4E8B-A2E5-215991F0FD44}"/>
    <cellStyle name="40 % - Markeringsfarve6" xfId="16940" xr:uid="{26FBE51B-EB6E-4519-9F11-04D5C93CB585}"/>
    <cellStyle name="40 % - Markeringsfarve6 2" xfId="16941" xr:uid="{5CB1169C-A20F-4B56-A421-06673021A6E1}"/>
    <cellStyle name="40 % - Markeringsfarve6 3" xfId="16942" xr:uid="{27FAB92C-D7AF-476B-ABE9-005AEC205003}"/>
    <cellStyle name="40 % - Markeringsfarve6_AVA DVA EL" xfId="16943" xr:uid="{6F92C704-09B1-4092-A1FC-D2F14F9D7C0C}"/>
    <cellStyle name="40 % – uthevingsfarge 1" xfId="42815" xr:uid="{0E7F8B03-6AB2-47F1-9740-351F45F35505}"/>
    <cellStyle name="40 % – uthevingsfarge 2" xfId="42816" xr:uid="{06270A7A-7E13-494A-B13D-8CB995500BE3}"/>
    <cellStyle name="40 % – uthevingsfarge 3" xfId="42817" xr:uid="{2BCF9121-1C04-452B-9BCA-2AC3FAC7AAA4}"/>
    <cellStyle name="40 % – uthevingsfarge 4" xfId="42818" xr:uid="{B2F99249-71BD-4FF7-8F45-22A6A8D2566D}"/>
    <cellStyle name="40 % – uthevingsfarge 5" xfId="42819" xr:uid="{6A370324-3D60-4D5F-9301-6D34064A2356}"/>
    <cellStyle name="40 % – uthevingsfarge 6" xfId="42820" xr:uid="{E893A617-951F-4A8E-9A16-356CB30AA015}"/>
    <cellStyle name="40% - 1. jelölőszín" xfId="16944" xr:uid="{30D91D1D-1662-4B6C-A31E-310D70EAF939}"/>
    <cellStyle name="40% - 1. jelölőszín 2" xfId="16945" xr:uid="{890A354D-C5EF-485D-AB68-96F6D5E84BFB}"/>
    <cellStyle name="40% - 1. jelölőszín 2 2" xfId="16946" xr:uid="{F320EF13-96B6-4CF2-8D03-A4A4788008BC}"/>
    <cellStyle name="40% - 1. jelölőszín 2 2 2" xfId="16947" xr:uid="{81FC0531-ECCF-4FD9-848C-EA3268039B99}"/>
    <cellStyle name="40% - 1. jelölőszín 2 2_AVA DVA EL" xfId="16948" xr:uid="{4977FD50-EEF1-4CFD-A131-324388B7571F}"/>
    <cellStyle name="40% - 1. jelölőszín 2 3" xfId="16949" xr:uid="{A3220B05-174F-43A0-A233-4AC66BEB7D7E}"/>
    <cellStyle name="40% - 1. jelölőszín 2 3 2" xfId="16950" xr:uid="{7B9AF889-0270-456A-824A-5741B46F5F6F}"/>
    <cellStyle name="40% - 1. jelölőszín 2 3_AVA DVA EL" xfId="16951" xr:uid="{B5DE48E6-4703-4358-8599-1387A69F5105}"/>
    <cellStyle name="40% - 1. jelölőszín 2 4" xfId="16952" xr:uid="{D1848C77-AB3E-4300-B7C6-7729BC6189D0}"/>
    <cellStyle name="40% - 1. jelölőszín 2_4Q16" xfId="16953" xr:uid="{DCB8AEAD-1FEF-4D06-B0FA-C84A7522D4C3}"/>
    <cellStyle name="40% - 1. jelölőszín 3" xfId="16954" xr:uid="{2078BE07-EBDF-44E0-8763-DD28321896A7}"/>
    <cellStyle name="40% - 1. jelölőszín 3 2" xfId="16955" xr:uid="{0885A09C-7D43-4FAD-ABBB-1D69EC95F91E}"/>
    <cellStyle name="40% - 1. jelölőszín 3_AVA DVA EL" xfId="16956" xr:uid="{F6D17D09-8E46-45E3-B718-6659425F9A86}"/>
    <cellStyle name="40% - 1. jelölőszín 4" xfId="16957" xr:uid="{86EF2C0E-3C71-48B6-A64C-7F1E28F2ACF3}"/>
    <cellStyle name="40% - 1. jelölőszín 4 2" xfId="16958" xr:uid="{FE440CF9-0ABF-4C75-ADDF-5A2D860EC687}"/>
    <cellStyle name="40% - 1. jelölőszín 4_AVA DVA EL" xfId="16959" xr:uid="{7EA11F4E-7909-4802-B5BD-F07D29B6D139}"/>
    <cellStyle name="40% - 1. jelölőszín 5" xfId="16960" xr:uid="{97D75FAF-F2D7-43A2-92FD-A778962BED8E}"/>
    <cellStyle name="40% - 1. jelölőszín_20130128_ITS on reporting_Annex I_CA" xfId="16961" xr:uid="{47C50606-26A2-4AAF-90F0-DFDF2D13576E}"/>
    <cellStyle name="40% - 2. jelölőszín" xfId="16962" xr:uid="{6F8351ED-71F9-4F4A-9246-BA99614A056D}"/>
    <cellStyle name="40% - 2. jelölőszín 2" xfId="16963" xr:uid="{3B5CD479-4FD5-4B3F-B783-9F0743903DD6}"/>
    <cellStyle name="40% - 2. jelölőszín 2 2" xfId="16964" xr:uid="{152A72BE-E8C8-4BEB-B10B-D2F534D495B2}"/>
    <cellStyle name="40% - 2. jelölőszín 2 2 2" xfId="16965" xr:uid="{0B8B5CB3-3219-461E-906E-8A29F025ABE1}"/>
    <cellStyle name="40% - 2. jelölőszín 2 2_AVA DVA EL" xfId="16966" xr:uid="{61446DDC-39DF-4CB4-B8E6-D1C6D8469F4D}"/>
    <cellStyle name="40% - 2. jelölőszín 2 3" xfId="16967" xr:uid="{C17E9450-FAFF-4123-9CE2-1F3222E098D0}"/>
    <cellStyle name="40% - 2. jelölőszín 2 3 2" xfId="16968" xr:uid="{7C315932-A83D-4595-B657-E7B2D1614978}"/>
    <cellStyle name="40% - 2. jelölőszín 2 3_AVA DVA EL" xfId="16969" xr:uid="{AFA5BCD8-6622-4A67-A9A7-B8E3F45EFE17}"/>
    <cellStyle name="40% - 2. jelölőszín 2 4" xfId="16970" xr:uid="{9D655450-A658-4518-B20C-252A322F7280}"/>
    <cellStyle name="40% - 2. jelölőszín 2_4Q16" xfId="16971" xr:uid="{9E608745-85A8-40CD-9D99-45C0C1D569C3}"/>
    <cellStyle name="40% - 2. jelölőszín 3" xfId="16972" xr:uid="{FA16EE06-1FD2-4EF7-B77E-2C001FECEFC0}"/>
    <cellStyle name="40% - 2. jelölőszín 3 2" xfId="16973" xr:uid="{3DC33739-F974-4E12-8483-028CD4B29DD9}"/>
    <cellStyle name="40% - 2. jelölőszín 3_AVA DVA EL" xfId="16974" xr:uid="{99FB169C-5821-4B28-A0DD-18093CD8A2F8}"/>
    <cellStyle name="40% - 2. jelölőszín 4" xfId="16975" xr:uid="{85388865-7D41-4609-A077-CA4DB1701AFA}"/>
    <cellStyle name="40% - 2. jelölőszín 4 2" xfId="16976" xr:uid="{6F9B760B-F87B-4BB9-ABDA-6B07DA8F4870}"/>
    <cellStyle name="40% - 2. jelölőszín 4_AVA DVA EL" xfId="16977" xr:uid="{0F7D05F3-969D-4210-BF5D-FE2352CDE1DC}"/>
    <cellStyle name="40% - 2. jelölőszín 5" xfId="16978" xr:uid="{6F25F185-2AB9-4E16-AF74-AEE6D1FF9B0D}"/>
    <cellStyle name="40% - 2. jelölőszín_20130128_ITS on reporting_Annex I_CA" xfId="16979" xr:uid="{E9B95FDB-B405-45F3-A68E-53E17A094262}"/>
    <cellStyle name="40% - 3. jelölőszín" xfId="16980" xr:uid="{60C22CB6-D765-41DD-8958-B1FD7BCD1E7B}"/>
    <cellStyle name="40% - 3. jelölőszín 2" xfId="16981" xr:uid="{C4A52101-B887-4447-A77A-7912A92ABA10}"/>
    <cellStyle name="40% - 3. jelölőszín 2 2" xfId="16982" xr:uid="{D552EB02-473B-4F6B-B36E-C6CAB640EBA8}"/>
    <cellStyle name="40% - 3. jelölőszín 2 2 2" xfId="16983" xr:uid="{7BFF1F2B-FDB0-462E-AA70-9B01823EDDEE}"/>
    <cellStyle name="40% - 3. jelölőszín 2 2_AVA DVA EL" xfId="16984" xr:uid="{5A1BD6B7-5BB7-4533-873C-18C49CA1A03C}"/>
    <cellStyle name="40% - 3. jelölőszín 2 3" xfId="16985" xr:uid="{5A2D66C3-8422-420A-A345-61FAEE786821}"/>
    <cellStyle name="40% - 3. jelölőszín 2 3 2" xfId="16986" xr:uid="{58CE3EA1-B983-4BAC-9D35-5CDE8F730359}"/>
    <cellStyle name="40% - 3. jelölőszín 2 3_AVA DVA EL" xfId="16987" xr:uid="{C9E0C764-9F04-475D-972F-59FB1DB38D9E}"/>
    <cellStyle name="40% - 3. jelölőszín 2 4" xfId="16988" xr:uid="{1E0F6ACF-526B-427F-9F0F-767B7F3CD351}"/>
    <cellStyle name="40% - 3. jelölőszín 2_4Q16" xfId="16989" xr:uid="{6B9E5318-4B09-4EAA-9607-09CCC56CECB2}"/>
    <cellStyle name="40% - 3. jelölőszín 3" xfId="16990" xr:uid="{3EE793E3-9529-47CD-8E10-7A40501D2BE6}"/>
    <cellStyle name="40% - 3. jelölőszín 3 2" xfId="16991" xr:uid="{C8182E02-FF96-4AAD-9912-AF3C5E2DC6CE}"/>
    <cellStyle name="40% - 3. jelölőszín 3_AVA DVA EL" xfId="16992" xr:uid="{38F6904D-E977-4F95-8667-25FD5BD5D864}"/>
    <cellStyle name="40% - 3. jelölőszín 4" xfId="16993" xr:uid="{0CD8ED9D-E867-40BD-BC65-6929534262CB}"/>
    <cellStyle name="40% - 3. jelölőszín 4 2" xfId="16994" xr:uid="{6FC2C56E-7C1C-4298-8C04-5D05FE0E43E4}"/>
    <cellStyle name="40% - 3. jelölőszín 4_AVA DVA EL" xfId="16995" xr:uid="{BBCFBF60-4D57-4CD7-9875-57CE708975A2}"/>
    <cellStyle name="40% - 3. jelölőszín 5" xfId="16996" xr:uid="{E19CE672-B68A-4AF3-B594-CD22A2A21544}"/>
    <cellStyle name="40% - 3. jelölőszín_20130128_ITS on reporting_Annex I_CA" xfId="16997" xr:uid="{500EE74B-7D37-402F-A7C8-BF19E4AAF3A5}"/>
    <cellStyle name="40% - 4. jelölőszín" xfId="16998" xr:uid="{28FDC1CD-A134-4532-84FA-B5EB54957B1F}"/>
    <cellStyle name="40% - 4. jelölőszín 2" xfId="16999" xr:uid="{D233726E-89B7-4A11-BF2A-1BEF3CF7624F}"/>
    <cellStyle name="40% - 4. jelölőszín 2 2" xfId="17000" xr:uid="{AA6E35DA-727A-46AD-8A3E-F96EE078A429}"/>
    <cellStyle name="40% - 4. jelölőszín 2 2 2" xfId="17001" xr:uid="{8576E1EE-620F-42DF-B578-EF02AD0B5431}"/>
    <cellStyle name="40% - 4. jelölőszín 2 2_AVA DVA EL" xfId="17002" xr:uid="{27A8DBA2-46C6-47A6-82CE-F694F1D540AA}"/>
    <cellStyle name="40% - 4. jelölőszín 2 3" xfId="17003" xr:uid="{04AA2332-FDC8-480A-9FF1-59B92FABAFED}"/>
    <cellStyle name="40% - 4. jelölőszín 2 3 2" xfId="17004" xr:uid="{09AA703A-B98F-40E7-999E-C0AE0772D8F2}"/>
    <cellStyle name="40% - 4. jelölőszín 2 3_AVA DVA EL" xfId="17005" xr:uid="{A6D896CA-A2CA-4AB9-B85D-35725066B41D}"/>
    <cellStyle name="40% - 4. jelölőszín 2 4" xfId="17006" xr:uid="{46EE8757-9097-48F9-8471-12D92F49ECC0}"/>
    <cellStyle name="40% - 4. jelölőszín 2_4Q16" xfId="17007" xr:uid="{D2A171B8-22D4-4818-82BE-8A87AD14C922}"/>
    <cellStyle name="40% - 4. jelölőszín 3" xfId="17008" xr:uid="{10463F4A-667F-482D-88EA-3B8FC1D34AC2}"/>
    <cellStyle name="40% - 4. jelölőszín 3 2" xfId="17009" xr:uid="{A4C9E259-32AF-4573-9977-28E8C7AEF0B2}"/>
    <cellStyle name="40% - 4. jelölőszín 3_AVA DVA EL" xfId="17010" xr:uid="{36A3B25C-DD16-4EBD-A2CA-2CEB6D9808FB}"/>
    <cellStyle name="40% - 4. jelölőszín 4" xfId="17011" xr:uid="{360569C0-075B-48A2-B94C-FAC9D88AF468}"/>
    <cellStyle name="40% - 4. jelölőszín 4 2" xfId="17012" xr:uid="{8AF0D5F5-D0EB-44F3-B27D-3F003D46A57E}"/>
    <cellStyle name="40% - 4. jelölőszín 4_AVA DVA EL" xfId="17013" xr:uid="{39C16A13-6C01-4E3C-9C2E-0655EF0AC585}"/>
    <cellStyle name="40% - 4. jelölőszín 5" xfId="17014" xr:uid="{8641CDFA-71D0-457A-8798-A9FAB7B52FCE}"/>
    <cellStyle name="40% - 4. jelölőszín_20130128_ITS on reporting_Annex I_CA" xfId="17015" xr:uid="{86B7F519-4465-4972-83B2-749D6F51753A}"/>
    <cellStyle name="40% - 5. jelölőszín" xfId="17016" xr:uid="{2829D7B7-CB04-4B58-9F85-05265013D577}"/>
    <cellStyle name="40% - 5. jelölőszín 2" xfId="17017" xr:uid="{2C77857B-3AA6-4E9D-B38F-676C24FA5B19}"/>
    <cellStyle name="40% - 5. jelölőszín 2 2" xfId="17018" xr:uid="{305E93AD-A475-4C4A-BCDE-EEEC93256AE5}"/>
    <cellStyle name="40% - 5. jelölőszín 2 2 2" xfId="17019" xr:uid="{B7FE7D6F-92C3-4ECA-B18B-8D94E5699A6B}"/>
    <cellStyle name="40% - 5. jelölőszín 2 2_AVA DVA EL" xfId="17020" xr:uid="{5BF0BE23-F58A-4CAC-8353-A9E15E0451D7}"/>
    <cellStyle name="40% - 5. jelölőszín 2 3" xfId="17021" xr:uid="{8A5EEA3D-B6C8-4399-9FA7-8D980A6F30BA}"/>
    <cellStyle name="40% - 5. jelölőszín 2 3 2" xfId="17022" xr:uid="{4ECD086A-4859-45F6-A69C-D98388ECC980}"/>
    <cellStyle name="40% - 5. jelölőszín 2 3_AVA DVA EL" xfId="17023" xr:uid="{ED540C01-BAAB-461B-AA88-CF80EEE0F2F5}"/>
    <cellStyle name="40% - 5. jelölőszín 2 4" xfId="17024" xr:uid="{54694F42-4526-49D6-A7CE-B5D9B15DBAC7}"/>
    <cellStyle name="40% - 5. jelölőszín 2_4Q16" xfId="17025" xr:uid="{33A6FFD2-3DD8-444A-9628-773CC92D35A5}"/>
    <cellStyle name="40% - 5. jelölőszín 3" xfId="17026" xr:uid="{CCC3B8FB-4CB7-46DB-8124-573950EFDE8F}"/>
    <cellStyle name="40% - 5. jelölőszín 3 2" xfId="17027" xr:uid="{EB75FA39-6DDD-4E37-805E-9E446CD74F0B}"/>
    <cellStyle name="40% - 5. jelölőszín 3_AVA DVA EL" xfId="17028" xr:uid="{D0A0CD48-CB5B-4C02-A390-380B638E99F8}"/>
    <cellStyle name="40% - 5. jelölőszín 4" xfId="17029" xr:uid="{C64DCE7B-2538-40D5-8711-2D434542BBD9}"/>
    <cellStyle name="40% - 5. jelölőszín 4 2" xfId="17030" xr:uid="{492C12EA-F994-4EE6-826B-0FE3D388ED45}"/>
    <cellStyle name="40% - 5. jelölőszín 4_AVA DVA EL" xfId="17031" xr:uid="{06EEC890-2EA3-4920-8592-A1F67ED14A22}"/>
    <cellStyle name="40% - 5. jelölőszín 5" xfId="17032" xr:uid="{D4E25FD8-3792-4BA4-A187-0EFEFF1479C0}"/>
    <cellStyle name="40% - 5. jelölőszín_20130128_ITS on reporting_Annex I_CA" xfId="17033" xr:uid="{3A91C541-028A-427F-AA0E-77457C873A3D}"/>
    <cellStyle name="40% - 6. jelölőszín" xfId="17034" xr:uid="{17BE048B-C5DF-46FC-B525-0ED78EDE9AD9}"/>
    <cellStyle name="40% - 6. jelölőszín 2" xfId="17035" xr:uid="{1EABB3E2-9CC0-4E54-BE75-59B29ADEB213}"/>
    <cellStyle name="40% - 6. jelölőszín 2 2" xfId="17036" xr:uid="{CC4B0F4D-C34D-43AD-8C95-27CE27B090E7}"/>
    <cellStyle name="40% - 6. jelölőszín 2 2 2" xfId="17037" xr:uid="{AB8C1FE6-2D45-44E2-9459-FEF957A81375}"/>
    <cellStyle name="40% - 6. jelölőszín 2 2_AVA DVA EL" xfId="17038" xr:uid="{DF61638E-F850-4805-B6CD-863D08AD1835}"/>
    <cellStyle name="40% - 6. jelölőszín 2 3" xfId="17039" xr:uid="{E635A2E5-E079-4DEA-A313-C2E9C15AFF0C}"/>
    <cellStyle name="40% - 6. jelölőszín 2 3 2" xfId="17040" xr:uid="{CFCCC0ED-FB20-4F48-9056-D89592D62027}"/>
    <cellStyle name="40% - 6. jelölőszín 2 3_AVA DVA EL" xfId="17041" xr:uid="{B90CC588-CCD6-4DE8-8555-E8860583F93E}"/>
    <cellStyle name="40% - 6. jelölőszín 2 4" xfId="17042" xr:uid="{CE826044-F9EF-4CED-882E-0B9263F6977D}"/>
    <cellStyle name="40% - 6. jelölőszín 2_4Q16" xfId="17043" xr:uid="{D765B6E6-C7AE-45FC-B642-3E54BFDAC6BF}"/>
    <cellStyle name="40% - 6. jelölőszín 3" xfId="17044" xr:uid="{826EE37C-F985-4BD6-946E-D40EC180B570}"/>
    <cellStyle name="40% - 6. jelölőszín 3 2" xfId="17045" xr:uid="{173D0CB4-F502-4A7B-B1C6-B7D1C7EC0D3B}"/>
    <cellStyle name="40% - 6. jelölőszín 3_AVA DVA EL" xfId="17046" xr:uid="{101C7992-F461-408A-9E77-C14BB8FBA7C7}"/>
    <cellStyle name="40% - 6. jelölőszín 4" xfId="17047" xr:uid="{EA73B148-C0B6-472D-B13B-5767FE685C7C}"/>
    <cellStyle name="40% - 6. jelölőszín 4 2" xfId="17048" xr:uid="{3BA1A908-BCE1-4DE7-8CE4-77C2F5067E03}"/>
    <cellStyle name="40% - 6. jelölőszín 4_AVA DVA EL" xfId="17049" xr:uid="{C48362F1-F470-48E1-836F-1EF6E1372B7B}"/>
    <cellStyle name="40% - 6. jelölőszín 5" xfId="17050" xr:uid="{FB357325-DC98-453A-A4F6-0E8120267C8F}"/>
    <cellStyle name="40% - 6. jelölőszín_20130128_ITS on reporting_Annex I_CA" xfId="17051" xr:uid="{EA5B5762-3BFB-4AEE-A886-728F1D5C2B09}"/>
    <cellStyle name="40% - Accent1" xfId="4740" xr:uid="{96FCF4FC-2019-4B7F-AD34-E7F5B77C5DB5}"/>
    <cellStyle name="40% - Accent1 10" xfId="17052" xr:uid="{4547B169-4839-40F8-AEE7-C4FB8844D1E0}"/>
    <cellStyle name="40% - Accent1 10 2" xfId="17053" xr:uid="{C2044FDC-C4C8-467D-A21A-44A01B085BB1}"/>
    <cellStyle name="40% - Accent1 10 3" xfId="17054" xr:uid="{D75D9C0B-847D-412B-8576-612C0DF36147}"/>
    <cellStyle name="40% - Accent1 10_AVA DVA EL" xfId="17055" xr:uid="{C5F04551-558B-4047-B7FF-0206144B67D7}"/>
    <cellStyle name="40% - Accent1 11" xfId="17056" xr:uid="{37D756C8-AA18-4943-A910-EBEA8F7CB167}"/>
    <cellStyle name="40% - Accent1 11 2" xfId="17057" xr:uid="{E7F80B71-8819-41B4-AB27-E90307D5821D}"/>
    <cellStyle name="40% - Accent1 11 3" xfId="17058" xr:uid="{B10E913D-2FEC-4B5B-9FA9-D2A2A657889A}"/>
    <cellStyle name="40% - Accent1 11_AVA DVA EL" xfId="17059" xr:uid="{A26FC0D7-9F42-41A7-BC86-F0E3442BF3BA}"/>
    <cellStyle name="40% - Accent1 12" xfId="17060" xr:uid="{6D43A6C2-C0FA-4E93-8ECC-F72C2E331616}"/>
    <cellStyle name="40% - Accent1 12 2" xfId="17061" xr:uid="{CAA3554E-3F08-4D7D-9C26-E5D656A262B5}"/>
    <cellStyle name="40% - Accent1 12 3" xfId="17062" xr:uid="{484B1E8D-D7A3-4E61-AA52-808061357D81}"/>
    <cellStyle name="40% - Accent1 12_AVA DVA EL" xfId="17063" xr:uid="{2C812CC9-0F49-475F-A4A3-C28959F2CCDC}"/>
    <cellStyle name="40% - Accent1 13" xfId="17064" xr:uid="{3E782288-CCC7-42D1-9BDD-231375305A13}"/>
    <cellStyle name="40% - Accent1 13 2" xfId="17065" xr:uid="{2EBFA436-D0FF-4550-B8CB-DE9FCE96AA75}"/>
    <cellStyle name="40% - Accent1 13 3" xfId="17066" xr:uid="{5E768CC2-2AFE-4D6B-ADA3-06F319386206}"/>
    <cellStyle name="40% - Accent1 13_AVA DVA EL" xfId="17067" xr:uid="{27145FAC-36EE-4A5A-9C17-565D1699CFB0}"/>
    <cellStyle name="40% - Accent1 14" xfId="17068" xr:uid="{51E3254F-8351-44FC-BBC7-8DFBDF18CD2F}"/>
    <cellStyle name="40% - Accent1 14 2" xfId="17069" xr:uid="{ABA54547-E88D-4853-84FD-85D5794346F1}"/>
    <cellStyle name="40% - Accent1 14 3" xfId="17070" xr:uid="{669F06CD-D6BF-44DD-9EE8-82CEC0ACF0F2}"/>
    <cellStyle name="40% - Accent1 14_AVA DVA EL" xfId="17071" xr:uid="{B88F7FD6-E1D8-4EC8-8C24-4B277B6E8F23}"/>
    <cellStyle name="40% - Accent1 15" xfId="17072" xr:uid="{D128F0F4-B43A-405D-906E-5AB00E9AB888}"/>
    <cellStyle name="40% - Accent1 16" xfId="17073" xr:uid="{06C87A7E-C2D1-4CF3-83B3-2993EA923772}"/>
    <cellStyle name="40% - Accent1 18" xfId="42652" xr:uid="{E10983BE-0647-422F-8AC8-D6E0D6F10259}"/>
    <cellStyle name="40% - Accent1 19" xfId="42694" xr:uid="{0E4A9C6D-0995-4095-9AB1-AB905CEE9EE0}"/>
    <cellStyle name="40% - Accent1 2" xfId="4741" xr:uid="{B76F3D70-A519-4402-B3CA-14633E17A81A}"/>
    <cellStyle name="40% - Accent1 2 2" xfId="4742" xr:uid="{98347456-BD96-4485-A817-7E85410AD8A3}"/>
    <cellStyle name="40% - Accent1 2 2 2" xfId="17074" xr:uid="{5DAA7EB6-A0DD-42D8-8A57-8B9B8F1369BF}"/>
    <cellStyle name="40% - Accent1 2 2 2 2" xfId="17075" xr:uid="{8F44DE96-8647-4770-9650-FFA52C62D2EB}"/>
    <cellStyle name="40% - Accent1 2 2 2 2 2" xfId="43893" xr:uid="{112FEFE1-1C8A-447A-A400-7ED2C3FF1347}"/>
    <cellStyle name="40% - Accent1 2 2 2 2_Non-NII" xfId="43892" xr:uid="{B14BC667-3C9F-48E0-AD37-E9B72F848E59}"/>
    <cellStyle name="40% - Accent1 2 2 2 3" xfId="17076" xr:uid="{DECAADCE-D9B4-46E0-B38D-7956A98C963D}"/>
    <cellStyle name="40% - Accent1 2 2 2 4" xfId="43894" xr:uid="{B61293ED-622D-4EB1-B54A-E7EA86B6EB47}"/>
    <cellStyle name="40% - Accent1 2 2 2_AVA DVA EL" xfId="17077" xr:uid="{F3A156E6-572C-48B3-B235-D5F6FF433940}"/>
    <cellStyle name="40% - Accent1 2 2 3" xfId="17078" xr:uid="{42AC051B-EA47-4D43-BF53-468B4122DC58}"/>
    <cellStyle name="40% - Accent1 2 2 3 2" xfId="17079" xr:uid="{F3E6AAF5-31ED-479C-A630-454CB8A310ED}"/>
    <cellStyle name="40% - Accent1 2 2 3 3" xfId="17080" xr:uid="{6B8450DA-4C84-407A-AEA5-8155FDF99C35}"/>
    <cellStyle name="40% - Accent1 2 2 3_AVA DVA EL" xfId="17081" xr:uid="{AE7AAFAF-F118-4FE7-AC0C-2F33113A8664}"/>
    <cellStyle name="40% - Accent1 2 2 4" xfId="17082" xr:uid="{10E4068E-88CF-43D8-9439-C14CBDDC7654}"/>
    <cellStyle name="40% - Accent1 2 2 4 2" xfId="17083" xr:uid="{01299140-1149-43F3-9091-8DEA6CECD4F3}"/>
    <cellStyle name="40% - Accent1 2 2 4 3" xfId="17084" xr:uid="{D20DEB62-5EE4-421A-895E-ED047A1FAABA}"/>
    <cellStyle name="40% - Accent1 2 2 4_AVA DVA EL" xfId="17085" xr:uid="{3DB643E4-1B64-4F17-8057-6FAFCC7DFCD7}"/>
    <cellStyle name="40% - Accent1 2 2 5" xfId="17086" xr:uid="{800B2D21-9043-4785-9B2C-8E94322EADF3}"/>
    <cellStyle name="40% - Accent1 2 2 5 2" xfId="17087" xr:uid="{8E1CDA8C-F434-4D51-9951-0A20E3ACBE1B}"/>
    <cellStyle name="40% - Accent1 2 2 5 3" xfId="17088" xr:uid="{A6CC2FF2-9E16-4087-BC4E-34E91AC0C2D6}"/>
    <cellStyle name="40% - Accent1 2 2 5_AVA DVA EL" xfId="17089" xr:uid="{40D34CE5-E276-4E61-90B5-97D77ED003C1}"/>
    <cellStyle name="40% - Accent1 2 2 6" xfId="17090" xr:uid="{AEAC5DBD-EF66-4B43-8BE9-678C6F487075}"/>
    <cellStyle name="40% - Accent1 2 2 6 2" xfId="17091" xr:uid="{829609A9-C084-4458-B996-9BE74DA4BE80}"/>
    <cellStyle name="40% - Accent1 2 2 6 3" xfId="17092" xr:uid="{51596270-604D-4EBF-B907-D32F61CD60B7}"/>
    <cellStyle name="40% - Accent1 2 2 6_AVA DVA EL" xfId="17093" xr:uid="{E2BABC97-BD94-4DF9-88F9-B134D90D1241}"/>
    <cellStyle name="40% - Accent1 2 2 7" xfId="17094" xr:uid="{FF2755FD-20CB-45EE-914D-756546F3AF00}"/>
    <cellStyle name="40% - Accent1 2 2_AVA DVA EL" xfId="17095" xr:uid="{9165FC77-BC04-4D86-9739-B399BDFC0669}"/>
    <cellStyle name="40% - Accent1 2 3" xfId="4743" xr:uid="{6F28213D-A3C7-438A-9C43-238354F50D8F}"/>
    <cellStyle name="40% - Accent1 2 3 2" xfId="4744" xr:uid="{1C53FAAD-A86D-455B-A39F-E32058B10BF0}"/>
    <cellStyle name="40% - Accent1 2 3 2 2" xfId="17096" xr:uid="{42C60E6A-EA06-426F-AAB1-37E1679A15A7}"/>
    <cellStyle name="40% - Accent1 2 3 2 3" xfId="17097" xr:uid="{B200DCBD-4C5C-478A-99EE-1663EB84E9F2}"/>
    <cellStyle name="40% - Accent1 2 3 2_AVA DVA EL" xfId="17098" xr:uid="{0ED4E26E-B6A0-4044-842C-37A7E3BD41BA}"/>
    <cellStyle name="40% - Accent1 2 3 3" xfId="4745" xr:uid="{A5DED9EC-9915-4C09-B334-9C8604EBEB33}"/>
    <cellStyle name="40% - Accent1 2 3 4" xfId="4746" xr:uid="{5253FF43-D567-4FD8-B961-908B0D479132}"/>
    <cellStyle name="40% - Accent1 2 3 5" xfId="4747" xr:uid="{95D88AB5-0D43-4C99-98D3-AB05721B8A0E}"/>
    <cellStyle name="40% - Accent1 2 3 6" xfId="41043" xr:uid="{DE2B0B21-D4B9-4F1A-A7F6-DA0CD014303B}"/>
    <cellStyle name="40% - Accent1 2 3_AVA DVA EL" xfId="17099" xr:uid="{857CF1CF-DA14-4A88-968E-DEEEC275A453}"/>
    <cellStyle name="40% - Accent1 2 4" xfId="4748" xr:uid="{97FB1071-06E8-4427-BCDA-190DC19B2D46}"/>
    <cellStyle name="40% - Accent1 2 4 2" xfId="17100" xr:uid="{A0974BA9-87C9-4C4C-A79E-E82D520E622D}"/>
    <cellStyle name="40% - Accent1 2 4 2 2" xfId="17101" xr:uid="{79654549-08BC-45FB-A050-872462ECFAAC}"/>
    <cellStyle name="40% - Accent1 2 4 2 3" xfId="17102" xr:uid="{44F6C2C3-D6AD-4844-829B-56F67251134C}"/>
    <cellStyle name="40% - Accent1 2 4 2_AVA DVA EL" xfId="17103" xr:uid="{22CC6CE6-54F2-4F2F-8482-6E4A3F8817A4}"/>
    <cellStyle name="40% - Accent1 2 4 3" xfId="17104" xr:uid="{9CD49E53-4ABE-4D03-97B9-1DF9401ED735}"/>
    <cellStyle name="40% - Accent1 2 4 4" xfId="17105" xr:uid="{FC16C624-CE77-4C67-B333-B8ACB43374C0}"/>
    <cellStyle name="40% - Accent1 2 4_AVA DVA EL" xfId="17106" xr:uid="{72BC3948-F55D-4BB7-914C-FDC7E8F1FAC9}"/>
    <cellStyle name="40% - Accent1 2 5" xfId="17107" xr:uid="{AE0D091F-359C-4D36-9475-46FE0DBEBE95}"/>
    <cellStyle name="40% - Accent1 2 5 2" xfId="17108" xr:uid="{CE53EFB6-E2F6-4F7E-8CDA-1D3DA4A9652D}"/>
    <cellStyle name="40% - Accent1 2 5 3" xfId="17109" xr:uid="{D385B396-8F13-463A-A08E-0BD60057A8B4}"/>
    <cellStyle name="40% - Accent1 2 5_AVA DVA EL" xfId="17110" xr:uid="{45AA2B5F-1D95-47A0-8A94-2A2111CAB4F0}"/>
    <cellStyle name="40% - Accent1 2 6" xfId="17111" xr:uid="{C75E38E2-0EBA-411C-9D72-8E97F8910EA5}"/>
    <cellStyle name="40% - Accent1 2 6 2" xfId="17112" xr:uid="{6E6449ED-AAE4-42D0-B89E-129AE390BBF7}"/>
    <cellStyle name="40% - Accent1 2 6 3" xfId="17113" xr:uid="{5036C29B-E968-42B9-8F2E-2264567BD206}"/>
    <cellStyle name="40% - Accent1 2 6_AVA DVA EL" xfId="17114" xr:uid="{EBA2BC4B-8E4A-4790-B2A3-88140CF9B0F1}"/>
    <cellStyle name="40% - Accent1 2 7" xfId="17115" xr:uid="{34E90C97-4692-4B7A-A786-574A2A4C8EEA}"/>
    <cellStyle name="40% - Accent1 2 7 2" xfId="17116" xr:uid="{24FBD33A-8A28-4000-BBB2-A5C2E42313D2}"/>
    <cellStyle name="40% - Accent1 2 7 3" xfId="17117" xr:uid="{22EC86D0-6332-42F2-9251-2D5B48291129}"/>
    <cellStyle name="40% - Accent1 2 7_AVA DVA EL" xfId="17118" xr:uid="{1317F9C1-85F0-494E-A355-DEC26B98BAB1}"/>
    <cellStyle name="40% - Accent1 2 8" xfId="17119" xr:uid="{73958D8F-5043-4847-A2F8-59DA8A0B9E59}"/>
    <cellStyle name="40% - Accent1 2 9" xfId="41044" xr:uid="{2EF19DF3-EA6E-4DF0-8284-E29150042904}"/>
    <cellStyle name="40% - Accent1 2_4Q16" xfId="17120" xr:uid="{0C7E607C-88E7-4DC6-BD0C-AEF3396BB367}"/>
    <cellStyle name="40% - Accent1 20" xfId="42732" xr:uid="{A92E0657-F786-448A-B664-0FCF10207458}"/>
    <cellStyle name="40% - Accent1 3" xfId="4749" xr:uid="{BBC9FA73-D8D4-4CA1-A7D8-62D573393BCF}"/>
    <cellStyle name="40% - Accent1 3 10" xfId="17121" xr:uid="{51ACEA86-C6D6-4D41-AD80-D4AD52B03441}"/>
    <cellStyle name="40% - Accent1 3 10 2" xfId="17122" xr:uid="{F1B08001-CDF8-46DB-9E23-BE2E33BAC30F}"/>
    <cellStyle name="40% - Accent1 3 10 3" xfId="17123" xr:uid="{7BAF736E-AA54-44E3-919C-3BD8CA4F353E}"/>
    <cellStyle name="40% - Accent1 3 10_AVA DVA EL" xfId="17124" xr:uid="{B6C19C36-0C45-4DA9-8589-03EAE2481A3B}"/>
    <cellStyle name="40% - Accent1 3 11" xfId="17125" xr:uid="{DBAE0DE0-2EA8-40FE-823A-7CACE8DE9140}"/>
    <cellStyle name="40% - Accent1 3 11 2" xfId="17126" xr:uid="{DE918364-280D-4D09-9B15-39FC64DE9B70}"/>
    <cellStyle name="40% - Accent1 3 11 3" xfId="17127" xr:uid="{AAA502C4-875A-4D47-902E-97ECCDE17128}"/>
    <cellStyle name="40% - Accent1 3 11_AVA DVA EL" xfId="17128" xr:uid="{57B5F1B6-E8F3-4100-A558-64F7D1C0652E}"/>
    <cellStyle name="40% - Accent1 3 12" xfId="17129" xr:uid="{2DB750EA-4FD7-4466-BD07-CC63276E4281}"/>
    <cellStyle name="40% - Accent1 3 12 2" xfId="17130" xr:uid="{9D1CDADA-E24C-45D5-96FD-CFFC4DA433BA}"/>
    <cellStyle name="40% - Accent1 3 12 3" xfId="17131" xr:uid="{156F5563-B7CE-49E4-AE8D-E638DE852072}"/>
    <cellStyle name="40% - Accent1 3 12_AVA DVA EL" xfId="17132" xr:uid="{A54FA1AC-565E-4527-9CA9-1BE9782817AC}"/>
    <cellStyle name="40% - Accent1 3 13" xfId="17133" xr:uid="{DC231C9F-FC43-451A-B6B1-F9CD62E6310B}"/>
    <cellStyle name="40% - Accent1 3 2" xfId="17134" xr:uid="{D2365F0E-0DB5-44FF-BFC9-42BE6C925668}"/>
    <cellStyle name="40% - Accent1 3 2 10" xfId="17135" xr:uid="{0E8D3F23-7CA5-4A67-850F-63A37125FFB3}"/>
    <cellStyle name="40% - Accent1 3 2 10 2" xfId="17136" xr:uid="{1865A228-D96D-48D5-8BA5-B6A67E42F147}"/>
    <cellStyle name="40% - Accent1 3 2 10 3" xfId="17137" xr:uid="{A9B66699-052D-4122-A37D-069F2A674358}"/>
    <cellStyle name="40% - Accent1 3 2 10_AVA DVA EL" xfId="17138" xr:uid="{B892AA8A-EC67-481F-B66B-54B9EC7B4882}"/>
    <cellStyle name="40% - Accent1 3 2 11" xfId="17139" xr:uid="{03293B29-03F0-474C-9BB6-DAF7F5A5D83B}"/>
    <cellStyle name="40% - Accent1 3 2 12" xfId="17140" xr:uid="{9C61D419-E86E-4D50-ACAD-FA89EA4A7C45}"/>
    <cellStyle name="40% - Accent1 3 2 2" xfId="17141" xr:uid="{27451BD2-EC26-4A25-8BC8-45150098D414}"/>
    <cellStyle name="40% - Accent1 3 2 2 10" xfId="17142" xr:uid="{7538782B-C79A-4573-B27F-652347D98690}"/>
    <cellStyle name="40% - Accent1 3 2 2 11" xfId="17143" xr:uid="{6BF38804-E244-41E4-AD58-AF6BBA129E87}"/>
    <cellStyle name="40% - Accent1 3 2 2 2" xfId="17144" xr:uid="{9DF19164-3BF0-4686-91FA-F5D895A925B5}"/>
    <cellStyle name="40% - Accent1 3 2 2 2 2" xfId="17145" xr:uid="{B200908D-C6D6-4BB0-AFA5-8CD98849F236}"/>
    <cellStyle name="40% - Accent1 3 2 2 2 2 2" xfId="17146" xr:uid="{103DDB96-C055-48D8-8CE2-D5378DFAC899}"/>
    <cellStyle name="40% - Accent1 3 2 2 2 2 3" xfId="17147" xr:uid="{CD37980A-9FA9-4F20-BF2B-246ADB368EA2}"/>
    <cellStyle name="40% - Accent1 3 2 2 2 2_AVA DVA EL" xfId="17148" xr:uid="{9E551AE8-CF64-46D9-A603-999744AFA875}"/>
    <cellStyle name="40% - Accent1 3 2 2 2 3" xfId="17149" xr:uid="{8FFEA05C-670E-4B69-8FB3-6440AC8094AD}"/>
    <cellStyle name="40% - Accent1 3 2 2 2 3 2" xfId="17150" xr:uid="{E455E568-3370-4F36-B6A6-7FDBA71B3E80}"/>
    <cellStyle name="40% - Accent1 3 2 2 2 3 3" xfId="17151" xr:uid="{4D5F76FB-34EE-4170-85A0-07D103EC375B}"/>
    <cellStyle name="40% - Accent1 3 2 2 2 3_AVA DVA EL" xfId="17152" xr:uid="{05B3C59F-2336-446A-9220-245B9396F3D7}"/>
    <cellStyle name="40% - Accent1 3 2 2 2 4" xfId="17153" xr:uid="{F9F3F20B-14FE-4E54-83B4-C113235FDBB1}"/>
    <cellStyle name="40% - Accent1 3 2 2 2 5" xfId="17154" xr:uid="{494E2994-30AF-47CF-AB4D-CCE0BA9D5312}"/>
    <cellStyle name="40% - Accent1 3 2 2 2_AVA DVA EL" xfId="17155" xr:uid="{E71D85C1-20AE-4C29-B5C1-3F2BAE044FBE}"/>
    <cellStyle name="40% - Accent1 3 2 2 3" xfId="17156" xr:uid="{ABE1B57B-E434-4C0B-B35C-F13333ED1C1F}"/>
    <cellStyle name="40% - Accent1 3 2 2 3 2" xfId="17157" xr:uid="{C822FA35-6939-4B7B-8B16-5948D757FBE7}"/>
    <cellStyle name="40% - Accent1 3 2 2 3 3" xfId="17158" xr:uid="{7584AAF7-4944-4061-85D0-FB4FF997313B}"/>
    <cellStyle name="40% - Accent1 3 2 2 3_AVA DVA EL" xfId="17159" xr:uid="{7D27B78A-BDB9-4B4E-B903-207D74C59F42}"/>
    <cellStyle name="40% - Accent1 3 2 2 4" xfId="17160" xr:uid="{2C7D8BE5-0E16-4CE8-A7C2-4376BAA1E6A1}"/>
    <cellStyle name="40% - Accent1 3 2 2 4 2" xfId="17161" xr:uid="{87BB07B2-6BE8-4D37-9558-C60F11C87945}"/>
    <cellStyle name="40% - Accent1 3 2 2 4 3" xfId="17162" xr:uid="{55C6F23D-3B50-4784-B5FC-72213B867FE0}"/>
    <cellStyle name="40% - Accent1 3 2 2 4_AVA DVA EL" xfId="17163" xr:uid="{E8288BC4-E953-4ECF-8550-1192CE8683D8}"/>
    <cellStyle name="40% - Accent1 3 2 2 5" xfId="17164" xr:uid="{2CCC5F76-9920-47A4-9326-86CBE26E40F4}"/>
    <cellStyle name="40% - Accent1 3 2 2 5 2" xfId="17165" xr:uid="{A655E387-D2EC-4BB9-AC50-E9CCFF0413BC}"/>
    <cellStyle name="40% - Accent1 3 2 2 5 3" xfId="17166" xr:uid="{DB3F7EFD-ABF1-4624-B312-0E7F76664C17}"/>
    <cellStyle name="40% - Accent1 3 2 2 5_AVA DVA EL" xfId="17167" xr:uid="{56F41857-B9E7-4F73-80E0-8CC78B468713}"/>
    <cellStyle name="40% - Accent1 3 2 2 6" xfId="17168" xr:uid="{F9F2C243-42C0-422B-929F-E8B18C684FE9}"/>
    <cellStyle name="40% - Accent1 3 2 2 6 2" xfId="17169" xr:uid="{E120EB71-21DC-48EA-B6B9-916A098F2DFB}"/>
    <cellStyle name="40% - Accent1 3 2 2 6 3" xfId="17170" xr:uid="{B0CFC4CA-4EE0-4216-B2D3-BCDAC248A413}"/>
    <cellStyle name="40% - Accent1 3 2 2 6_AVA DVA EL" xfId="17171" xr:uid="{035AF7A6-62C3-4FDC-83F4-EB95248B73F7}"/>
    <cellStyle name="40% - Accent1 3 2 2 7" xfId="17172" xr:uid="{034BDB3A-C0E6-48D7-8101-0BD119695D35}"/>
    <cellStyle name="40% - Accent1 3 2 2 7 2" xfId="17173" xr:uid="{629E4C4E-E386-4FB6-A64F-6D7479988E16}"/>
    <cellStyle name="40% - Accent1 3 2 2 7 3" xfId="17174" xr:uid="{E2220B17-4E8B-47DA-9071-436ABD6C4EF1}"/>
    <cellStyle name="40% - Accent1 3 2 2 7_AVA DVA EL" xfId="17175" xr:uid="{44BA58FB-6D88-4C61-B960-7FD47EFBD122}"/>
    <cellStyle name="40% - Accent1 3 2 2 8" xfId="17176" xr:uid="{6196B125-5EFF-44CD-955A-2381773D4FCB}"/>
    <cellStyle name="40% - Accent1 3 2 2 8 2" xfId="17177" xr:uid="{93F3E871-085B-4C26-B938-8BC6536B99AB}"/>
    <cellStyle name="40% - Accent1 3 2 2 8 3" xfId="17178" xr:uid="{A9272E68-9AB8-4C9E-81F2-CBD837FB88CC}"/>
    <cellStyle name="40% - Accent1 3 2 2 8_AVA DVA EL" xfId="17179" xr:uid="{AF6EBDC6-4AAF-4411-99E7-477717B00AF0}"/>
    <cellStyle name="40% - Accent1 3 2 2 9" xfId="17180" xr:uid="{9B964BA6-34D6-4905-8099-992620417587}"/>
    <cellStyle name="40% - Accent1 3 2 2 9 2" xfId="17181" xr:uid="{ACD10FB6-67A0-481C-AF08-9E16DD7DC860}"/>
    <cellStyle name="40% - Accent1 3 2 2 9 3" xfId="17182" xr:uid="{83B60121-01E5-40C5-A36A-12C0778223A9}"/>
    <cellStyle name="40% - Accent1 3 2 2 9_AVA DVA EL" xfId="17183" xr:uid="{605280C0-DA8D-4474-A4D5-86E7B8D2EA49}"/>
    <cellStyle name="40% - Accent1 3 2 2_AVA DVA EL" xfId="17184" xr:uid="{D442BF1C-6CB8-46C2-824D-98859837B4E5}"/>
    <cellStyle name="40% - Accent1 3 2 3" xfId="17185" xr:uid="{6B3E7FC2-38D6-44C1-AECD-E0E6ADFECC2A}"/>
    <cellStyle name="40% - Accent1 3 2 3 2" xfId="17186" xr:uid="{8B629334-F7EF-4307-9630-4AED9E7A20DE}"/>
    <cellStyle name="40% - Accent1 3 2 3 2 2" xfId="17187" xr:uid="{F9B5A9DC-6757-4521-96F3-2B0D0E7B4A12}"/>
    <cellStyle name="40% - Accent1 3 2 3 2 3" xfId="17188" xr:uid="{8E6520A0-C81B-41BC-8167-6A8D5D7C28B3}"/>
    <cellStyle name="40% - Accent1 3 2 3 2_AVA DVA EL" xfId="17189" xr:uid="{EB322FA7-35F6-4458-AFCB-263CD3F37E3E}"/>
    <cellStyle name="40% - Accent1 3 2 3 3" xfId="17190" xr:uid="{E2E189AE-C308-4A71-9EE8-A17AA589D7C2}"/>
    <cellStyle name="40% - Accent1 3 2 3 3 2" xfId="17191" xr:uid="{67958352-071D-4833-A6FA-FDAF337FB3C7}"/>
    <cellStyle name="40% - Accent1 3 2 3 3 3" xfId="17192" xr:uid="{D88E3BD4-654B-4141-B1B4-97B5B62D395F}"/>
    <cellStyle name="40% - Accent1 3 2 3 3_AVA DVA EL" xfId="17193" xr:uid="{1C1E1DF6-1B5C-492E-971D-01EB930CDD66}"/>
    <cellStyle name="40% - Accent1 3 2 3 4" xfId="17194" xr:uid="{76E812D9-6462-4042-9CB5-F35E98B8426C}"/>
    <cellStyle name="40% - Accent1 3 2 3 5" xfId="17195" xr:uid="{527C1E8C-75B0-4416-897B-B38F8226DA5A}"/>
    <cellStyle name="40% - Accent1 3 2 3_AVA DVA EL" xfId="17196" xr:uid="{4C876484-BB0A-41CF-9B24-6333CE976483}"/>
    <cellStyle name="40% - Accent1 3 2 4" xfId="17197" xr:uid="{0F0B0F13-447E-4104-9874-2005B25C9037}"/>
    <cellStyle name="40% - Accent1 3 2 4 2" xfId="17198" xr:uid="{6C1DE3F4-D1CA-4719-92BD-F5F796A3BE9E}"/>
    <cellStyle name="40% - Accent1 3 2 4 3" xfId="17199" xr:uid="{659F1CD5-A82D-463B-9457-231A0795A904}"/>
    <cellStyle name="40% - Accent1 3 2 4_AVA DVA EL" xfId="17200" xr:uid="{F5C0C03B-6417-4CC2-A4F1-486A183FC3F4}"/>
    <cellStyle name="40% - Accent1 3 2 5" xfId="17201" xr:uid="{1E1A0D9F-8B38-4D13-A9BE-488283FA73E2}"/>
    <cellStyle name="40% - Accent1 3 2 5 2" xfId="17202" xr:uid="{44E8EEB8-9C69-4EE3-8265-D039EAEF26FE}"/>
    <cellStyle name="40% - Accent1 3 2 5 3" xfId="17203" xr:uid="{1A9B996D-72D8-4B20-86CB-797FC52467CF}"/>
    <cellStyle name="40% - Accent1 3 2 5_AVA DVA EL" xfId="17204" xr:uid="{09792D12-930E-4C5D-8BAA-BBEB24033744}"/>
    <cellStyle name="40% - Accent1 3 2 6" xfId="17205" xr:uid="{C5F1EA7C-C03D-479A-9822-BD2AB10DA7A0}"/>
    <cellStyle name="40% - Accent1 3 2 6 2" xfId="17206" xr:uid="{5A8B37D5-6BCA-4793-BF50-97034A76084A}"/>
    <cellStyle name="40% - Accent1 3 2 6 3" xfId="17207" xr:uid="{659C8A97-86FF-4212-A99C-3EE49D99E561}"/>
    <cellStyle name="40% - Accent1 3 2 6_AVA DVA EL" xfId="17208" xr:uid="{5AA4304F-4782-4E85-8ACC-4BF4949B0587}"/>
    <cellStyle name="40% - Accent1 3 2 7" xfId="17209" xr:uid="{48A3E8D5-3C61-418C-B43D-E2AE384D0ACF}"/>
    <cellStyle name="40% - Accent1 3 2 7 2" xfId="17210" xr:uid="{6EE91B2D-31DB-40CC-809D-85538F273FC2}"/>
    <cellStyle name="40% - Accent1 3 2 7 3" xfId="17211" xr:uid="{474EC089-9518-4FA1-B6C4-DE2752BADE65}"/>
    <cellStyle name="40% - Accent1 3 2 7_AVA DVA EL" xfId="17212" xr:uid="{721FF209-861E-4E8D-B3E9-966ADE1C6E4A}"/>
    <cellStyle name="40% - Accent1 3 2 8" xfId="17213" xr:uid="{3889055A-7A39-46BB-BD73-C9833508C3DD}"/>
    <cellStyle name="40% - Accent1 3 2 8 2" xfId="17214" xr:uid="{10DAC27B-9785-4516-A1EA-F526AFA0EAE0}"/>
    <cellStyle name="40% - Accent1 3 2 8 3" xfId="17215" xr:uid="{B73DB32B-718A-45CB-A475-E54AE62E0440}"/>
    <cellStyle name="40% - Accent1 3 2 8_AVA DVA EL" xfId="17216" xr:uid="{B3210599-0222-4438-A774-93FE5FEF14BD}"/>
    <cellStyle name="40% - Accent1 3 2 9" xfId="17217" xr:uid="{F1E08108-23B8-4F2E-82A0-2A0FF0E53570}"/>
    <cellStyle name="40% - Accent1 3 2 9 2" xfId="17218" xr:uid="{121AC31A-7F65-49E9-A3F1-32345780B4FA}"/>
    <cellStyle name="40% - Accent1 3 2 9 3" xfId="17219" xr:uid="{38F1ED5F-B929-4571-891D-167D70B0B9F1}"/>
    <cellStyle name="40% - Accent1 3 2 9_AVA DVA EL" xfId="17220" xr:uid="{FD6E1B55-4050-4D9C-9A53-EFFC8E697C79}"/>
    <cellStyle name="40% - Accent1 3 2_AVA DVA EL" xfId="17221" xr:uid="{30E4DF59-A6EE-452B-867B-182B7480B1A7}"/>
    <cellStyle name="40% - Accent1 3 3" xfId="17222" xr:uid="{07E41D3B-343E-456E-94A9-AF1BDB9836B1}"/>
    <cellStyle name="40% - Accent1 3 3 10" xfId="17223" xr:uid="{4FBCBE1C-01E4-4E67-A0BA-46A8DAC1ABC6}"/>
    <cellStyle name="40% - Accent1 3 3 11" xfId="17224" xr:uid="{B910EC32-D16A-444F-8410-DFF09603BC6D}"/>
    <cellStyle name="40% - Accent1 3 3 2" xfId="17225" xr:uid="{FD5A9C2E-DB7D-4744-B71F-12FEDADCAB6D}"/>
    <cellStyle name="40% - Accent1 3 3 2 2" xfId="17226" xr:uid="{CA1BD07D-D07C-4D1A-BC99-D2DF1E1F879F}"/>
    <cellStyle name="40% - Accent1 3 3 2 2 2" xfId="17227" xr:uid="{7B04B57A-DEED-4C13-A025-CCC78F000873}"/>
    <cellStyle name="40% - Accent1 3 3 2 2 3" xfId="17228" xr:uid="{180CDA62-7283-4F5A-941F-39808351C12C}"/>
    <cellStyle name="40% - Accent1 3 3 2 2_AVA DVA EL" xfId="17229" xr:uid="{B6E48397-2893-44B9-AADC-8D5FC5AEF377}"/>
    <cellStyle name="40% - Accent1 3 3 2 3" xfId="17230" xr:uid="{5EB339AB-E065-44DD-8690-4326D86823A2}"/>
    <cellStyle name="40% - Accent1 3 3 2 3 2" xfId="17231" xr:uid="{020306EF-335C-4A83-9101-77E6B65C4C46}"/>
    <cellStyle name="40% - Accent1 3 3 2 3 3" xfId="17232" xr:uid="{B3CF1493-2709-47DC-9D7D-9F04D86E3F0D}"/>
    <cellStyle name="40% - Accent1 3 3 2 3_AVA DVA EL" xfId="17233" xr:uid="{36CFCDD3-B932-4A5B-931F-A29C9DAF5F94}"/>
    <cellStyle name="40% - Accent1 3 3 2 4" xfId="17234" xr:uid="{635A2496-7B79-4B9C-8C9C-7DFC2E8F7303}"/>
    <cellStyle name="40% - Accent1 3 3 2 5" xfId="17235" xr:uid="{F792978E-998C-4C03-8BFE-E7260D23C4FF}"/>
    <cellStyle name="40% - Accent1 3 3 2_AVA DVA EL" xfId="17236" xr:uid="{7347BC8A-D641-4E89-8E35-53F6CE15403C}"/>
    <cellStyle name="40% - Accent1 3 3 3" xfId="17237" xr:uid="{55C6FE09-FDF2-4776-9B4D-7E8578AD553B}"/>
    <cellStyle name="40% - Accent1 3 3 3 2" xfId="17238" xr:uid="{FAE2E0D7-8FB7-4819-822C-649CBC66DB89}"/>
    <cellStyle name="40% - Accent1 3 3 3 3" xfId="17239" xr:uid="{BA6FEE81-D023-41C7-9678-2D0A2099C875}"/>
    <cellStyle name="40% - Accent1 3 3 3_AVA DVA EL" xfId="17240" xr:uid="{34A8D296-3C3D-4395-A2B6-447E526FCED9}"/>
    <cellStyle name="40% - Accent1 3 3 4" xfId="17241" xr:uid="{3615926F-3D47-4947-8E48-84510D672B4F}"/>
    <cellStyle name="40% - Accent1 3 3 4 2" xfId="17242" xr:uid="{5C073465-7BB6-49EF-A7A5-F75D9F6BD808}"/>
    <cellStyle name="40% - Accent1 3 3 4 3" xfId="17243" xr:uid="{83927DB2-631E-4A56-A642-F4FB1478564B}"/>
    <cellStyle name="40% - Accent1 3 3 4_AVA DVA EL" xfId="17244" xr:uid="{31412540-BAC3-48D8-8306-6D3325031142}"/>
    <cellStyle name="40% - Accent1 3 3 5" xfId="17245" xr:uid="{FBF96E11-8805-485C-9422-7A2B2FF68004}"/>
    <cellStyle name="40% - Accent1 3 3 5 2" xfId="17246" xr:uid="{AE6D7132-6CBC-499E-91B1-C04839A3879F}"/>
    <cellStyle name="40% - Accent1 3 3 5 3" xfId="17247" xr:uid="{2595AC69-B7BF-4790-ACA4-E58C5E83E170}"/>
    <cellStyle name="40% - Accent1 3 3 5_AVA DVA EL" xfId="17248" xr:uid="{8EE179C7-44CC-4E8C-9FF1-0CB5E34B66D8}"/>
    <cellStyle name="40% - Accent1 3 3 6" xfId="17249" xr:uid="{693428A2-A689-4980-929F-4F5FCAB52B52}"/>
    <cellStyle name="40% - Accent1 3 3 6 2" xfId="17250" xr:uid="{C6493D94-107F-4716-931E-86B608A8DE43}"/>
    <cellStyle name="40% - Accent1 3 3 6 3" xfId="17251" xr:uid="{EEBDC827-9E2A-4A53-810F-7C483516A048}"/>
    <cellStyle name="40% - Accent1 3 3 6_AVA DVA EL" xfId="17252" xr:uid="{AD874FC4-7DEB-43C6-B4CC-7555017DF7BB}"/>
    <cellStyle name="40% - Accent1 3 3 7" xfId="17253" xr:uid="{AC69B55F-20A9-421F-8813-EDACD7FF4D88}"/>
    <cellStyle name="40% - Accent1 3 3 7 2" xfId="17254" xr:uid="{F5054393-A8C3-4278-A1E1-0A28EDA43155}"/>
    <cellStyle name="40% - Accent1 3 3 7 3" xfId="17255" xr:uid="{C7077BCA-1488-4E21-83B0-0FA84497F331}"/>
    <cellStyle name="40% - Accent1 3 3 7_AVA DVA EL" xfId="17256" xr:uid="{DB357D0C-4A5C-4366-8607-6E9F4CD70DE4}"/>
    <cellStyle name="40% - Accent1 3 3 8" xfId="17257" xr:uid="{F1199760-FBCC-4570-8E91-94C573FEB78F}"/>
    <cellStyle name="40% - Accent1 3 3 8 2" xfId="17258" xr:uid="{0A651DB2-B768-47AF-9A2D-09EF20985CAC}"/>
    <cellStyle name="40% - Accent1 3 3 8 3" xfId="17259" xr:uid="{B7D61BB1-701B-47E1-9FD9-7BCC62B979C9}"/>
    <cellStyle name="40% - Accent1 3 3 8_AVA DVA EL" xfId="17260" xr:uid="{6D092D46-316E-4711-B2B0-AFC4620F8543}"/>
    <cellStyle name="40% - Accent1 3 3 9" xfId="17261" xr:uid="{846C7AE1-8D8E-49A1-ADD8-DF1FB28C1C91}"/>
    <cellStyle name="40% - Accent1 3 3 9 2" xfId="17262" xr:uid="{B0A2DC13-3649-4CBE-B53B-84AF231F6491}"/>
    <cellStyle name="40% - Accent1 3 3 9 3" xfId="17263" xr:uid="{6FAC5BD4-75EB-4115-8714-A116034C77D8}"/>
    <cellStyle name="40% - Accent1 3 3 9_AVA DVA EL" xfId="17264" xr:uid="{B898C07D-7939-4A0C-B358-BF96D8B773BC}"/>
    <cellStyle name="40% - Accent1 3 3_AVA DVA EL" xfId="17265" xr:uid="{F75BB080-6F62-4C75-B421-D8BBF114C9FA}"/>
    <cellStyle name="40% - Accent1 3 4" xfId="17266" xr:uid="{B7A0EDFC-22B1-42ED-BF0C-CD93A93A117E}"/>
    <cellStyle name="40% - Accent1 3 4 2" xfId="17267" xr:uid="{7CD85EAC-CF65-4936-8878-5D0557BFA790}"/>
    <cellStyle name="40% - Accent1 3 4 2 2" xfId="17268" xr:uid="{8893D4FC-83BE-40EE-94C1-0D61E8EC27F1}"/>
    <cellStyle name="40% - Accent1 3 4 2 3" xfId="17269" xr:uid="{E628E976-A100-4EBE-82B3-1D9A678E015F}"/>
    <cellStyle name="40% - Accent1 3 4 2_AVA DVA EL" xfId="17270" xr:uid="{6761AC3D-AB76-4EFE-A02D-A5F400F65E1E}"/>
    <cellStyle name="40% - Accent1 3 4 3" xfId="17271" xr:uid="{022A5F3D-30F6-4A43-B307-0924279D076C}"/>
    <cellStyle name="40% - Accent1 3 4 3 2" xfId="17272" xr:uid="{E7D64855-CF61-4F8D-BB6B-CC8E87C26883}"/>
    <cellStyle name="40% - Accent1 3 4 3 3" xfId="17273" xr:uid="{B67FF195-FEAE-45CF-A2D7-D0A0FD4442D9}"/>
    <cellStyle name="40% - Accent1 3 4 3_AVA DVA EL" xfId="17274" xr:uid="{59F99F52-B4F2-43C9-9E74-587F02D93FA1}"/>
    <cellStyle name="40% - Accent1 3 4 4" xfId="17275" xr:uid="{13A4A2BA-7A7E-49DE-A3B2-5489A7DE875B}"/>
    <cellStyle name="40% - Accent1 3 4 5" xfId="17276" xr:uid="{EB676653-4422-4EDD-8A93-CCADF64D2B38}"/>
    <cellStyle name="40% - Accent1 3 4_AVA DVA EL" xfId="17277" xr:uid="{FC4BCF04-234F-4C20-B707-9DC54F257035}"/>
    <cellStyle name="40% - Accent1 3 5" xfId="17278" xr:uid="{2F68301D-B865-44AF-BEFB-D49285B76334}"/>
    <cellStyle name="40% - Accent1 3 5 2" xfId="17279" xr:uid="{6F8195BD-399C-4A6D-8F8B-07669BF03955}"/>
    <cellStyle name="40% - Accent1 3 5 2 2" xfId="17280" xr:uid="{0D9EF6D1-EF22-493B-B5EE-C9C5E78AC35A}"/>
    <cellStyle name="40% - Accent1 3 5 2 3" xfId="17281" xr:uid="{79EBA568-2A42-42D2-A1C0-8F5A2FF46D6F}"/>
    <cellStyle name="40% - Accent1 3 5 2_AVA DVA EL" xfId="17282" xr:uid="{2B186131-0324-4721-9F0B-BF3BC3679FF3}"/>
    <cellStyle name="40% - Accent1 3 5 3" xfId="17283" xr:uid="{549B6213-4763-4528-8294-66EDEF5EA409}"/>
    <cellStyle name="40% - Accent1 3 5 3 2" xfId="17284" xr:uid="{2115F0EE-DA01-44EA-A114-ADA77DA65D10}"/>
    <cellStyle name="40% - Accent1 3 5 3 3" xfId="17285" xr:uid="{6C656176-6452-43A9-A0A3-65FB4FD54CAF}"/>
    <cellStyle name="40% - Accent1 3 5 3_AVA DVA EL" xfId="17286" xr:uid="{58486A59-0C34-4932-AAE1-1693A450FB09}"/>
    <cellStyle name="40% - Accent1 3 5 4" xfId="17287" xr:uid="{37719996-AF4B-4887-9F57-1A78ED5B876D}"/>
    <cellStyle name="40% - Accent1 3 5 5" xfId="17288" xr:uid="{81978AF0-C71C-4370-A393-1039591C22B2}"/>
    <cellStyle name="40% - Accent1 3 5_AVA DVA EL" xfId="17289" xr:uid="{D05BA32C-8BAA-42B6-A87C-4E430B217E82}"/>
    <cellStyle name="40% - Accent1 3 6" xfId="17290" xr:uid="{A1460E61-1E78-43B3-AEEB-FF55B387A955}"/>
    <cellStyle name="40% - Accent1 3 6 2" xfId="17291" xr:uid="{402D34C6-5117-4BA4-9EFB-1327805151A5}"/>
    <cellStyle name="40% - Accent1 3 6 3" xfId="17292" xr:uid="{237E1830-BC46-41E5-B63A-1CE830C5FC5E}"/>
    <cellStyle name="40% - Accent1 3 6_AVA DVA EL" xfId="17293" xr:uid="{670348EC-506F-4840-A644-809C49B8F97E}"/>
    <cellStyle name="40% - Accent1 3 7" xfId="17294" xr:uid="{894EAF92-B93E-473E-AF17-698B2974D180}"/>
    <cellStyle name="40% - Accent1 3 7 2" xfId="17295" xr:uid="{2C234EC3-6F9A-4AD3-9076-8EAAA89C6761}"/>
    <cellStyle name="40% - Accent1 3 7 3" xfId="17296" xr:uid="{BAF2FF7A-D085-4D25-9AAC-82D0E27A5894}"/>
    <cellStyle name="40% - Accent1 3 7_AVA DVA EL" xfId="17297" xr:uid="{7E241989-BF12-4425-AF9D-6DC55C013FA6}"/>
    <cellStyle name="40% - Accent1 3 8" xfId="17298" xr:uid="{90A2C35E-136A-4B40-B5FE-D3B50A6C6DFB}"/>
    <cellStyle name="40% - Accent1 3 8 2" xfId="17299" xr:uid="{2AB2964F-1808-4746-8FE1-59DE49E08081}"/>
    <cellStyle name="40% - Accent1 3 8 3" xfId="17300" xr:uid="{3384340A-AB07-4D39-86E4-A6259D0C6677}"/>
    <cellStyle name="40% - Accent1 3 8_AVA DVA EL" xfId="17301" xr:uid="{C85735FB-120A-44FC-87B8-46ACF7350209}"/>
    <cellStyle name="40% - Accent1 3 9" xfId="17302" xr:uid="{A9231058-9EC5-4007-9B3A-B31D4D036CF8}"/>
    <cellStyle name="40% - Accent1 3 9 2" xfId="17303" xr:uid="{99BDBD57-69E7-4DD9-AE8F-43C458F5F804}"/>
    <cellStyle name="40% - Accent1 3 9 3" xfId="17304" xr:uid="{DE93CF12-DDC6-46E6-B786-AFBE398C6101}"/>
    <cellStyle name="40% - Accent1 3 9_AVA DVA EL" xfId="17305" xr:uid="{14AC08FF-E4AE-4DC3-956A-32F5C4E764AF}"/>
    <cellStyle name="40% - Accent1 3_AVA DVA EL" xfId="17306" xr:uid="{C729DB4B-78D2-4BF6-BDBD-936D09816ABC}"/>
    <cellStyle name="40% - Accent1 4" xfId="17307" xr:uid="{7F30BE31-0D49-4A60-B31A-97F99D8E20F8}"/>
    <cellStyle name="40% - Accent1 4 10" xfId="17308" xr:uid="{59BE268B-B8F9-4CFE-8F05-519E67A1CBD2}"/>
    <cellStyle name="40% - Accent1 4 10 2" xfId="17309" xr:uid="{E9AC6747-AE8C-4AEA-AF78-611E75CFF65F}"/>
    <cellStyle name="40% - Accent1 4 10 3" xfId="17310" xr:uid="{8C068EA4-9286-4B97-8943-4B329866A861}"/>
    <cellStyle name="40% - Accent1 4 10_AVA DVA EL" xfId="17311" xr:uid="{5D1DA7C2-C0D1-4D04-8AC2-00A5C9F34329}"/>
    <cellStyle name="40% - Accent1 4 11" xfId="17312" xr:uid="{F9C7B2A9-AFC9-48C7-9321-742A212FD8E1}"/>
    <cellStyle name="40% - Accent1 4 11 2" xfId="17313" xr:uid="{E12AD314-AA42-440A-ACC7-AE34050DE3CC}"/>
    <cellStyle name="40% - Accent1 4 11 3" xfId="17314" xr:uid="{BF7C1102-60E2-48BA-9A35-74071B620C89}"/>
    <cellStyle name="40% - Accent1 4 11_AVA DVA EL" xfId="17315" xr:uid="{F9DE8599-4E1E-4C4E-819F-BD171CB3908F}"/>
    <cellStyle name="40% - Accent1 4 12" xfId="17316" xr:uid="{6180368F-C741-451C-B4FD-631A94E490B5}"/>
    <cellStyle name="40% - Accent1 4 2" xfId="17317" xr:uid="{78098252-9BBE-4892-837F-6734B6A8D49A}"/>
    <cellStyle name="40% - Accent1 4 2 10" xfId="17318" xr:uid="{8A8078F7-17BC-4AF6-A5FA-4CA0E9D1F3BB}"/>
    <cellStyle name="40% - Accent1 4 2 11" xfId="17319" xr:uid="{828D32D0-E87B-4CF0-994B-41BBE123C56A}"/>
    <cellStyle name="40% - Accent1 4 2 2" xfId="17320" xr:uid="{0A15AFA8-67CC-43B9-BA7B-A20AA870CF0D}"/>
    <cellStyle name="40% - Accent1 4 2 2 2" xfId="17321" xr:uid="{3C7735C3-6D9D-45AC-85C7-098825B62D92}"/>
    <cellStyle name="40% - Accent1 4 2 2 2 2" xfId="17322" xr:uid="{D1F8213D-6A83-480D-8E5B-1BEB39984C08}"/>
    <cellStyle name="40% - Accent1 4 2 2 2 3" xfId="17323" xr:uid="{8C1AC5BE-2A4A-40F7-B413-81F6C34B68B5}"/>
    <cellStyle name="40% - Accent1 4 2 2 2_AVA DVA EL" xfId="17324" xr:uid="{64EF05E2-857A-465B-B044-49E509FBCEF6}"/>
    <cellStyle name="40% - Accent1 4 2 2 3" xfId="17325" xr:uid="{4ABBE08A-3422-4557-808D-3D4674212FC9}"/>
    <cellStyle name="40% - Accent1 4 2 2 3 2" xfId="17326" xr:uid="{912F63FE-9029-46E1-A327-C35AE6E8536E}"/>
    <cellStyle name="40% - Accent1 4 2 2 3 3" xfId="17327" xr:uid="{CD54BB70-860E-4F53-B35B-0901A1F4B7B3}"/>
    <cellStyle name="40% - Accent1 4 2 2 3_AVA DVA EL" xfId="17328" xr:uid="{5C523361-EB45-42E2-AA83-09366F654BE5}"/>
    <cellStyle name="40% - Accent1 4 2 2 4" xfId="17329" xr:uid="{483B74ED-19F6-46B9-89E9-5EC3B5C365BD}"/>
    <cellStyle name="40% - Accent1 4 2 2 5" xfId="17330" xr:uid="{38208B0D-801F-4CCE-9C47-34652CD76F0D}"/>
    <cellStyle name="40% - Accent1 4 2 2_AVA DVA EL" xfId="17331" xr:uid="{7DB734AB-6A02-4AA4-ADBE-33385452AEFE}"/>
    <cellStyle name="40% - Accent1 4 2 3" xfId="17332" xr:uid="{BD46BC00-DB0E-4D0C-BB0E-DED0E7936B8E}"/>
    <cellStyle name="40% - Accent1 4 2 3 2" xfId="17333" xr:uid="{ADF9BBC7-24FB-423C-BC59-7746DAD9BB94}"/>
    <cellStyle name="40% - Accent1 4 2 3 3" xfId="17334" xr:uid="{B35B042E-A8A1-43BC-BEDF-A9763551BFF7}"/>
    <cellStyle name="40% - Accent1 4 2 3_AVA DVA EL" xfId="17335" xr:uid="{D20F69EC-ED8C-4D0D-B82B-79B83D8875C3}"/>
    <cellStyle name="40% - Accent1 4 2 4" xfId="17336" xr:uid="{8B97AF9E-371F-4CB9-B47F-5277C88FDA32}"/>
    <cellStyle name="40% - Accent1 4 2 4 2" xfId="17337" xr:uid="{42B98DD0-6ABB-4DA7-AFC9-E10483D25E98}"/>
    <cellStyle name="40% - Accent1 4 2 4 3" xfId="17338" xr:uid="{D2558B4E-4AD5-497D-913C-48FDB032C5BE}"/>
    <cellStyle name="40% - Accent1 4 2 4_AVA DVA EL" xfId="17339" xr:uid="{98537469-460F-48ED-84E1-4C4DCA0C03B9}"/>
    <cellStyle name="40% - Accent1 4 2 5" xfId="17340" xr:uid="{2251DF69-FF09-43FD-B506-A9D0CE026682}"/>
    <cellStyle name="40% - Accent1 4 2 5 2" xfId="17341" xr:uid="{C34D58DD-7C4E-4445-B2FD-682AE8A607A7}"/>
    <cellStyle name="40% - Accent1 4 2 5 3" xfId="17342" xr:uid="{C106C10A-FE1C-412F-BECE-0E85622FF978}"/>
    <cellStyle name="40% - Accent1 4 2 5_AVA DVA EL" xfId="17343" xr:uid="{4EB05FC4-DBD4-4ADB-8940-E23C322DD6C7}"/>
    <cellStyle name="40% - Accent1 4 2 6" xfId="17344" xr:uid="{FE79E0B2-1BBC-471F-B120-F58606D1D1F6}"/>
    <cellStyle name="40% - Accent1 4 2 6 2" xfId="17345" xr:uid="{985BE412-F36C-4397-A98F-014A4C942CFE}"/>
    <cellStyle name="40% - Accent1 4 2 6 3" xfId="17346" xr:uid="{E31E3DD3-9891-43E3-AA3E-B0246D5D5DFF}"/>
    <cellStyle name="40% - Accent1 4 2 6_AVA DVA EL" xfId="17347" xr:uid="{5FE5FCDD-C3B8-44B2-82AA-A58FAB89594D}"/>
    <cellStyle name="40% - Accent1 4 2 7" xfId="17348" xr:uid="{833C02C0-272F-4D18-9536-FF93C376C32C}"/>
    <cellStyle name="40% - Accent1 4 2 7 2" xfId="17349" xr:uid="{FFBC4D55-7596-4409-B304-DCD9290FB377}"/>
    <cellStyle name="40% - Accent1 4 2 7 3" xfId="17350" xr:uid="{A57306E6-0611-4E97-81FC-82AB68F169EF}"/>
    <cellStyle name="40% - Accent1 4 2 7_AVA DVA EL" xfId="17351" xr:uid="{B752FAE1-FC2B-4651-9EFF-61F2053F5286}"/>
    <cellStyle name="40% - Accent1 4 2 8" xfId="17352" xr:uid="{CB29F85C-6940-42E8-A033-8481A394704B}"/>
    <cellStyle name="40% - Accent1 4 2 8 2" xfId="17353" xr:uid="{A52193C4-F683-42C1-BC21-B3E06525C1B8}"/>
    <cellStyle name="40% - Accent1 4 2 8 3" xfId="17354" xr:uid="{D6E3E024-93FC-4B69-A46C-5AE9D3B71B93}"/>
    <cellStyle name="40% - Accent1 4 2 8_AVA DVA EL" xfId="17355" xr:uid="{D05280AF-18FD-4470-9E44-522F3EF95C88}"/>
    <cellStyle name="40% - Accent1 4 2 9" xfId="17356" xr:uid="{5233B137-6743-4259-97DE-671294F72A62}"/>
    <cellStyle name="40% - Accent1 4 2 9 2" xfId="17357" xr:uid="{129EC056-D70A-4FF5-804A-373AFC3E233D}"/>
    <cellStyle name="40% - Accent1 4 2 9 3" xfId="17358" xr:uid="{64BABAF8-717B-49B3-88F4-33DB757C145E}"/>
    <cellStyle name="40% - Accent1 4 2 9_AVA DVA EL" xfId="17359" xr:uid="{CAA026E8-1A58-48D9-AC9D-3B0B45725DB9}"/>
    <cellStyle name="40% - Accent1 4 2_AVA DVA EL" xfId="17360" xr:uid="{063CD001-6776-4CF2-B1F6-F7AF5CCEC81B}"/>
    <cellStyle name="40% - Accent1 4 3" xfId="17361" xr:uid="{6A2DFE7F-1AF3-4EA7-8653-982572645BA7}"/>
    <cellStyle name="40% - Accent1 4 3 2" xfId="17362" xr:uid="{C647F2B5-FA06-447E-A359-6D0341DBFA56}"/>
    <cellStyle name="40% - Accent1 4 3 2 2" xfId="17363" xr:uid="{4A86C09C-7BAD-42D0-AAA9-F2298D1FEFBB}"/>
    <cellStyle name="40% - Accent1 4 3 2 3" xfId="17364" xr:uid="{5A8A7BFA-E75F-4077-8590-A6DB0833E7E1}"/>
    <cellStyle name="40% - Accent1 4 3 2_AVA DVA EL" xfId="17365" xr:uid="{D3D6864F-F48F-4BF6-8503-829DDF215B0C}"/>
    <cellStyle name="40% - Accent1 4 3 3" xfId="17366" xr:uid="{EF92659A-3983-4A2E-A087-724BE892A9E5}"/>
    <cellStyle name="40% - Accent1 4 3 3 2" xfId="17367" xr:uid="{BB55140B-D93E-4A4D-A25C-147BD39D2979}"/>
    <cellStyle name="40% - Accent1 4 3 3 3" xfId="17368" xr:uid="{56153EA3-FCB1-422B-99AE-5D6D6D6B073E}"/>
    <cellStyle name="40% - Accent1 4 3 3_AVA DVA EL" xfId="17369" xr:uid="{6CCF9EA6-B9B1-45C6-BBB4-0C4C21A4199F}"/>
    <cellStyle name="40% - Accent1 4 3 4" xfId="17370" xr:uid="{E8255306-85B6-4D9A-9DF5-70B8B4AC3D5B}"/>
    <cellStyle name="40% - Accent1 4 3 5" xfId="17371" xr:uid="{99BAF202-3649-4E7C-BB4C-C25CA88FC65A}"/>
    <cellStyle name="40% - Accent1 4 3_AVA DVA EL" xfId="17372" xr:uid="{2A457DCC-1006-4835-B762-290844A7961C}"/>
    <cellStyle name="40% - Accent1 4 4" xfId="17373" xr:uid="{0460E29F-349C-46EF-B3F1-53062A4BAE6D}"/>
    <cellStyle name="40% - Accent1 4 4 2" xfId="17374" xr:uid="{C780D740-5B61-40A3-93CA-272415E67191}"/>
    <cellStyle name="40% - Accent1 4 4 2 2" xfId="17375" xr:uid="{AFEFA3AE-521F-434C-8C10-8BD152D7A5D7}"/>
    <cellStyle name="40% - Accent1 4 4 2 3" xfId="17376" xr:uid="{B3A48B40-1AC0-4D02-BAF1-4CB05B9B1436}"/>
    <cellStyle name="40% - Accent1 4 4 2_AVA DVA EL" xfId="17377" xr:uid="{7D0D240C-ADCA-456D-802B-D0448690B8FE}"/>
    <cellStyle name="40% - Accent1 4 4 3" xfId="17378" xr:uid="{D74E5D9A-4ED9-4B0B-9B77-DE5BCD45BB64}"/>
    <cellStyle name="40% - Accent1 4 4 3 2" xfId="17379" xr:uid="{09D08D17-77BA-45B1-BD32-BB12945099B7}"/>
    <cellStyle name="40% - Accent1 4 4 3 3" xfId="17380" xr:uid="{F685F02D-F34C-49C2-A399-4A25A80D5D76}"/>
    <cellStyle name="40% - Accent1 4 4 3_AVA DVA EL" xfId="17381" xr:uid="{E85AC7C4-BA15-457E-86C9-690749AD2036}"/>
    <cellStyle name="40% - Accent1 4 4 4" xfId="17382" xr:uid="{384E691E-5CEF-422D-A9AE-40EF3D745CF6}"/>
    <cellStyle name="40% - Accent1 4 4 5" xfId="17383" xr:uid="{48FBAF11-8220-44DB-8DAD-C9930E6C0F59}"/>
    <cellStyle name="40% - Accent1 4 4_AVA DVA EL" xfId="17384" xr:uid="{4624702F-6020-4DEC-8B62-B2DF99F72539}"/>
    <cellStyle name="40% - Accent1 4 5" xfId="17385" xr:uid="{D2B95D73-D542-4BB7-8C95-50AF0575B622}"/>
    <cellStyle name="40% - Accent1 4 5 2" xfId="17386" xr:uid="{FBC78691-9B54-43FA-BB68-1D474D941AE6}"/>
    <cellStyle name="40% - Accent1 4 5 3" xfId="17387" xr:uid="{FA93E5B6-B07C-4466-A8A4-EBA75A1AAF35}"/>
    <cellStyle name="40% - Accent1 4 5_AVA DVA EL" xfId="17388" xr:uid="{319E4BBC-25A2-45D8-B2D2-33D60D91FDA9}"/>
    <cellStyle name="40% - Accent1 4 6" xfId="17389" xr:uid="{49D1CA1C-41FF-46CF-BE2E-C79E8DD729FE}"/>
    <cellStyle name="40% - Accent1 4 6 2" xfId="17390" xr:uid="{322DB5BF-695F-426C-BF43-6A8ECD26E5E4}"/>
    <cellStyle name="40% - Accent1 4 6 3" xfId="17391" xr:uid="{A3170D94-819A-4236-9909-70A2A08AC16D}"/>
    <cellStyle name="40% - Accent1 4 6_AVA DVA EL" xfId="17392" xr:uid="{05BA18A3-EA62-4F46-8DD2-5000BBDC5AA2}"/>
    <cellStyle name="40% - Accent1 4 7" xfId="17393" xr:uid="{73E0C001-1723-4267-B8F1-95C51EA0C49F}"/>
    <cellStyle name="40% - Accent1 4 7 2" xfId="17394" xr:uid="{7CE79A41-A108-46EB-B402-D10BBCA31E57}"/>
    <cellStyle name="40% - Accent1 4 7 3" xfId="17395" xr:uid="{407ABDA9-FAF8-4533-A9BF-0323E65309E8}"/>
    <cellStyle name="40% - Accent1 4 7_AVA DVA EL" xfId="17396" xr:uid="{48808724-78E2-4E09-B55F-DA9DECEECAF6}"/>
    <cellStyle name="40% - Accent1 4 8" xfId="17397" xr:uid="{50F5F140-02B3-4AC6-8086-BAB2F4A9618C}"/>
    <cellStyle name="40% - Accent1 4 8 2" xfId="17398" xr:uid="{5F6E1596-B05F-4E76-957B-8286E9D98947}"/>
    <cellStyle name="40% - Accent1 4 8 3" xfId="17399" xr:uid="{0C5403DA-C4B2-4969-B01B-CF9CC8ABE632}"/>
    <cellStyle name="40% - Accent1 4 8_AVA DVA EL" xfId="17400" xr:uid="{81EAA9A0-2D07-4F6F-A748-F1817D2FC340}"/>
    <cellStyle name="40% - Accent1 4 9" xfId="17401" xr:uid="{4B3026A5-F0AF-4636-A9C1-F52320E812D0}"/>
    <cellStyle name="40% - Accent1 4 9 2" xfId="17402" xr:uid="{5835B527-1CF4-4965-9433-6AEE1633C14A}"/>
    <cellStyle name="40% - Accent1 4 9 3" xfId="17403" xr:uid="{A23C8A2A-467A-4552-B5E4-4C31E16A819A}"/>
    <cellStyle name="40% - Accent1 4 9_AVA DVA EL" xfId="17404" xr:uid="{C85B2FA0-F368-45A5-820B-23754A6DD53E}"/>
    <cellStyle name="40% - Accent1 4_AVA DVA EL" xfId="17405" xr:uid="{FB834A85-500B-440B-9E56-B487A4A2A098}"/>
    <cellStyle name="40% - Accent1 5" xfId="17406" xr:uid="{05E49954-819E-446E-A6DA-07CD88CD4ACA}"/>
    <cellStyle name="40% - Accent1 5 10" xfId="17407" xr:uid="{05C401B9-105D-4CE5-BB24-1271B25F2C80}"/>
    <cellStyle name="40% - Accent1 5 10 2" xfId="17408" xr:uid="{216154EC-6F13-4A92-93A0-9B43D3990385}"/>
    <cellStyle name="40% - Accent1 5 10 3" xfId="17409" xr:uid="{7F861041-5310-490B-9D0A-A5F4AF379518}"/>
    <cellStyle name="40% - Accent1 5 10_AVA DVA EL" xfId="17410" xr:uid="{E1811EB0-1D32-4212-8967-CD52D8607645}"/>
    <cellStyle name="40% - Accent1 5 11" xfId="17411" xr:uid="{B053EBF3-238E-4710-AB42-F7EDFCA09805}"/>
    <cellStyle name="40% - Accent1 5 11 2" xfId="17412" xr:uid="{9B479505-FEA0-42F3-8245-B21D95658A2B}"/>
    <cellStyle name="40% - Accent1 5 11 3" xfId="17413" xr:uid="{5F8D6443-4A29-41F3-94FA-216BC0E0D8A0}"/>
    <cellStyle name="40% - Accent1 5 11_AVA DVA EL" xfId="17414" xr:uid="{042E4B50-8F06-4AC0-BF52-CA28F197CE0C}"/>
    <cellStyle name="40% - Accent1 5 12" xfId="17415" xr:uid="{D1182CD1-478D-45D0-8060-979FA241B3B0}"/>
    <cellStyle name="40% - Accent1 5 2" xfId="17416" xr:uid="{45DC39E1-8933-4A0F-9B66-1C5420C74330}"/>
    <cellStyle name="40% - Accent1 5 2 10" xfId="17417" xr:uid="{BBC181B6-98F1-4C28-BA63-56EB0C4EC071}"/>
    <cellStyle name="40% - Accent1 5 2 11" xfId="17418" xr:uid="{84565D8A-2ACF-48FA-9355-9DD62940D910}"/>
    <cellStyle name="40% - Accent1 5 2 2" xfId="17419" xr:uid="{C8621DE3-219D-45AC-9F0E-C6C3A3E88D81}"/>
    <cellStyle name="40% - Accent1 5 2 2 2" xfId="17420" xr:uid="{F058781A-E405-4819-BE88-532500046127}"/>
    <cellStyle name="40% - Accent1 5 2 2 2 2" xfId="17421" xr:uid="{305910A1-57AB-4630-A7EC-FD60A7756B51}"/>
    <cellStyle name="40% - Accent1 5 2 2 2 3" xfId="17422" xr:uid="{41E60B0E-E192-426D-BF18-E69B5E48983F}"/>
    <cellStyle name="40% - Accent1 5 2 2 2_AVA DVA EL" xfId="17423" xr:uid="{9B0A2AA6-5954-46CF-83AD-97CBD7E4758C}"/>
    <cellStyle name="40% - Accent1 5 2 2 3" xfId="17424" xr:uid="{CECAE59B-1AB2-44FD-9E27-BDB6D0C6E4D0}"/>
    <cellStyle name="40% - Accent1 5 2 2 3 2" xfId="17425" xr:uid="{C4E4D824-943D-403E-9CC5-1DBD34013C17}"/>
    <cellStyle name="40% - Accent1 5 2 2 3 3" xfId="17426" xr:uid="{0D4FFC43-0C53-4A7E-A521-F3354D08EEB6}"/>
    <cellStyle name="40% - Accent1 5 2 2 3_AVA DVA EL" xfId="17427" xr:uid="{21E97C7C-4F20-4355-A16C-0E4B779BD34A}"/>
    <cellStyle name="40% - Accent1 5 2 2 4" xfId="17428" xr:uid="{82BC5C68-1357-43D7-B92B-8717782A1A2E}"/>
    <cellStyle name="40% - Accent1 5 2 2 5" xfId="17429" xr:uid="{96C30738-60CE-46B2-A9BB-8C0D57EC693D}"/>
    <cellStyle name="40% - Accent1 5 2 2_AVA DVA EL" xfId="17430" xr:uid="{9C4B9A83-2B59-44C6-B3FA-D7153CAAE43C}"/>
    <cellStyle name="40% - Accent1 5 2 3" xfId="17431" xr:uid="{C92615A2-DBAC-444F-A95A-D985414FCF6F}"/>
    <cellStyle name="40% - Accent1 5 2 3 2" xfId="17432" xr:uid="{575F9E30-8645-4CA2-8B5B-C0C50FA891BA}"/>
    <cellStyle name="40% - Accent1 5 2 3 3" xfId="17433" xr:uid="{3EBADB16-824B-476E-BEA8-D7CD1BA1A04D}"/>
    <cellStyle name="40% - Accent1 5 2 3_AVA DVA EL" xfId="17434" xr:uid="{B5620DD3-ED31-4511-BBBB-1EC932C4BA4F}"/>
    <cellStyle name="40% - Accent1 5 2 4" xfId="17435" xr:uid="{BD8CC6B2-8F03-43DC-A7FF-6BE98145486B}"/>
    <cellStyle name="40% - Accent1 5 2 4 2" xfId="17436" xr:uid="{AC1EB806-3E3B-457A-AE63-15BED3D32F9E}"/>
    <cellStyle name="40% - Accent1 5 2 4 3" xfId="17437" xr:uid="{5AE851E4-FD0F-4A06-AC0A-8D001FA5895E}"/>
    <cellStyle name="40% - Accent1 5 2 4_AVA DVA EL" xfId="17438" xr:uid="{18706793-5243-40A8-A04F-BDCCC1EBB8D8}"/>
    <cellStyle name="40% - Accent1 5 2 5" xfId="17439" xr:uid="{2CEAFF66-D227-462D-98A3-B91F90881F81}"/>
    <cellStyle name="40% - Accent1 5 2 5 2" xfId="17440" xr:uid="{9FFBC9C3-0DF3-4C6F-83E3-5CA7FDB2FE8E}"/>
    <cellStyle name="40% - Accent1 5 2 5 3" xfId="17441" xr:uid="{0920E278-350F-4D56-98A0-C5B7EB8AA3B7}"/>
    <cellStyle name="40% - Accent1 5 2 5_AVA DVA EL" xfId="17442" xr:uid="{9ACEACC1-24A6-4B11-9E2A-101E2E280CEE}"/>
    <cellStyle name="40% - Accent1 5 2 6" xfId="17443" xr:uid="{EF14871F-0040-4D9D-82BA-6D0653054A94}"/>
    <cellStyle name="40% - Accent1 5 2 6 2" xfId="17444" xr:uid="{DE52F3B7-2072-439E-98A0-13F990AACE6B}"/>
    <cellStyle name="40% - Accent1 5 2 6 3" xfId="17445" xr:uid="{32AAD0BA-F272-47A1-9A99-6CC7ECFF2561}"/>
    <cellStyle name="40% - Accent1 5 2 6_AVA DVA EL" xfId="17446" xr:uid="{F698292D-8273-4BE6-B3E4-91C649DEA38F}"/>
    <cellStyle name="40% - Accent1 5 2 7" xfId="17447" xr:uid="{E7C585D1-BACB-4C19-8052-C6C0C5F49744}"/>
    <cellStyle name="40% - Accent1 5 2 7 2" xfId="17448" xr:uid="{2C91AD10-0731-42A2-B843-E22EC90420EF}"/>
    <cellStyle name="40% - Accent1 5 2 7 3" xfId="17449" xr:uid="{82AAC570-C50B-4D39-87AC-BD34CE46B6D5}"/>
    <cellStyle name="40% - Accent1 5 2 7_AVA DVA EL" xfId="17450" xr:uid="{630F7E82-B96B-4200-A901-EC12AAA1CB15}"/>
    <cellStyle name="40% - Accent1 5 2 8" xfId="17451" xr:uid="{795AE437-5EF6-4425-B3BB-6553C8FB4D90}"/>
    <cellStyle name="40% - Accent1 5 2 8 2" xfId="17452" xr:uid="{7291B6AE-9B2F-4A5E-9739-99FD3792C38E}"/>
    <cellStyle name="40% - Accent1 5 2 8 3" xfId="17453" xr:uid="{E34D420F-41A3-40CA-8A66-5749CDEC5F21}"/>
    <cellStyle name="40% - Accent1 5 2 8_AVA DVA EL" xfId="17454" xr:uid="{2EC2659B-0C24-4192-B383-1A06826E0416}"/>
    <cellStyle name="40% - Accent1 5 2 9" xfId="17455" xr:uid="{36AEB235-BB92-4211-A5BF-F2B0E08AE732}"/>
    <cellStyle name="40% - Accent1 5 2 9 2" xfId="17456" xr:uid="{F323B2FA-1A77-4D45-BBB3-7BE0AD0E833F}"/>
    <cellStyle name="40% - Accent1 5 2 9 3" xfId="17457" xr:uid="{5E40084E-A629-4DDE-A676-EBF78C936BC0}"/>
    <cellStyle name="40% - Accent1 5 2 9_AVA DVA EL" xfId="17458" xr:uid="{8166AEED-2AF3-4EE8-9F0E-9928CC8774DF}"/>
    <cellStyle name="40% - Accent1 5 2_AVA DVA EL" xfId="17459" xr:uid="{92D40F76-7CCE-46EB-93F1-062EA9E9E7D9}"/>
    <cellStyle name="40% - Accent1 5 3" xfId="17460" xr:uid="{05A4575B-6CE9-4B28-B2FA-BB07A8ECDC2B}"/>
    <cellStyle name="40% - Accent1 5 3 2" xfId="17461" xr:uid="{5A062438-2DC9-49D3-83AA-75CAF867550D}"/>
    <cellStyle name="40% - Accent1 5 3 2 2" xfId="17462" xr:uid="{EA4A3C56-D656-48BE-850F-66E07811A2F0}"/>
    <cellStyle name="40% - Accent1 5 3 2 3" xfId="17463" xr:uid="{947F59D1-221D-4856-9284-64B5BDC9398C}"/>
    <cellStyle name="40% - Accent1 5 3 2_AVA DVA EL" xfId="17464" xr:uid="{EC557075-001B-451D-9D8D-0DCD9DF567D3}"/>
    <cellStyle name="40% - Accent1 5 3 3" xfId="17465" xr:uid="{F6FAAE12-C3CD-4526-8321-06D0FD3AA6AE}"/>
    <cellStyle name="40% - Accent1 5 3 3 2" xfId="17466" xr:uid="{14ED0859-1B29-4B02-93B7-DB5F8D6E8F0B}"/>
    <cellStyle name="40% - Accent1 5 3 3 3" xfId="17467" xr:uid="{6BAE842D-34DF-42FB-B20F-90961CC673FD}"/>
    <cellStyle name="40% - Accent1 5 3 3_AVA DVA EL" xfId="17468" xr:uid="{C28ED6A3-0973-4A3B-879B-23CEAC430D64}"/>
    <cellStyle name="40% - Accent1 5 3 4" xfId="17469" xr:uid="{2F9FC41B-0972-426A-9D35-5E035C6CCD40}"/>
    <cellStyle name="40% - Accent1 5 3 5" xfId="17470" xr:uid="{C43B991F-E936-4010-8F74-0121CB3C81DB}"/>
    <cellStyle name="40% - Accent1 5 3_AVA DVA EL" xfId="17471" xr:uid="{C29A99A2-0B73-4078-AADB-BDC5819D1836}"/>
    <cellStyle name="40% - Accent1 5 4" xfId="17472" xr:uid="{836D6959-275D-4FDB-9ECF-4696F87D751B}"/>
    <cellStyle name="40% - Accent1 5 4 2" xfId="17473" xr:uid="{07263658-F5B1-4A9E-9D82-57EEB60C2CF5}"/>
    <cellStyle name="40% - Accent1 5 4 3" xfId="17474" xr:uid="{066E0941-994F-4EFB-BC68-EA43F9C2D41F}"/>
    <cellStyle name="40% - Accent1 5 4_AVA DVA EL" xfId="17475" xr:uid="{B55E96A7-FCE1-428E-BB19-E5C4EB555DE7}"/>
    <cellStyle name="40% - Accent1 5 5" xfId="17476" xr:uid="{2D15BCF2-9FE0-486F-9AD8-7BBBE540F681}"/>
    <cellStyle name="40% - Accent1 5 5 2" xfId="17477" xr:uid="{DB3870E1-5D68-400C-BCE0-8BEF07B461EA}"/>
    <cellStyle name="40% - Accent1 5 5 3" xfId="17478" xr:uid="{26AA1546-AFE1-4127-956D-318A6CC07A6F}"/>
    <cellStyle name="40% - Accent1 5 5_AVA DVA EL" xfId="17479" xr:uid="{E51D9FA3-FD42-41C8-A12E-AA4C4337DFF6}"/>
    <cellStyle name="40% - Accent1 5 6" xfId="17480" xr:uid="{CB06DDF9-A227-4E23-AB4D-CEE873DFD1EA}"/>
    <cellStyle name="40% - Accent1 5 6 2" xfId="17481" xr:uid="{CBDE29C0-6745-42B5-8AF5-4F4608E2DA95}"/>
    <cellStyle name="40% - Accent1 5 6 3" xfId="17482" xr:uid="{F9AB68C7-4CEB-48E5-971D-195E056743CA}"/>
    <cellStyle name="40% - Accent1 5 6_AVA DVA EL" xfId="17483" xr:uid="{EA2758E2-F3D6-4E27-A38B-9F29762217A1}"/>
    <cellStyle name="40% - Accent1 5 7" xfId="17484" xr:uid="{2DC279B1-164C-4ED5-94CE-42BDE196C9BE}"/>
    <cellStyle name="40% - Accent1 5 7 2" xfId="17485" xr:uid="{846A5962-86BE-44BF-9B3B-D46E077CC72B}"/>
    <cellStyle name="40% - Accent1 5 7 3" xfId="17486" xr:uid="{E0C46510-6BC4-4015-BEAC-89B305ACE653}"/>
    <cellStyle name="40% - Accent1 5 7_AVA DVA EL" xfId="17487" xr:uid="{197BB0A8-AE5C-468F-AEE7-78141D53CAEB}"/>
    <cellStyle name="40% - Accent1 5 8" xfId="17488" xr:uid="{7ED22AE0-FB11-450B-B1C2-6B6959D1FBE4}"/>
    <cellStyle name="40% - Accent1 5 8 2" xfId="17489" xr:uid="{65006B46-5C0E-4BE0-9AAA-23BB884F5FAB}"/>
    <cellStyle name="40% - Accent1 5 8 3" xfId="17490" xr:uid="{499DDF15-561B-4BB5-A766-D467CF11DE3C}"/>
    <cellStyle name="40% - Accent1 5 8_AVA DVA EL" xfId="17491" xr:uid="{138F5069-DA00-4E51-A4B0-01617CEEB721}"/>
    <cellStyle name="40% - Accent1 5 9" xfId="17492" xr:uid="{9F1AFBCC-0FF8-434C-AA63-D15AC4DC0514}"/>
    <cellStyle name="40% - Accent1 5 9 2" xfId="17493" xr:uid="{5CACDEB9-B2A8-4991-96BA-4FAAC4691A40}"/>
    <cellStyle name="40% - Accent1 5 9 3" xfId="17494" xr:uid="{14E14155-1815-43D5-B517-50BCB0C127DD}"/>
    <cellStyle name="40% - Accent1 5 9_AVA DVA EL" xfId="17495" xr:uid="{F0B30E93-7A38-4B9B-B9F9-0C5CD3026FC6}"/>
    <cellStyle name="40% - Accent1 5_AVA DVA EL" xfId="17496" xr:uid="{5085C930-0AA7-4C1A-8BAE-2A62EB8A9B2B}"/>
    <cellStyle name="40% - Accent1 6" xfId="17497" xr:uid="{D80C95AE-64F5-43AF-9E9A-6C075FFE6319}"/>
    <cellStyle name="40% - Accent1 6 10" xfId="17498" xr:uid="{EFEBE94F-654A-406F-8DBB-EBCD50C3236B}"/>
    <cellStyle name="40% - Accent1 6 10 2" xfId="17499" xr:uid="{79B57B2B-8E1D-4985-B4E1-ECBA4C30E0C7}"/>
    <cellStyle name="40% - Accent1 6 10 3" xfId="17500" xr:uid="{B4C87E39-06AE-4F0B-ACC7-7C42DC9556CA}"/>
    <cellStyle name="40% - Accent1 6 10_AVA DVA EL" xfId="17501" xr:uid="{1CEE7304-E5A8-4198-9904-E870388A525E}"/>
    <cellStyle name="40% - Accent1 6 11" xfId="17502" xr:uid="{1C64837D-7D13-4465-BD99-02CE0EABE7DC}"/>
    <cellStyle name="40% - Accent1 6 11 2" xfId="17503" xr:uid="{5C64E4B6-D8F7-4E59-ACF8-78CE0C9D196D}"/>
    <cellStyle name="40% - Accent1 6 11 3" xfId="17504" xr:uid="{C5E0AF2F-BC30-4758-A4E8-6D74E7C98718}"/>
    <cellStyle name="40% - Accent1 6 11_AVA DVA EL" xfId="17505" xr:uid="{C3253C18-F567-447A-8E2A-D2AC31BB9AA2}"/>
    <cellStyle name="40% - Accent1 6 12" xfId="17506" xr:uid="{81058336-7D13-4F8D-AF1B-77A9C0AFB5D2}"/>
    <cellStyle name="40% - Accent1 6 2" xfId="17507" xr:uid="{5B1D38B3-3F86-4A76-9E1E-89EC72F09628}"/>
    <cellStyle name="40% - Accent1 6 2 10" xfId="17508" xr:uid="{3BC31376-9457-493F-A362-892F4617D8AC}"/>
    <cellStyle name="40% - Accent1 6 2 11" xfId="17509" xr:uid="{C12BC0C4-22D1-4455-B67F-217C4F2C7F97}"/>
    <cellStyle name="40% - Accent1 6 2 2" xfId="17510" xr:uid="{526FC1DF-37B0-4CC3-8C63-B2E16BBAC7E4}"/>
    <cellStyle name="40% - Accent1 6 2 2 2" xfId="17511" xr:uid="{8F8ACFE2-DBF1-4C37-8309-7852C65F5616}"/>
    <cellStyle name="40% - Accent1 6 2 2 2 2" xfId="17512" xr:uid="{9996C525-0E81-45EB-9992-7A3BB74352D7}"/>
    <cellStyle name="40% - Accent1 6 2 2 2 3" xfId="17513" xr:uid="{C664F2D1-BD88-4304-B9DE-378D609407C9}"/>
    <cellStyle name="40% - Accent1 6 2 2 2_AVA DVA EL" xfId="17514" xr:uid="{7D44D463-98CC-4931-9571-F1CD35E96524}"/>
    <cellStyle name="40% - Accent1 6 2 2 3" xfId="17515" xr:uid="{B69CEDEA-CA8C-4AAA-8A4B-BB83390AA845}"/>
    <cellStyle name="40% - Accent1 6 2 2 3 2" xfId="17516" xr:uid="{EEDDD3C2-A181-4730-A175-6F51399F818E}"/>
    <cellStyle name="40% - Accent1 6 2 2 3 3" xfId="17517" xr:uid="{96C614FB-3709-431B-B434-B27F370568AF}"/>
    <cellStyle name="40% - Accent1 6 2 2 3_AVA DVA EL" xfId="17518" xr:uid="{F6F2388D-00A2-4F0E-9757-6D159AD6E42E}"/>
    <cellStyle name="40% - Accent1 6 2 2 4" xfId="17519" xr:uid="{5C720C94-69BD-4D13-911F-22263D4FBB02}"/>
    <cellStyle name="40% - Accent1 6 2 2 5" xfId="17520" xr:uid="{D79F3DFD-D659-4976-853D-E6E3558354C6}"/>
    <cellStyle name="40% - Accent1 6 2 2_AVA DVA EL" xfId="17521" xr:uid="{50CC4768-A043-44A1-8756-25B2734A858D}"/>
    <cellStyle name="40% - Accent1 6 2 3" xfId="17522" xr:uid="{F85A7D0C-5D1F-44AE-910C-95C8DF689995}"/>
    <cellStyle name="40% - Accent1 6 2 3 2" xfId="17523" xr:uid="{CDF7E133-292F-4E90-A8C0-3B2E382A5D36}"/>
    <cellStyle name="40% - Accent1 6 2 3 3" xfId="17524" xr:uid="{11D3EEC9-AE69-4E5F-A172-DF05B27F3EF9}"/>
    <cellStyle name="40% - Accent1 6 2 3_AVA DVA EL" xfId="17525" xr:uid="{9C184A6D-8468-4032-880E-9684A48D6AA3}"/>
    <cellStyle name="40% - Accent1 6 2 4" xfId="17526" xr:uid="{F227DE2A-C24F-4332-96F4-DE48B41FB4B5}"/>
    <cellStyle name="40% - Accent1 6 2 4 2" xfId="17527" xr:uid="{04E17A0F-5742-4AA4-943E-46EBC17FB5BF}"/>
    <cellStyle name="40% - Accent1 6 2 4 3" xfId="17528" xr:uid="{9A76FBAF-78D8-4548-A594-49AF7A3C646C}"/>
    <cellStyle name="40% - Accent1 6 2 4_AVA DVA EL" xfId="17529" xr:uid="{AF0EA0C6-CB2A-4E23-9529-CA216D6802D3}"/>
    <cellStyle name="40% - Accent1 6 2 5" xfId="17530" xr:uid="{90F6A112-8222-4136-92C8-85FD3EECECD5}"/>
    <cellStyle name="40% - Accent1 6 2 5 2" xfId="17531" xr:uid="{EAF262B7-1651-4F94-ADBD-EC5A517782EB}"/>
    <cellStyle name="40% - Accent1 6 2 5 3" xfId="17532" xr:uid="{0CF5625D-071E-4EE8-A63F-CE382C8EAA5D}"/>
    <cellStyle name="40% - Accent1 6 2 5_AVA DVA EL" xfId="17533" xr:uid="{64C97BE1-63D8-4E8C-A0E1-BBA90A6B7246}"/>
    <cellStyle name="40% - Accent1 6 2 6" xfId="17534" xr:uid="{E05C9D50-EECB-4CE2-92EE-C67DB9DB8447}"/>
    <cellStyle name="40% - Accent1 6 2 6 2" xfId="17535" xr:uid="{4AA5970A-AA82-4F02-8130-2C31250151F3}"/>
    <cellStyle name="40% - Accent1 6 2 6 3" xfId="17536" xr:uid="{1AB25F54-7019-46F9-AB56-86087107BDAD}"/>
    <cellStyle name="40% - Accent1 6 2 6_AVA DVA EL" xfId="17537" xr:uid="{E27DB5C3-511C-4852-B161-B1757931CAB1}"/>
    <cellStyle name="40% - Accent1 6 2 7" xfId="17538" xr:uid="{D91C348B-2E8C-42A3-9522-6293F14213BA}"/>
    <cellStyle name="40% - Accent1 6 2 7 2" xfId="17539" xr:uid="{7756E697-3437-4081-9CD5-88020AA638D9}"/>
    <cellStyle name="40% - Accent1 6 2 7 3" xfId="17540" xr:uid="{C0A5C7B5-3000-4414-999B-18352911C793}"/>
    <cellStyle name="40% - Accent1 6 2 7_AVA DVA EL" xfId="17541" xr:uid="{4F27EE80-4BE9-48B8-8296-CD4A05E08807}"/>
    <cellStyle name="40% - Accent1 6 2 8" xfId="17542" xr:uid="{717794C2-B4D9-4D85-8975-4FB470C3E2CC}"/>
    <cellStyle name="40% - Accent1 6 2 8 2" xfId="17543" xr:uid="{E81F531B-6F21-469D-9189-1E556100A1E1}"/>
    <cellStyle name="40% - Accent1 6 2 8 3" xfId="17544" xr:uid="{CF6A86AA-1482-42FD-8182-3D5D69B0E34C}"/>
    <cellStyle name="40% - Accent1 6 2 8_AVA DVA EL" xfId="17545" xr:uid="{14753FEE-DDDF-4F1B-BF1F-49971B14920C}"/>
    <cellStyle name="40% - Accent1 6 2 9" xfId="17546" xr:uid="{861882F9-63D3-4699-82B2-B175B3109B11}"/>
    <cellStyle name="40% - Accent1 6 2 9 2" xfId="17547" xr:uid="{46430F08-049A-43A4-A5DA-A429EBB076D9}"/>
    <cellStyle name="40% - Accent1 6 2 9 3" xfId="17548" xr:uid="{19A7A3D3-18E7-4526-A54A-4BE68A3F5844}"/>
    <cellStyle name="40% - Accent1 6 2 9_AVA DVA EL" xfId="17549" xr:uid="{950F0543-E8A1-4C15-BEA4-DEEBA7F21908}"/>
    <cellStyle name="40% - Accent1 6 2_AVA DVA EL" xfId="17550" xr:uid="{D20DC85F-3003-4F7C-B380-D1079EBC9562}"/>
    <cellStyle name="40% - Accent1 6 3" xfId="17551" xr:uid="{FEC6803D-5198-4B41-B3DF-20C6B4E0D59E}"/>
    <cellStyle name="40% - Accent1 6 3 2" xfId="17552" xr:uid="{971E518E-55BF-4834-9421-1273667EF835}"/>
    <cellStyle name="40% - Accent1 6 3 2 2" xfId="17553" xr:uid="{5AB50963-DD9B-4CE8-A6D4-994831B09C44}"/>
    <cellStyle name="40% - Accent1 6 3 2 3" xfId="17554" xr:uid="{084B04C4-46BA-4558-9091-5507BB47EB58}"/>
    <cellStyle name="40% - Accent1 6 3 2_AVA DVA EL" xfId="17555" xr:uid="{02DF4161-50B8-4823-90FF-33114F2C242B}"/>
    <cellStyle name="40% - Accent1 6 3 3" xfId="17556" xr:uid="{295BABC4-45A0-449B-86B3-2E2D99AD62C8}"/>
    <cellStyle name="40% - Accent1 6 3 3 2" xfId="17557" xr:uid="{47D62530-A37B-48A4-9B00-1836E64FC0A4}"/>
    <cellStyle name="40% - Accent1 6 3 3 3" xfId="17558" xr:uid="{19113D4D-D70D-481E-A291-569B8EDA149E}"/>
    <cellStyle name="40% - Accent1 6 3 3_AVA DVA EL" xfId="17559" xr:uid="{3EE6FF28-3FD2-4F94-A816-D205830A7A8D}"/>
    <cellStyle name="40% - Accent1 6 3 4" xfId="17560" xr:uid="{3AA8E682-730D-4360-A1AF-3EA894C111DF}"/>
    <cellStyle name="40% - Accent1 6 3 5" xfId="17561" xr:uid="{3CC27BEE-82E8-4C02-9652-7C2215156CD6}"/>
    <cellStyle name="40% - Accent1 6 3_AVA DVA EL" xfId="17562" xr:uid="{DF11C6A0-7350-41F3-983A-FAE3D5FADFD0}"/>
    <cellStyle name="40% - Accent1 6 4" xfId="17563" xr:uid="{3D47E2C4-C2D1-49B5-BB2C-90EED07C5903}"/>
    <cellStyle name="40% - Accent1 6 4 2" xfId="17564" xr:uid="{8C06C329-051D-42BA-A6F5-F3643CE1F309}"/>
    <cellStyle name="40% - Accent1 6 4 3" xfId="17565" xr:uid="{1BE66664-CAF5-4BCB-BEA4-CBB8EDFFD1A1}"/>
    <cellStyle name="40% - Accent1 6 4_AVA DVA EL" xfId="17566" xr:uid="{64ED10C8-6353-479D-98F5-5CDB0597E675}"/>
    <cellStyle name="40% - Accent1 6 5" xfId="17567" xr:uid="{633F943F-914F-49FF-82B0-74A980D82EBF}"/>
    <cellStyle name="40% - Accent1 6 5 2" xfId="17568" xr:uid="{DAFE5468-80C7-4CC2-A84D-40AE98510981}"/>
    <cellStyle name="40% - Accent1 6 5 3" xfId="17569" xr:uid="{EB52174C-D724-48F1-B304-6285FD4A7908}"/>
    <cellStyle name="40% - Accent1 6 5_AVA DVA EL" xfId="17570" xr:uid="{C591C3BF-67C5-4D7E-B5CC-3D8A64A2BAE8}"/>
    <cellStyle name="40% - Accent1 6 6" xfId="17571" xr:uid="{E0462B24-347E-4E0C-BC1D-B2EAA160B570}"/>
    <cellStyle name="40% - Accent1 6 6 2" xfId="17572" xr:uid="{C4C0B35F-62C9-46E4-8E3C-A8CC8351B35E}"/>
    <cellStyle name="40% - Accent1 6 6 3" xfId="17573" xr:uid="{F2684FB8-7894-4089-BB25-49A9827EF1E7}"/>
    <cellStyle name="40% - Accent1 6 6_AVA DVA EL" xfId="17574" xr:uid="{F66D4F41-582C-4C81-BB67-22F08CABB860}"/>
    <cellStyle name="40% - Accent1 6 7" xfId="17575" xr:uid="{6452CBD4-8416-4A18-ABC3-B1DC5C88E357}"/>
    <cellStyle name="40% - Accent1 6 7 2" xfId="17576" xr:uid="{11162FA1-EE42-4F36-BC54-04B678706AD3}"/>
    <cellStyle name="40% - Accent1 6 7 3" xfId="17577" xr:uid="{E8D9DFEF-A2F7-4DC6-941B-7EC4CACA59AE}"/>
    <cellStyle name="40% - Accent1 6 7_AVA DVA EL" xfId="17578" xr:uid="{5624D1AF-13BF-49C7-9477-F05F7B56B52C}"/>
    <cellStyle name="40% - Accent1 6 8" xfId="17579" xr:uid="{85648602-10DA-4B82-A5A8-41E20D82E939}"/>
    <cellStyle name="40% - Accent1 6 8 2" xfId="17580" xr:uid="{0AB8D23D-75AF-4460-9EEF-181CB20A7B99}"/>
    <cellStyle name="40% - Accent1 6 8 3" xfId="17581" xr:uid="{6A0EE980-92F0-4BF1-A355-5EDB5ED605F6}"/>
    <cellStyle name="40% - Accent1 6 8_AVA DVA EL" xfId="17582" xr:uid="{FE67F9EC-0B41-4BDC-99DC-DC6A81C33A19}"/>
    <cellStyle name="40% - Accent1 6 9" xfId="17583" xr:uid="{CC7E0FDD-50E6-4599-84ED-E5FD00AC8BCA}"/>
    <cellStyle name="40% - Accent1 6 9 2" xfId="17584" xr:uid="{9A6C118A-2289-4CFC-9EBE-A3BD2EEDA02E}"/>
    <cellStyle name="40% - Accent1 6 9 3" xfId="17585" xr:uid="{87407B17-849F-4C53-AAD5-24EFFEAFDB98}"/>
    <cellStyle name="40% - Accent1 6 9_AVA DVA EL" xfId="17586" xr:uid="{C51E08D0-8147-4C06-90B9-C901F518288A}"/>
    <cellStyle name="40% - Accent1 6_AVA DVA EL" xfId="17587" xr:uid="{1035A3F4-6C78-4963-B071-D65FCF7775DD}"/>
    <cellStyle name="40% - Accent1 7" xfId="17588" xr:uid="{8EA68F22-6CDB-4474-A5A5-F21C0EE5931D}"/>
    <cellStyle name="40% - Accent1 7 10" xfId="17589" xr:uid="{8D37E53B-1CCD-4E64-B761-EAED3915E4E4}"/>
    <cellStyle name="40% - Accent1 7 10 2" xfId="17590" xr:uid="{11F86ADC-9E0C-442C-B231-D4CE72DACCF2}"/>
    <cellStyle name="40% - Accent1 7 10 3" xfId="17591" xr:uid="{6901E5E1-469F-49BF-936A-E362446BAACC}"/>
    <cellStyle name="40% - Accent1 7 10_AVA DVA EL" xfId="17592" xr:uid="{FAC9955D-459E-4C0E-AE88-2197157B72FF}"/>
    <cellStyle name="40% - Accent1 7 11" xfId="17593" xr:uid="{E0372A5B-57BF-48F3-9855-B4DC371EF846}"/>
    <cellStyle name="40% - Accent1 7 2" xfId="17594" xr:uid="{761DDCCC-9427-4036-8916-5DC60245B0FF}"/>
    <cellStyle name="40% - Accent1 7 2 2" xfId="17595" xr:uid="{C166F40F-5255-45C3-99B5-C4141B6C1856}"/>
    <cellStyle name="40% - Accent1 7 2 2 2" xfId="17596" xr:uid="{5441FF55-6BEC-49D6-97F2-E4E4D8DB8217}"/>
    <cellStyle name="40% - Accent1 7 2 2 3" xfId="17597" xr:uid="{08DD6705-96C5-4D51-A8D0-B02B0181C354}"/>
    <cellStyle name="40% - Accent1 7 2 2_AVA DVA EL" xfId="17598" xr:uid="{9707B944-F8F6-4491-97AF-D4AEF08D61A4}"/>
    <cellStyle name="40% - Accent1 7 2 3" xfId="17599" xr:uid="{13168DC9-0C5F-4846-870A-BD6A6AEA41C5}"/>
    <cellStyle name="40% - Accent1 7 2 3 2" xfId="17600" xr:uid="{230F12EC-A964-4F4A-837F-EA207D5995D2}"/>
    <cellStyle name="40% - Accent1 7 2 3 3" xfId="17601" xr:uid="{5AF9F718-D049-4A0A-B247-BB70C282FA89}"/>
    <cellStyle name="40% - Accent1 7 2 3_AVA DVA EL" xfId="17602" xr:uid="{7AF2C9F8-7C14-4BFC-B677-11DBE9E54775}"/>
    <cellStyle name="40% - Accent1 7 2 4" xfId="17603" xr:uid="{4DB68B73-5B6C-42AA-841D-E0F08C795E54}"/>
    <cellStyle name="40% - Accent1 7 2 5" xfId="17604" xr:uid="{C57A56E9-39DE-4225-9788-938CEE67620C}"/>
    <cellStyle name="40% - Accent1 7 2_AVA DVA EL" xfId="17605" xr:uid="{B6923B5D-8E97-4695-80CC-F598310B6AC7}"/>
    <cellStyle name="40% - Accent1 7 3" xfId="17606" xr:uid="{A04B3020-7E01-4543-BF45-80A573408669}"/>
    <cellStyle name="40% - Accent1 7 3 2" xfId="17607" xr:uid="{CEA49681-38EC-45C4-AE60-CBB900943900}"/>
    <cellStyle name="40% - Accent1 7 3 3" xfId="17608" xr:uid="{EB911A90-CB5A-445A-A761-3190730E13B8}"/>
    <cellStyle name="40% - Accent1 7 3_AVA DVA EL" xfId="17609" xr:uid="{7B02AD61-3C80-40F4-8FA5-4894350F16B4}"/>
    <cellStyle name="40% - Accent1 7 4" xfId="17610" xr:uid="{1082D1C7-D0FA-4BF9-890B-548081D21F44}"/>
    <cellStyle name="40% - Accent1 7 4 2" xfId="17611" xr:uid="{0ED56AC6-24DD-4F97-AD61-6EE5FE99C92D}"/>
    <cellStyle name="40% - Accent1 7 4 3" xfId="17612" xr:uid="{D1BB033B-17A0-40FE-8EB8-6D303310096C}"/>
    <cellStyle name="40% - Accent1 7 4_AVA DVA EL" xfId="17613" xr:uid="{5F4E1293-D0EE-4524-96A3-9E188880434E}"/>
    <cellStyle name="40% - Accent1 7 5" xfId="17614" xr:uid="{9409FC51-3D64-467B-AC53-FF8BC73435FE}"/>
    <cellStyle name="40% - Accent1 7 5 2" xfId="17615" xr:uid="{ABA22EF4-1A73-4EE6-8260-A7AD729196D1}"/>
    <cellStyle name="40% - Accent1 7 5 3" xfId="17616" xr:uid="{4BC84116-7278-4E5A-BCFD-C6B5E810BFDB}"/>
    <cellStyle name="40% - Accent1 7 5_AVA DVA EL" xfId="17617" xr:uid="{88D1A6DB-DCC2-47DA-A45C-F35C2A1D2878}"/>
    <cellStyle name="40% - Accent1 7 6" xfId="17618" xr:uid="{0C2ED846-E12A-4B24-ADB4-24C03B7788B3}"/>
    <cellStyle name="40% - Accent1 7 6 2" xfId="17619" xr:uid="{E7925066-9DA0-48DD-9059-0F7507634BC7}"/>
    <cellStyle name="40% - Accent1 7 6 3" xfId="17620" xr:uid="{937FC43B-C733-4A3E-9982-6CCC940A9AB7}"/>
    <cellStyle name="40% - Accent1 7 6_AVA DVA EL" xfId="17621" xr:uid="{EB564EB3-90F6-4FD8-9DB9-027FDA32A568}"/>
    <cellStyle name="40% - Accent1 7 7" xfId="17622" xr:uid="{47B3FC17-9D3A-4525-9ACC-690CA3D6BEB2}"/>
    <cellStyle name="40% - Accent1 7 7 2" xfId="17623" xr:uid="{C444F568-E04D-411C-94BE-DEF28ABA7F39}"/>
    <cellStyle name="40% - Accent1 7 7 3" xfId="17624" xr:uid="{1A88F59D-6C8E-45F5-9666-59C6E132E687}"/>
    <cellStyle name="40% - Accent1 7 7_AVA DVA EL" xfId="17625" xr:uid="{AB50761E-87C8-4887-837F-0B57584F36B2}"/>
    <cellStyle name="40% - Accent1 7 8" xfId="17626" xr:uid="{E016486D-C4C4-47EA-A9EF-322632E36416}"/>
    <cellStyle name="40% - Accent1 7 8 2" xfId="17627" xr:uid="{B2D8B4F4-B4C0-4986-A5B0-5EC64C85F73A}"/>
    <cellStyle name="40% - Accent1 7 8 3" xfId="17628" xr:uid="{D7184ABB-6018-4AB1-AA8D-1765E222218B}"/>
    <cellStyle name="40% - Accent1 7 8_AVA DVA EL" xfId="17629" xr:uid="{A97742B5-F532-4102-BD70-31968709145E}"/>
    <cellStyle name="40% - Accent1 7 9" xfId="17630" xr:uid="{8FDD90D3-E54C-4F8F-983A-0A3AD7546CFB}"/>
    <cellStyle name="40% - Accent1 7 9 2" xfId="17631" xr:uid="{DFDFA020-1D97-4D24-8BC6-D6B2625DA1B1}"/>
    <cellStyle name="40% - Accent1 7 9 3" xfId="17632" xr:uid="{B6FB3CFE-C9ED-419F-A34A-4C31CA6D3B5A}"/>
    <cellStyle name="40% - Accent1 7 9_AVA DVA EL" xfId="17633" xr:uid="{ACC4B031-ECB7-41DD-8AB9-D98DC12CAD91}"/>
    <cellStyle name="40% - Accent1 7_AVA DVA EL" xfId="17634" xr:uid="{57EDBFB0-77C2-411A-A806-2B95617C8758}"/>
    <cellStyle name="40% - Accent1 8" xfId="17635" xr:uid="{9E000297-1C26-4F11-A364-6B5FEF326CA7}"/>
    <cellStyle name="40% - Accent1 8 10" xfId="17636" xr:uid="{13545B19-3640-4D59-A2A9-57D7B422B561}"/>
    <cellStyle name="40% - Accent1 8 10 2" xfId="17637" xr:uid="{28EFF980-FB45-4011-AD1A-FE6220BA27DC}"/>
    <cellStyle name="40% - Accent1 8 10 3" xfId="17638" xr:uid="{4FCD9267-77ED-4091-912A-C5EABC7F514B}"/>
    <cellStyle name="40% - Accent1 8 10_AVA DVA EL" xfId="17639" xr:uid="{D78E944A-E578-4A9A-A2C5-0ABA141ACE96}"/>
    <cellStyle name="40% - Accent1 8 11" xfId="17640" xr:uid="{20F08658-7ACB-4F0D-AF9A-965B72ACE5E8}"/>
    <cellStyle name="40% - Accent1 8 2" xfId="17641" xr:uid="{BA048272-CD33-4F88-BF66-158A3A60CFDA}"/>
    <cellStyle name="40% - Accent1 8 2 2" xfId="17642" xr:uid="{C6BA967B-0018-4C7A-BA27-03CC37AD4021}"/>
    <cellStyle name="40% - Accent1 8 2 2 2" xfId="17643" xr:uid="{61AA17AC-7F15-48D6-96C2-B2F49D51059F}"/>
    <cellStyle name="40% - Accent1 8 2 2 3" xfId="17644" xr:uid="{F4EB9A30-BE86-4663-9F21-783A77CABCBC}"/>
    <cellStyle name="40% - Accent1 8 2 2_AVA DVA EL" xfId="17645" xr:uid="{538EA385-5DBC-48C8-903E-FAC4C6C544F8}"/>
    <cellStyle name="40% - Accent1 8 2 3" xfId="17646" xr:uid="{B91BA716-067C-4AEF-B2BD-84B9D8BAF21A}"/>
    <cellStyle name="40% - Accent1 8 2 3 2" xfId="17647" xr:uid="{40514111-64A6-4FB2-BBDC-C38B01271096}"/>
    <cellStyle name="40% - Accent1 8 2 3 3" xfId="17648" xr:uid="{6908C982-3DE3-4DE6-B381-EA6AF291304C}"/>
    <cellStyle name="40% - Accent1 8 2 3_AVA DVA EL" xfId="17649" xr:uid="{ABC05D61-A377-4188-8ECA-B57B9FF85495}"/>
    <cellStyle name="40% - Accent1 8 2 4" xfId="17650" xr:uid="{CDB28090-6079-47D2-A6BC-749DFC5675B3}"/>
    <cellStyle name="40% - Accent1 8 2 5" xfId="17651" xr:uid="{ACE79479-51E6-4029-99E5-A7717CA0AD7C}"/>
    <cellStyle name="40% - Accent1 8 2_AVA DVA EL" xfId="17652" xr:uid="{5A50AF2F-BDA4-44E5-94A2-75C8E300A395}"/>
    <cellStyle name="40% - Accent1 8 3" xfId="17653" xr:uid="{7BF6A4B9-8EFE-4B47-A908-55513558FBE4}"/>
    <cellStyle name="40% - Accent1 8 3 2" xfId="17654" xr:uid="{7F1C0ED9-B276-4FC6-A957-CF79270DDCA1}"/>
    <cellStyle name="40% - Accent1 8 3 3" xfId="17655" xr:uid="{63249C97-3151-474E-8B5A-91485103E892}"/>
    <cellStyle name="40% - Accent1 8 3_AVA DVA EL" xfId="17656" xr:uid="{43AB2A30-E34E-4B7F-96FD-8463C4960B43}"/>
    <cellStyle name="40% - Accent1 8 4" xfId="17657" xr:uid="{34F2C14C-6F24-4945-AA86-8499F7E1E2F5}"/>
    <cellStyle name="40% - Accent1 8 4 2" xfId="17658" xr:uid="{24CD46D2-D169-4756-A66C-1AE52615A22B}"/>
    <cellStyle name="40% - Accent1 8 4 3" xfId="17659" xr:uid="{88E7203C-5B0C-4E29-8F79-B0248E403D9E}"/>
    <cellStyle name="40% - Accent1 8 4_AVA DVA EL" xfId="17660" xr:uid="{2E260D1D-CD52-47DB-9095-CC416CEE3FFC}"/>
    <cellStyle name="40% - Accent1 8 5" xfId="17661" xr:uid="{33790129-E2C7-4B5A-89BD-1CE8E4CCB1B3}"/>
    <cellStyle name="40% - Accent1 8 5 2" xfId="17662" xr:uid="{65F49B17-0706-4074-9D57-62458DBEDEA1}"/>
    <cellStyle name="40% - Accent1 8 5 3" xfId="17663" xr:uid="{FE49B2C2-0F9F-445A-BF19-E646802CA78C}"/>
    <cellStyle name="40% - Accent1 8 5_AVA DVA EL" xfId="17664" xr:uid="{09E9EB86-67EE-40CB-AE3F-6C8A948DA89C}"/>
    <cellStyle name="40% - Accent1 8 6" xfId="17665" xr:uid="{68CABCC2-2C74-40F3-BB8A-14F1EC82F53D}"/>
    <cellStyle name="40% - Accent1 8 6 2" xfId="17666" xr:uid="{003D2C87-544D-4FC7-B91B-6837E904E927}"/>
    <cellStyle name="40% - Accent1 8 6 3" xfId="17667" xr:uid="{66F0E724-C0EA-4E97-BDDD-6317768D460D}"/>
    <cellStyle name="40% - Accent1 8 6_AVA DVA EL" xfId="17668" xr:uid="{88F8B856-EAD5-4F03-A634-55A0C382E326}"/>
    <cellStyle name="40% - Accent1 8 7" xfId="17669" xr:uid="{51DFCFF0-6C87-4AD3-8C3B-CA0E873375FC}"/>
    <cellStyle name="40% - Accent1 8 7 2" xfId="17670" xr:uid="{FE3BCF2F-7F96-4E8C-A717-9E87593AF59C}"/>
    <cellStyle name="40% - Accent1 8 7 3" xfId="17671" xr:uid="{1C43F1C7-DE2B-442C-81F3-2FA22C31C513}"/>
    <cellStyle name="40% - Accent1 8 7_AVA DVA EL" xfId="17672" xr:uid="{20B5FE19-74B2-4324-B3A2-F725E6140806}"/>
    <cellStyle name="40% - Accent1 8 8" xfId="17673" xr:uid="{27F00470-BD6B-4F13-B333-8E9B0CB478E8}"/>
    <cellStyle name="40% - Accent1 8 8 2" xfId="17674" xr:uid="{756D22F7-7F2F-42CA-BDDA-D2567134817C}"/>
    <cellStyle name="40% - Accent1 8 8 3" xfId="17675" xr:uid="{C33130A5-C09B-4A59-ABE0-1C85B5F1D59E}"/>
    <cellStyle name="40% - Accent1 8 8_AVA DVA EL" xfId="17676" xr:uid="{E6E3F1FE-D86D-4581-92DE-E6DD735D5B70}"/>
    <cellStyle name="40% - Accent1 8 9" xfId="17677" xr:uid="{AC2270F9-7B5F-4ECC-8108-1B4E4B784227}"/>
    <cellStyle name="40% - Accent1 8 9 2" xfId="17678" xr:uid="{D81B6D13-B9C5-4561-83B9-E8361AEA4185}"/>
    <cellStyle name="40% - Accent1 8 9 3" xfId="17679" xr:uid="{A97A145D-29C9-43CD-9AF0-493AAE5A698F}"/>
    <cellStyle name="40% - Accent1 8 9_AVA DVA EL" xfId="17680" xr:uid="{AAEDE7AB-97D0-41CE-BB79-8A20824C7748}"/>
    <cellStyle name="40% - Accent1 8_AVA DVA EL" xfId="17681" xr:uid="{8F8EE645-E673-40F5-8D7A-AF7A4182F0D4}"/>
    <cellStyle name="40% - Accent1 9" xfId="17682" xr:uid="{76B98C8C-1B86-4E3E-B282-A703B96D8651}"/>
    <cellStyle name="40% - Accent1 9 2" xfId="17683" xr:uid="{C5A3912B-85B2-47A9-8A03-A16CA0768918}"/>
    <cellStyle name="40% - Accent1 9 2 2" xfId="17684" xr:uid="{1E68DA20-4712-4CF4-BC24-C53268E0DEAA}"/>
    <cellStyle name="40% - Accent1 9 2 3" xfId="17685" xr:uid="{5C1BA9EE-1E7D-4A2F-83B0-6B16C8B35243}"/>
    <cellStyle name="40% - Accent1 9 2_AVA DVA EL" xfId="17686" xr:uid="{D1593B44-2CFD-4102-A50B-69A15625AC1D}"/>
    <cellStyle name="40% - Accent1 9 3" xfId="17687" xr:uid="{C233A6B8-41B3-40EA-A2BD-23308A96751D}"/>
    <cellStyle name="40% - Accent1 9_AVA DVA EL" xfId="17688" xr:uid="{DA25C695-CF4D-4524-8D29-7169C54DEF66}"/>
    <cellStyle name="40% - Accent1_4Q16" xfId="17689" xr:uid="{37FD93DC-E0F0-4337-AFB8-94BD40456CFC}"/>
    <cellStyle name="40% - Accent2" xfId="4750" xr:uid="{9D7505D7-4D9A-44A3-BBFF-7F3E1BC65807}"/>
    <cellStyle name="40% - Accent2 10" xfId="17690" xr:uid="{B1239361-90AE-441D-A29A-527AD3C3DD4C}"/>
    <cellStyle name="40% - Accent2 10 2" xfId="17691" xr:uid="{E3667C6B-559D-4F95-8768-6A420824AAB6}"/>
    <cellStyle name="40% - Accent2 10 3" xfId="17692" xr:uid="{16BE9441-F7D4-4FC2-8E23-54D692CA4DCA}"/>
    <cellStyle name="40% - Accent2 10_AVA DVA EL" xfId="17693" xr:uid="{8D4BA847-FC98-4E1E-9110-3929973D610E}"/>
    <cellStyle name="40% - Accent2 11" xfId="17694" xr:uid="{1C4C2837-E77C-47D5-B7B3-FA123075D75A}"/>
    <cellStyle name="40% - Accent2 12" xfId="17695" xr:uid="{62A7B2E3-5920-4149-800B-43636C6B2D8B}"/>
    <cellStyle name="40% - Accent2 14" xfId="42653" xr:uid="{B2D136AF-56BD-4C81-97E2-8BD6960C13C3}"/>
    <cellStyle name="40% - Accent2 15" xfId="42695" xr:uid="{0CDAFD17-C848-45B9-88E3-571FFDCB5133}"/>
    <cellStyle name="40% - Accent2 16" xfId="42733" xr:uid="{2913288B-F0DC-40E6-BB06-EF704E7A9095}"/>
    <cellStyle name="40% - Accent2 2" xfId="4751" xr:uid="{163E4238-022E-4F26-AEDF-F940145B586A}"/>
    <cellStyle name="40% - Accent2 2 2" xfId="4752" xr:uid="{43F2E895-497C-4589-8FA1-F7FAC30726C3}"/>
    <cellStyle name="40% - Accent2 2 2 2" xfId="17696" xr:uid="{B14A3C09-34C9-4706-A112-3CF81B519986}"/>
    <cellStyle name="40% - Accent2 2 2 2 2" xfId="17697" xr:uid="{8030FA52-9AD0-4C8F-BBBD-855E8B9C4B94}"/>
    <cellStyle name="40% - Accent2 2 2 2 2 2" xfId="43896" xr:uid="{143F1377-1D4B-4544-AEE6-F32185418EE2}"/>
    <cellStyle name="40% - Accent2 2 2 2 2_Non-NII" xfId="43895" xr:uid="{4C4C6240-E46C-42C0-9491-11DFC3AA3D0F}"/>
    <cellStyle name="40% - Accent2 2 2 2 3" xfId="17698" xr:uid="{D20FE641-3920-407E-83B8-7F0EC2DE0011}"/>
    <cellStyle name="40% - Accent2 2 2 2 4" xfId="43897" xr:uid="{33CE1E7E-9424-4EF1-90E1-15B487AB57F4}"/>
    <cellStyle name="40% - Accent2 2 2 2_AVA DVA EL" xfId="17699" xr:uid="{685BBDF3-2A6A-40C2-B92F-2E799A92577C}"/>
    <cellStyle name="40% - Accent2 2 2 3" xfId="17700" xr:uid="{E24E363D-0E1F-43B9-989E-0571EB8A6C4A}"/>
    <cellStyle name="40% - Accent2 2 2 3 2" xfId="43899" xr:uid="{8FA453D8-AD4C-4B0E-B0B0-E2B3D9F5D781}"/>
    <cellStyle name="40% - Accent2 2 2 3_Non-NII" xfId="43898" xr:uid="{826C484D-AD15-4BF6-A2C5-877E5F3D8850}"/>
    <cellStyle name="40% - Accent2 2 2 4" xfId="43900" xr:uid="{7854F5C4-885E-42F2-B099-62BD456EC1B8}"/>
    <cellStyle name="40% - Accent2 2 2 5" xfId="43901" xr:uid="{3348738D-0ED0-4670-970E-82D2C43C71DB}"/>
    <cellStyle name="40% - Accent2 2 2 6" xfId="43902" xr:uid="{0F085C3D-D8ED-4841-BEA9-9CDF2811C8F2}"/>
    <cellStyle name="40% - Accent2 2 2_AVA DVA EL" xfId="17701" xr:uid="{930CF29C-EF5A-4484-A143-82AD99B2CC18}"/>
    <cellStyle name="40% - Accent2 2 3" xfId="17702" xr:uid="{31E69EE1-49C8-40AF-8C56-8D9742D80B8F}"/>
    <cellStyle name="40% - Accent2 2 3 2" xfId="17703" xr:uid="{684A99B9-E947-46B4-A25E-713C2BB93648}"/>
    <cellStyle name="40% - Accent2 2 3 2 2" xfId="17704" xr:uid="{750CE5A1-9EA9-4D65-BC67-036DDB960496}"/>
    <cellStyle name="40% - Accent2 2 3 2 3" xfId="17705" xr:uid="{508793A1-2EC9-4F73-96B8-284B1CCD88A7}"/>
    <cellStyle name="40% - Accent2 2 3 2_AVA DVA EL" xfId="17706" xr:uid="{FFE0D715-F8C1-4E81-8945-6FBC35C3A3C7}"/>
    <cellStyle name="40% - Accent2 2 3 3" xfId="17707" xr:uid="{F12607A7-4AA3-4E87-814C-AA77E643BD87}"/>
    <cellStyle name="40% - Accent2 2 3 4" xfId="43903" xr:uid="{E56A794B-C6D9-4D95-8E7F-92EF1FB9C130}"/>
    <cellStyle name="40% - Accent2 2 3_AVA DVA EL" xfId="17708" xr:uid="{06229F76-AAAE-4FE6-9E79-80801EC2A62D}"/>
    <cellStyle name="40% - Accent2 2 4" xfId="17709" xr:uid="{D009B507-D30A-4FBA-8FFF-DF5B01581E0A}"/>
    <cellStyle name="40% - Accent2 2 4 2" xfId="17710" xr:uid="{84091B6C-9C7E-4FB6-9981-1926136A793C}"/>
    <cellStyle name="40% - Accent2 2 4 3" xfId="17711" xr:uid="{56168D3B-AA92-475C-93EF-148E27D7A513}"/>
    <cellStyle name="40% - Accent2 2 4_AVA DVA EL" xfId="17712" xr:uid="{E8C73843-59EB-4B9A-B2B1-29E34801B02A}"/>
    <cellStyle name="40% - Accent2 2 5" xfId="17713" xr:uid="{DF357835-6136-4D39-9D72-8B48358876B6}"/>
    <cellStyle name="40% - Accent2 2 6" xfId="43904" xr:uid="{6D83D72A-6DB5-4814-BCC9-85A2A3CBF9C7}"/>
    <cellStyle name="40% - Accent2 2 7" xfId="43905" xr:uid="{E786B2E0-F21D-43E5-A744-E202A1A37807}"/>
    <cellStyle name="40% - Accent2 2 8" xfId="43906" xr:uid="{B78876AE-D0AD-42E2-A8D2-A445CF176AAF}"/>
    <cellStyle name="40% - Accent2 2_4Q16" xfId="17714" xr:uid="{AEA40F75-560B-4048-B312-166B86D37A9A}"/>
    <cellStyle name="40% - Accent2 3" xfId="4753" xr:uid="{72ACDFA9-1DF2-496A-B2F7-068607041573}"/>
    <cellStyle name="40% - Accent2 3 2" xfId="17715" xr:uid="{609B10DB-1131-4295-A6FF-4C1696694977}"/>
    <cellStyle name="40% - Accent2 3 2 2" xfId="17716" xr:uid="{EDB897A2-85DE-4C72-ADAE-B1E1505A796D}"/>
    <cellStyle name="40% - Accent2 3 2 2 2" xfId="43908" xr:uid="{DEB54D56-7AAC-4246-B336-2AB5325209F1}"/>
    <cellStyle name="40% - Accent2 3 2 2_Non-NII" xfId="43907" xr:uid="{24AD57CB-92ED-4701-B589-95092C847F20}"/>
    <cellStyle name="40% - Accent2 3 2 3" xfId="17717" xr:uid="{B2EF3676-4BDC-4700-945F-680B7F9A179B}"/>
    <cellStyle name="40% - Accent2 3 2 4" xfId="43909" xr:uid="{DDFC528E-F6E4-4211-B34A-C991EA208D72}"/>
    <cellStyle name="40% - Accent2 3 2_AVA DVA EL" xfId="17718" xr:uid="{B902F5A9-054C-4508-8EF5-E65EB0246EB5}"/>
    <cellStyle name="40% - Accent2 3 3" xfId="17719" xr:uid="{A2BCA701-29FF-4279-9AAC-15AC74F506FD}"/>
    <cellStyle name="40% - Accent2 3 3 2" xfId="43911" xr:uid="{960FA73C-B32C-413D-BF60-D76A50B083DF}"/>
    <cellStyle name="40% - Accent2 3 3_Non-NII" xfId="43910" xr:uid="{95FAC5FB-9EC6-4CDC-9AF2-433C2D0211F0}"/>
    <cellStyle name="40% - Accent2 3 4" xfId="43912" xr:uid="{D0B8ADBE-E38F-4E8A-B73D-0D05DCAA07B7}"/>
    <cellStyle name="40% - Accent2 3 5" xfId="43913" xr:uid="{4EFE1781-386F-41E8-88BE-18D2EA5B04F4}"/>
    <cellStyle name="40% - Accent2 3 6" xfId="43914" xr:uid="{33E3D599-5B1E-4AA8-AFD8-2BE2C226C484}"/>
    <cellStyle name="40% - Accent2 3_AVA DVA EL" xfId="17720" xr:uid="{13692F65-BD3B-4755-8299-1390FDDA2DA3}"/>
    <cellStyle name="40% - Accent2 4" xfId="17721" xr:uid="{D1619EF9-3B82-44DA-96F7-57D5EA668984}"/>
    <cellStyle name="40% - Accent2 4 2" xfId="17722" xr:uid="{527DD9A6-8BE4-476E-94DC-A200EB70BAA2}"/>
    <cellStyle name="40% - Accent2 4 2 2" xfId="17723" xr:uid="{3C0FE9CF-3113-43AC-97E5-155E97F671FF}"/>
    <cellStyle name="40% - Accent2 4 2 3" xfId="17724" xr:uid="{7BCD562F-F69A-4F60-83E1-7222AB3CAA5C}"/>
    <cellStyle name="40% - Accent2 4 2_AVA DVA EL" xfId="17725" xr:uid="{0FAEBA2D-22EC-442B-B733-00A6AD10D616}"/>
    <cellStyle name="40% - Accent2 4 3" xfId="17726" xr:uid="{EF758C6C-F245-428D-BB3B-D77AD9C9988D}"/>
    <cellStyle name="40% - Accent2 4 3 2" xfId="17727" xr:uid="{A8751CFF-7C78-4A39-B183-DBA4B53B5A5A}"/>
    <cellStyle name="40% - Accent2 4 3 3" xfId="17728" xr:uid="{C12595EA-247C-490F-9AC3-C3F7450429A4}"/>
    <cellStyle name="40% - Accent2 4 3_AVA DVA EL" xfId="17729" xr:uid="{0A38ECC8-343A-4032-AC44-0B7B20529378}"/>
    <cellStyle name="40% - Accent2 4 4" xfId="17730" xr:uid="{F279D84E-7905-44C4-807D-46C9C2A8EB65}"/>
    <cellStyle name="40% - Accent2 4 4 2" xfId="17731" xr:uid="{3E506559-C156-4D0A-80AE-80D9C0EA1B46}"/>
    <cellStyle name="40% - Accent2 4 4 3" xfId="17732" xr:uid="{573B4154-5774-463C-816C-1760B38C919C}"/>
    <cellStyle name="40% - Accent2 4 4_AVA DVA EL" xfId="17733" xr:uid="{C4B14644-DFFF-4BF6-B696-6AA576643F17}"/>
    <cellStyle name="40% - Accent2 4 5" xfId="17734" xr:uid="{FA15A507-3E8C-4813-880F-ED48A36B5D7D}"/>
    <cellStyle name="40% - Accent2 4_AVA DVA EL" xfId="17735" xr:uid="{C6308C85-2832-40FA-BFE7-87E68BC1B156}"/>
    <cellStyle name="40% - Accent2 5" xfId="17736" xr:uid="{12F02743-32EA-4416-B7FC-75F0CD10F678}"/>
    <cellStyle name="40% - Accent2 5 2" xfId="17737" xr:uid="{4626B37B-2ABC-4B87-973D-3AC21DF91341}"/>
    <cellStyle name="40% - Accent2 5 2 2" xfId="43916" xr:uid="{E26AC38C-7C00-46EF-8DCF-02D1239863F4}"/>
    <cellStyle name="40% - Accent2 5 2_Non-NII" xfId="43915" xr:uid="{31D94E08-4994-47EA-BF55-6DC4F50AA60D}"/>
    <cellStyle name="40% - Accent2 5 3" xfId="43917" xr:uid="{6B28434D-1EA3-40FA-828C-E3701769BE69}"/>
    <cellStyle name="40% - Accent2 5 4" xfId="43918" xr:uid="{87CEF48D-0825-4DB3-B30A-8FE2912BD2EA}"/>
    <cellStyle name="40% - Accent2 5_AVA DVA EL" xfId="17738" xr:uid="{ECC6095A-B394-46E6-BA7B-E4EA833A2B01}"/>
    <cellStyle name="40% - Accent2 6" xfId="17739" xr:uid="{961A485F-1891-4358-B50C-19FD4490C850}"/>
    <cellStyle name="40% - Accent2 6 2" xfId="17740" xr:uid="{E23C3E97-1D62-4133-9255-7C010043290A}"/>
    <cellStyle name="40% - Accent2 6_AVA DVA EL" xfId="17741" xr:uid="{44607366-6544-4CF3-B7AF-47E5C03934A1}"/>
    <cellStyle name="40% - Accent2 7" xfId="17742" xr:uid="{D99AD0F3-1BB3-42FC-B8E6-80CE2B028F01}"/>
    <cellStyle name="40% - Accent2 7 2" xfId="17743" xr:uid="{21259D49-1B72-46E3-BFA1-61BBF001D808}"/>
    <cellStyle name="40% - Accent2 7 2 2" xfId="17744" xr:uid="{2A96E0D0-6802-4605-B54C-C77E76439AAE}"/>
    <cellStyle name="40% - Accent2 7 2 3" xfId="17745" xr:uid="{0D9A98BF-22A9-457D-A5D3-77B729E2E817}"/>
    <cellStyle name="40% - Accent2 7 2_AVA DVA EL" xfId="17746" xr:uid="{91F403D8-FF23-4D9C-9514-18530B47B3CA}"/>
    <cellStyle name="40% - Accent2 7 3" xfId="17747" xr:uid="{68A14EC3-CBA9-4258-844F-62B0CAFB7A60}"/>
    <cellStyle name="40% - Accent2 7_AVA DVA EL" xfId="17748" xr:uid="{06C9CC74-88DB-4561-81C7-0474407EF1D7}"/>
    <cellStyle name="40% - Accent2 8" xfId="17749" xr:uid="{99A71C5C-B8B1-46B8-8CB3-4949E41DEAC7}"/>
    <cellStyle name="40% - Accent2 8 2" xfId="17750" xr:uid="{569515AE-B7EC-4BE8-9612-291C1AEB183B}"/>
    <cellStyle name="40% - Accent2 8 2 2" xfId="17751" xr:uid="{20E50A27-88A1-4CB3-8487-BB16F63051D0}"/>
    <cellStyle name="40% - Accent2 8 2 3" xfId="17752" xr:uid="{4A4697A5-D174-4845-9794-96C5B83193F5}"/>
    <cellStyle name="40% - Accent2 8 2_AVA DVA EL" xfId="17753" xr:uid="{51AA6D7C-FF5F-46D6-A2F6-1F34E00AEE6F}"/>
    <cellStyle name="40% - Accent2 8 3" xfId="17754" xr:uid="{6FB4496A-89ED-4998-A0F9-6C2CF62A1C59}"/>
    <cellStyle name="40% - Accent2 8_AVA DVA EL" xfId="17755" xr:uid="{5598FEAC-64BE-4A2A-B454-6457F00B2F1E}"/>
    <cellStyle name="40% - Accent2 9" xfId="17756" xr:uid="{7DE66826-0C2A-4EC9-8233-30E0261AFC4B}"/>
    <cellStyle name="40% - Accent2 9 2" xfId="17757" xr:uid="{2BD1AC1C-91FF-4A42-81D7-396D50D2CB0E}"/>
    <cellStyle name="40% - Accent2 9 2 2" xfId="17758" xr:uid="{D19FF726-D98D-4AD6-B566-DFE59E67F1C6}"/>
    <cellStyle name="40% - Accent2 9 2 3" xfId="17759" xr:uid="{F4892A84-1842-4E9A-A0EB-6E6816DDA252}"/>
    <cellStyle name="40% - Accent2 9 2_AVA DVA EL" xfId="17760" xr:uid="{774AD28D-AA01-42BE-BEBE-81FA2A4BC31A}"/>
    <cellStyle name="40% - Accent2 9 3" xfId="17761" xr:uid="{8C502FF0-B6D8-4E0E-9923-60E95C5D890D}"/>
    <cellStyle name="40% - Accent2 9_AVA DVA EL" xfId="17762" xr:uid="{73FDD17D-2D1C-40E5-A219-ECC5D31A8249}"/>
    <cellStyle name="40% - Accent2_4Q16" xfId="17763" xr:uid="{233C000A-C849-4C85-9E6F-0893B9A1A2E7}"/>
    <cellStyle name="40% - Accent3" xfId="4754" xr:uid="{E689FB2D-BC99-459A-8D8C-24727A4E0335}"/>
    <cellStyle name="40% - Accent3 10" xfId="17764" xr:uid="{A6DB9A34-6FD9-44E9-80C4-631CA520EF5F}"/>
    <cellStyle name="40% - Accent3 10 2" xfId="17765" xr:uid="{D1566BBD-1537-4341-AEA7-A47C9766B250}"/>
    <cellStyle name="40% - Accent3 10 2 2" xfId="17766" xr:uid="{46FB3078-397E-4957-9EDD-FA87AF85C1F1}"/>
    <cellStyle name="40% - Accent3 10 2 3" xfId="17767" xr:uid="{1BE66443-5D5A-4704-AAC2-1A66B0579B6B}"/>
    <cellStyle name="40% - Accent3 10 2_AVA DVA EL" xfId="17768" xr:uid="{7135A34F-2347-49C6-997C-275DC228DBAB}"/>
    <cellStyle name="40% - Accent3 10 3" xfId="17769" xr:uid="{582C086F-420E-4847-BF38-2905BDF878AA}"/>
    <cellStyle name="40% - Accent3 10 4" xfId="17770" xr:uid="{46E36400-161E-444F-9136-98DDF26EE49D}"/>
    <cellStyle name="40% - Accent3 10_AVA DVA EL" xfId="17771" xr:uid="{376485FD-76EE-412F-9C19-EBE2E30DDE48}"/>
    <cellStyle name="40% - Accent3 11" xfId="17772" xr:uid="{2243CA17-B04E-475C-B23C-BC2A4FD2A771}"/>
    <cellStyle name="40% - Accent3 11 2" xfId="17773" xr:uid="{E9E4F90A-A0C0-4433-A623-9CCFC655DEFF}"/>
    <cellStyle name="40% - Accent3 11 2 2" xfId="17774" xr:uid="{839CBC0E-C2D4-493E-B748-A4DFA8120022}"/>
    <cellStyle name="40% - Accent3 11 2 3" xfId="17775" xr:uid="{92D68D2F-E459-4489-96AF-6E06844A28A4}"/>
    <cellStyle name="40% - Accent3 11 2_AVA DVA EL" xfId="17776" xr:uid="{6D655713-D3AA-413C-BB25-7984AC845512}"/>
    <cellStyle name="40% - Accent3 11 3" xfId="17777" xr:uid="{8659EA98-73B2-47CB-8F67-9B7F5E9E01DF}"/>
    <cellStyle name="40% - Accent3 11 4" xfId="17778" xr:uid="{A7994107-07B9-4539-99FD-B4D8593D5542}"/>
    <cellStyle name="40% - Accent3 11_AVA DVA EL" xfId="17779" xr:uid="{F503AC6C-659A-44C7-8C94-6E30D936C244}"/>
    <cellStyle name="40% - Accent3 12" xfId="17780" xr:uid="{E8709779-EB93-46F2-9E29-82397E44D278}"/>
    <cellStyle name="40% - Accent3 12 2" xfId="17781" xr:uid="{96C0A7E3-CD13-4BA3-BC82-813426B51A2A}"/>
    <cellStyle name="40% - Accent3 12 2 2" xfId="17782" xr:uid="{707430AB-AB68-482B-8148-2552B9E18F39}"/>
    <cellStyle name="40% - Accent3 12 2 3" xfId="17783" xr:uid="{A89E38C2-9AE4-4F88-930D-AB88E75295CE}"/>
    <cellStyle name="40% - Accent3 12 2_AVA DVA EL" xfId="17784" xr:uid="{0388C210-D6F2-47E0-98D7-8D4D356172AE}"/>
    <cellStyle name="40% - Accent3 12 3" xfId="17785" xr:uid="{28885C82-60DC-48BB-993E-1D74133A0263}"/>
    <cellStyle name="40% - Accent3 12 4" xfId="17786" xr:uid="{5DACC6DA-5CE5-4994-823F-FEA2A12317A7}"/>
    <cellStyle name="40% - Accent3 12_AVA DVA EL" xfId="17787" xr:uid="{68F1C06D-B335-4988-990F-CC45E57F6B53}"/>
    <cellStyle name="40% - Accent3 13" xfId="17788" xr:uid="{6849292E-9D6B-43FC-A875-7493DD8A7AB3}"/>
    <cellStyle name="40% - Accent3 13 2" xfId="17789" xr:uid="{781912DA-52B3-4941-A163-D9FE671960CE}"/>
    <cellStyle name="40% - Accent3 13 3" xfId="17790" xr:uid="{173C6645-2C24-414E-AC1E-5826A56CF948}"/>
    <cellStyle name="40% - Accent3 13_AVA DVA EL" xfId="17791" xr:uid="{77F96642-3DE4-42D9-8638-670A9C0B7177}"/>
    <cellStyle name="40% - Accent3 14" xfId="17792" xr:uid="{66870236-5C60-442B-8C1A-346675D01131}"/>
    <cellStyle name="40% - Accent3 14 2" xfId="17793" xr:uid="{0F754A22-53CA-490C-9CA7-9B7EBE51B142}"/>
    <cellStyle name="40% - Accent3 14 3" xfId="17794" xr:uid="{8A0AEEE4-DD2B-4052-A31D-0758873496D1}"/>
    <cellStyle name="40% - Accent3 14_AVA DVA EL" xfId="17795" xr:uid="{17B29E1D-E6D4-4829-9F02-E19D8F47B496}"/>
    <cellStyle name="40% - Accent3 15" xfId="17796" xr:uid="{10E4568C-B422-4939-8CA9-D97B887E2E33}"/>
    <cellStyle name="40% - Accent3 15 2" xfId="17797" xr:uid="{356F7385-AAAD-46D9-85C8-F32BEB497E60}"/>
    <cellStyle name="40% - Accent3 15 3" xfId="17798" xr:uid="{0182BE7E-085F-4130-890C-649AB23945C4}"/>
    <cellStyle name="40% - Accent3 15_AVA DVA EL" xfId="17799" xr:uid="{BA2ABC56-7119-45EB-BDD8-44DB4DC02E26}"/>
    <cellStyle name="40% - Accent3 16" xfId="17800" xr:uid="{B5EFA370-1E40-4851-807D-1B41039A2D10}"/>
    <cellStyle name="40% - Accent3 17" xfId="17801" xr:uid="{4C9D1488-CD70-4B19-8B39-2026568C4CAA}"/>
    <cellStyle name="40% - Accent3 19" xfId="42654" xr:uid="{A6F539AA-3CDB-4405-83D1-1ECBBD785F0A}"/>
    <cellStyle name="40% - Accent3 2" xfId="4755" xr:uid="{E7D04001-1D0E-452F-AA18-7406403E7A1E}"/>
    <cellStyle name="40% - Accent3 2 2" xfId="4756" xr:uid="{8A585206-E56A-4D3C-91CA-51A4D4C535C2}"/>
    <cellStyle name="40% - Accent3 2 2 2" xfId="17802" xr:uid="{312E913E-BB4B-41D5-9B77-641B804C6E78}"/>
    <cellStyle name="40% - Accent3 2 2 2 2" xfId="17803" xr:uid="{68A9EF46-0A9E-4117-A67A-CB86443F57D0}"/>
    <cellStyle name="40% - Accent3 2 2 2 2 2" xfId="43920" xr:uid="{26774860-DE96-455E-9B3F-309774A1C788}"/>
    <cellStyle name="40% - Accent3 2 2 2 2_Non-NII" xfId="43919" xr:uid="{3C816B3F-6522-4F13-9021-181A4B366347}"/>
    <cellStyle name="40% - Accent3 2 2 2 3" xfId="17804" xr:uid="{06CD957B-E80A-4EC4-966C-5B842CC8B17F}"/>
    <cellStyle name="40% - Accent3 2 2 2 4" xfId="43921" xr:uid="{BD13D6D4-6D5A-4D52-9823-9D84BEE4893E}"/>
    <cellStyle name="40% - Accent3 2 2 2_AVA DVA EL" xfId="17805" xr:uid="{25B114F3-CCCA-4049-9EDF-D28E4CF30D13}"/>
    <cellStyle name="40% - Accent3 2 2 3" xfId="17806" xr:uid="{64F1A686-DADD-4FA8-AAB0-4F21FD1DCA88}"/>
    <cellStyle name="40% - Accent3 2 2 3 2" xfId="43923" xr:uid="{94B934ED-BE7C-4A13-AEF0-1DED3038C918}"/>
    <cellStyle name="40% - Accent3 2 2 3_Non-NII" xfId="43922" xr:uid="{FB9F61E4-1AAB-49D8-B048-56A97BC94713}"/>
    <cellStyle name="40% - Accent3 2 2 4" xfId="43924" xr:uid="{69890194-43B1-4084-8947-D973BB518F6C}"/>
    <cellStyle name="40% - Accent3 2 2 5" xfId="43925" xr:uid="{5978FE7A-BCDE-44AB-AA09-0D9681E2594C}"/>
    <cellStyle name="40% - Accent3 2 2 6" xfId="43926" xr:uid="{A7C02CB8-6B64-4C22-82EA-92DC957189E0}"/>
    <cellStyle name="40% - Accent3 2 2_AVA DVA EL" xfId="17807" xr:uid="{72C1E1AF-7B74-49CA-9A24-FD02A312244D}"/>
    <cellStyle name="40% - Accent3 2 3" xfId="4757" xr:uid="{4B94C580-76ED-4DFB-A434-B32508F069DC}"/>
    <cellStyle name="40% - Accent3 2 3 2" xfId="4758" xr:uid="{5ADA82CB-048F-43FA-BAC3-CCF0AC9BF33D}"/>
    <cellStyle name="40% - Accent3 2 3 2 2" xfId="17808" xr:uid="{C8E2F295-B06B-4146-90AB-A398A3D1913E}"/>
    <cellStyle name="40% - Accent3 2 3 2 3" xfId="17809" xr:uid="{A2D30A59-9204-4324-BF31-81E8708F72CE}"/>
    <cellStyle name="40% - Accent3 2 3 2_AVA DVA EL" xfId="17810" xr:uid="{6EC9BB31-9F0C-4942-A055-7EB7CE322F7E}"/>
    <cellStyle name="40% - Accent3 2 3 3" xfId="4759" xr:uid="{172CDF60-E005-4A63-8917-7418C0BEDE3C}"/>
    <cellStyle name="40% - Accent3 2 3 4" xfId="4760" xr:uid="{71C52394-D606-434B-99BC-351E6A369441}"/>
    <cellStyle name="40% - Accent3 2 3 5" xfId="4761" xr:uid="{34C1AC40-180A-48BB-8C96-9EF9BEA5784F}"/>
    <cellStyle name="40% - Accent3 2 3 6" xfId="41045" xr:uid="{3A486DD4-7D62-4185-B38A-22F6062D99A5}"/>
    <cellStyle name="40% - Accent3 2 3_AVA DVA EL" xfId="17811" xr:uid="{53237D74-A0D8-4438-8D1A-173CC748E616}"/>
    <cellStyle name="40% - Accent3 2 4" xfId="4762" xr:uid="{6E5D83F6-D939-4017-A5DA-5FCA10077E61}"/>
    <cellStyle name="40% - Accent3 2 4 2" xfId="17812" xr:uid="{A9144FC8-6683-4CDE-9282-A0E927D46243}"/>
    <cellStyle name="40% - Accent3 2 4 2 2" xfId="17813" xr:uid="{E67808A6-B39E-4581-8EB5-7BBB38989AF4}"/>
    <cellStyle name="40% - Accent3 2 4 2 3" xfId="17814" xr:uid="{42ED859E-35C0-455B-A41A-8D5E5CBD76CC}"/>
    <cellStyle name="40% - Accent3 2 4 2_AVA DVA EL" xfId="17815" xr:uid="{C20162DC-572E-497A-9C14-4A549CC45C1F}"/>
    <cellStyle name="40% - Accent3 2 4 3" xfId="17816" xr:uid="{185C207E-2034-4EB8-8637-D7DD29F6C4AA}"/>
    <cellStyle name="40% - Accent3 2 4 4" xfId="17817" xr:uid="{4F91E707-E958-4772-8643-7F40CF99117C}"/>
    <cellStyle name="40% - Accent3 2 4_AVA DVA EL" xfId="17818" xr:uid="{7522C266-534D-4BB7-92A1-16C7C502848F}"/>
    <cellStyle name="40% - Accent3 2 5" xfId="17819" xr:uid="{C0E044AD-4E4B-4038-8E4D-6A14C1563904}"/>
    <cellStyle name="40% - Accent3 2 5 2" xfId="17820" xr:uid="{73EEB817-5402-4959-B65E-E5101A0FA40F}"/>
    <cellStyle name="40% - Accent3 2 5 3" xfId="17821" xr:uid="{81671CBC-2F84-4C8E-8319-114B33A8EE47}"/>
    <cellStyle name="40% - Accent3 2 5_AVA DVA EL" xfId="17822" xr:uid="{B65BF053-34DE-4F97-8C3A-C896F2C913B1}"/>
    <cellStyle name="40% - Accent3 2 6" xfId="17823" xr:uid="{B5F814DC-111D-440F-8D1A-C2AC4A719809}"/>
    <cellStyle name="40% - Accent3 2 6 2" xfId="17824" xr:uid="{908B24A7-9A36-407D-8B95-09718E0C84A1}"/>
    <cellStyle name="40% - Accent3 2 6 3" xfId="17825" xr:uid="{EEBE14B4-583C-4837-A3BB-4C60508C5C35}"/>
    <cellStyle name="40% - Accent3 2 6_AVA DVA EL" xfId="17826" xr:uid="{A0AEB05A-FA6E-40EC-9806-129296D69BA9}"/>
    <cellStyle name="40% - Accent3 2 7" xfId="17827" xr:uid="{6CB92F92-4E29-414E-8045-F82E74459DB7}"/>
    <cellStyle name="40% - Accent3 2 7 2" xfId="17828" xr:uid="{9939C312-34F5-4C81-9E76-46E8AB7705F0}"/>
    <cellStyle name="40% - Accent3 2 7 3" xfId="17829" xr:uid="{5C831045-B07D-48EF-A262-982A42AA1CF2}"/>
    <cellStyle name="40% - Accent3 2 7_AVA DVA EL" xfId="17830" xr:uid="{ACD2CE20-1DE3-4325-A7F9-99148BC61E77}"/>
    <cellStyle name="40% - Accent3 2 8" xfId="17831" xr:uid="{AD27B7B6-E1EC-44CC-928A-09B55CA20DEB}"/>
    <cellStyle name="40% - Accent3 2 9" xfId="41046" xr:uid="{76E0F89D-E606-48F1-9A5B-A4EE08B618FC}"/>
    <cellStyle name="40% - Accent3 2_4Q16" xfId="17832" xr:uid="{652156CF-6E72-42A4-AD3A-F5E49CD5DF70}"/>
    <cellStyle name="40% - Accent3 20" xfId="42696" xr:uid="{9DF9EE5E-C5DC-4EB3-B33D-54F67F26C602}"/>
    <cellStyle name="40% - Accent3 21" xfId="42734" xr:uid="{1EE9EE53-16FF-4265-80EA-FE923ED3A948}"/>
    <cellStyle name="40% - Accent3 3" xfId="4763" xr:uid="{28D45123-EAF3-4C71-BA48-BB02EA3FABA4}"/>
    <cellStyle name="40% - Accent3 3 2" xfId="17833" xr:uid="{3F31E7F9-93E2-4DD0-A619-497B6AE40C79}"/>
    <cellStyle name="40% - Accent3 3 2 2" xfId="17834" xr:uid="{71D985EE-6D3F-435C-88FC-0CDFA3AC3844}"/>
    <cellStyle name="40% - Accent3 3 2 2 2" xfId="43928" xr:uid="{17706384-202E-444E-8E3C-FA645412640F}"/>
    <cellStyle name="40% - Accent3 3 2 2_Non-NII" xfId="43927" xr:uid="{F15F7AE8-2C0A-47FA-80FE-158643CC9E21}"/>
    <cellStyle name="40% - Accent3 3 2 3" xfId="17835" xr:uid="{D744382A-818A-4F89-8B76-3F25837165D2}"/>
    <cellStyle name="40% - Accent3 3 2 4" xfId="43929" xr:uid="{F04A0699-E462-4D11-A833-511D7824297E}"/>
    <cellStyle name="40% - Accent3 3 2_AVA DVA EL" xfId="17836" xr:uid="{688E5F9A-FC96-4C9F-BCF0-0026721CAA76}"/>
    <cellStyle name="40% - Accent3 3 3" xfId="17837" xr:uid="{8D6BF1FB-ED60-4CD6-BE47-44CF59B8FF68}"/>
    <cellStyle name="40% - Accent3 3 3 2" xfId="43931" xr:uid="{438EEB52-9FCF-4F8A-9207-387F5B526092}"/>
    <cellStyle name="40% - Accent3 3 3_Non-NII" xfId="43930" xr:uid="{B4DFCBDE-17A5-488E-ADF5-8B44D2FC9953}"/>
    <cellStyle name="40% - Accent3 3 4" xfId="43932" xr:uid="{A49701D2-2EFB-4FFB-AD32-BAE07AF67D22}"/>
    <cellStyle name="40% - Accent3 3 5" xfId="43933" xr:uid="{A29F8D5D-5EF2-4B79-9CBE-241442CBA2BE}"/>
    <cellStyle name="40% - Accent3 3 6" xfId="43934" xr:uid="{90721528-ECF7-4512-ADB4-4FF026C8E0F1}"/>
    <cellStyle name="40% - Accent3 3_AVA DVA EL" xfId="17838" xr:uid="{13921538-0C3C-49B6-9E40-DA919DC27E8B}"/>
    <cellStyle name="40% - Accent3 4" xfId="17839" xr:uid="{DFE2D3E9-4056-4D84-BCA1-6438BD377CEC}"/>
    <cellStyle name="40% - Accent3 4 2" xfId="17840" xr:uid="{90C4A474-A396-4A9C-BC56-02B669286B10}"/>
    <cellStyle name="40% - Accent3 4 2 2" xfId="17841" xr:uid="{D1D8ED6A-CF5C-45B4-B3D3-A5328CB614B0}"/>
    <cellStyle name="40% - Accent3 4 2 3" xfId="17842" xr:uid="{880DDB4E-D3E7-41CB-9546-D14A7DE10910}"/>
    <cellStyle name="40% - Accent3 4 2_AVA DVA EL" xfId="17843" xr:uid="{6A4AA77C-5A86-42F7-814A-BB9750187FA3}"/>
    <cellStyle name="40% - Accent3 4 3" xfId="17844" xr:uid="{E303331E-E1CA-46D1-818C-C656621751F1}"/>
    <cellStyle name="40% - Accent3 4 3 2" xfId="17845" xr:uid="{6767706E-7304-4D2E-9C30-FF816794DABA}"/>
    <cellStyle name="40% - Accent3 4 3 3" xfId="17846" xr:uid="{E35853C4-A35A-4A22-B628-11DA457C4390}"/>
    <cellStyle name="40% - Accent3 4 3_AVA DVA EL" xfId="17847" xr:uid="{4693973E-EB09-4AE2-9F0C-D3FFF8B796EE}"/>
    <cellStyle name="40% - Accent3 4 4" xfId="17848" xr:uid="{44155EA1-2066-4257-8674-B6007C57C8AC}"/>
    <cellStyle name="40% - Accent3 4 4 2" xfId="17849" xr:uid="{C0C1E49F-05B0-48A6-8C76-83AF339C5FA2}"/>
    <cellStyle name="40% - Accent3 4 4 3" xfId="17850" xr:uid="{F82F8567-DDEC-434D-8097-1AD106CCD309}"/>
    <cellStyle name="40% - Accent3 4 4_AVA DVA EL" xfId="17851" xr:uid="{A64F2681-B6C9-49CA-8B5B-58B336E84182}"/>
    <cellStyle name="40% - Accent3 4 5" xfId="17852" xr:uid="{D7C86DD7-48B8-4A05-A3CD-D92586013694}"/>
    <cellStyle name="40% - Accent3 4_AVA DVA EL" xfId="17853" xr:uid="{02FA39A9-86BF-478C-817A-99A020F12E4C}"/>
    <cellStyle name="40% - Accent3 5" xfId="17854" xr:uid="{6ACA9749-FD3A-4F1C-A981-25BA8A167DBE}"/>
    <cellStyle name="40% - Accent3 5 2" xfId="17855" xr:uid="{354866DE-41EB-41D8-A110-4E90D7B535E4}"/>
    <cellStyle name="40% - Accent3 5 2 2" xfId="17856" xr:uid="{D7D2F931-A28F-457C-A58D-4D3930428197}"/>
    <cellStyle name="40% - Accent3 5 2 3" xfId="17857" xr:uid="{CE8DDCE2-4B61-4F05-BD3B-8CBC50AE385D}"/>
    <cellStyle name="40% - Accent3 5 2_AVA DVA EL" xfId="17858" xr:uid="{1E094949-53B5-4048-9202-2C60B61C7185}"/>
    <cellStyle name="40% - Accent3 5 3" xfId="17859" xr:uid="{DF2EE69A-EA55-4E76-95DC-7F8E425CC9F0}"/>
    <cellStyle name="40% - Accent3 5 4" xfId="43935" xr:uid="{23B642C9-478E-4E3E-8D13-9E1C524C5B75}"/>
    <cellStyle name="40% - Accent3 5_AVA DVA EL" xfId="17860" xr:uid="{48E20C4B-100E-4532-A7AB-C3C4047C3D17}"/>
    <cellStyle name="40% - Accent3 6" xfId="17861" xr:uid="{598AB55A-C679-449F-9126-C590CFF4C810}"/>
    <cellStyle name="40% - Accent3 6 2" xfId="17862" xr:uid="{566BC8CA-A627-4CE6-85BB-177A91941F73}"/>
    <cellStyle name="40% - Accent3 6 2 2" xfId="17863" xr:uid="{6B8C8188-FB4D-44CC-AECC-49640CB8C3C9}"/>
    <cellStyle name="40% - Accent3 6 2 3" xfId="17864" xr:uid="{1B30D9B4-C94C-4486-A5A6-441D11EE6B41}"/>
    <cellStyle name="40% - Accent3 6 2_AVA DVA EL" xfId="17865" xr:uid="{52E959C8-7FB3-4D82-B08D-A207CD16365E}"/>
    <cellStyle name="40% - Accent3 6 3" xfId="17866" xr:uid="{0C932601-4C5D-46AC-B834-14ACAFE89FFD}"/>
    <cellStyle name="40% - Accent3 6_AVA DVA EL" xfId="17867" xr:uid="{B0F25BBF-0B76-41FF-9A5B-3E41EE2AD58F}"/>
    <cellStyle name="40% - Accent3 7" xfId="17868" xr:uid="{1D7B4063-BAD2-4A8C-8D25-C8C77957ADAF}"/>
    <cellStyle name="40% - Accent3 7 2" xfId="17869" xr:uid="{15FAD4CA-3FAC-4064-86BD-285C49A72705}"/>
    <cellStyle name="40% - Accent3 7 2 2" xfId="17870" xr:uid="{9D73D2F3-05F9-49B8-AD06-830C2208DAE7}"/>
    <cellStyle name="40% - Accent3 7 2 3" xfId="17871" xr:uid="{68E9C11E-660F-4FFF-9975-74AFA98677EB}"/>
    <cellStyle name="40% - Accent3 7 2_AVA DVA EL" xfId="17872" xr:uid="{9827B27E-C409-4B83-916C-40FF3719512C}"/>
    <cellStyle name="40% - Accent3 7 3" xfId="17873" xr:uid="{988B534A-5FA5-4EBB-A9E9-5D1F0CC2EF27}"/>
    <cellStyle name="40% - Accent3 7 3 2" xfId="17874" xr:uid="{C52793B0-9D02-4993-88E4-5D71C09BD86C}"/>
    <cellStyle name="40% - Accent3 7 3 3" xfId="17875" xr:uid="{0CAF4FCC-FCB6-41E3-A23F-4652F3F404B8}"/>
    <cellStyle name="40% - Accent3 7 3_AVA DVA EL" xfId="17876" xr:uid="{92358339-B438-4930-95BC-E9CF4CBF3D6D}"/>
    <cellStyle name="40% - Accent3 7 4" xfId="17877" xr:uid="{A264784A-FDD3-4156-A3D7-9CF2365A6873}"/>
    <cellStyle name="40% - Accent3 7_AVA DVA EL" xfId="17878" xr:uid="{8161F09C-8116-4B60-8CED-47C1B6EB374B}"/>
    <cellStyle name="40% - Accent3 8" xfId="17879" xr:uid="{CFEC5770-FBE8-4A28-8FE8-8C77DFF9D01E}"/>
    <cellStyle name="40% - Accent3 8 2" xfId="17880" xr:uid="{F0F23625-5DB6-4D4D-97DE-92616492B1C0}"/>
    <cellStyle name="40% - Accent3 8 2 2" xfId="17881" xr:uid="{4F36353E-DD6C-4B4A-B9B3-8C7432E9196F}"/>
    <cellStyle name="40% - Accent3 8 2 3" xfId="17882" xr:uid="{E672D998-EC2D-445A-955F-3DA8BAD92E0C}"/>
    <cellStyle name="40% - Accent3 8 2_AVA DVA EL" xfId="17883" xr:uid="{2EC58DF1-78E7-4B28-887C-29665F892C5E}"/>
    <cellStyle name="40% - Accent3 8 3" xfId="17884" xr:uid="{3A5E1E85-70D0-488C-81D3-9540EC4CCD94}"/>
    <cellStyle name="40% - Accent3 8 3 2" xfId="17885" xr:uid="{4D88A99C-5C73-40F8-819D-A6A766072C6D}"/>
    <cellStyle name="40% - Accent3 8 3 3" xfId="17886" xr:uid="{20482EBE-27FD-473C-BBBE-9E6D318D53BD}"/>
    <cellStyle name="40% - Accent3 8 3_AVA DVA EL" xfId="17887" xr:uid="{25340666-F63C-453C-8834-ED32D86F29F5}"/>
    <cellStyle name="40% - Accent3 8 4" xfId="17888" xr:uid="{C5012A37-662E-4A05-8180-B235CB8C8E4C}"/>
    <cellStyle name="40% - Accent3 8_AVA DVA EL" xfId="17889" xr:uid="{30E53C27-526F-4F30-B729-A609873310B9}"/>
    <cellStyle name="40% - Accent3 9" xfId="17890" xr:uid="{8CA65B75-7A74-4E08-A98D-E0FE32675E1C}"/>
    <cellStyle name="40% - Accent3 9 2" xfId="17891" xr:uid="{4C525A28-DF5B-42E0-B9EE-943668261E20}"/>
    <cellStyle name="40% - Accent3 9 2 2" xfId="17892" xr:uid="{6070EDBE-0D53-4E16-9053-991ED94B8B63}"/>
    <cellStyle name="40% - Accent3 9 2 3" xfId="17893" xr:uid="{CE2DB5F1-F797-4BAB-B772-9C72C9834C1F}"/>
    <cellStyle name="40% - Accent3 9 2_AVA DVA EL" xfId="17894" xr:uid="{96667C09-E4F6-4B4F-BF49-226A1A1979A4}"/>
    <cellStyle name="40% - Accent3 9 3" xfId="17895" xr:uid="{80344B95-0106-42AD-8A1B-C1E7873EA031}"/>
    <cellStyle name="40% - Accent3 9 3 2" xfId="17896" xr:uid="{A538FFE0-190F-4128-B4D1-27E63BC7674F}"/>
    <cellStyle name="40% - Accent3 9 3 3" xfId="17897" xr:uid="{AD4C2F9B-F7FE-401A-AE09-A5E78633CD60}"/>
    <cellStyle name="40% - Accent3 9 3_AVA DVA EL" xfId="17898" xr:uid="{64DA4E71-48CE-45EE-8576-2D64393DE403}"/>
    <cellStyle name="40% - Accent3 9 4" xfId="17899" xr:uid="{AE81CB92-586B-4CA6-9D9F-5FFB6D042A48}"/>
    <cellStyle name="40% - Accent3 9_AVA DVA EL" xfId="17900" xr:uid="{CAEBC94E-31FE-4443-A3CA-E92228DC11BC}"/>
    <cellStyle name="40% - Accent3_4Q16" xfId="17901" xr:uid="{F0D21FF8-6C5F-4DD8-B050-2C38EDF6FEB2}"/>
    <cellStyle name="40% - Accent4" xfId="4764" xr:uid="{B4A50F62-0EA6-4A68-924E-9AE32DB08B57}"/>
    <cellStyle name="40% - Accent4 10" xfId="17902" xr:uid="{8ACED6B3-B853-4DCB-980B-08A3E38059E0}"/>
    <cellStyle name="40% - Accent4 10 2" xfId="17903" xr:uid="{226623FA-39E7-4F21-91FA-EABF802564BF}"/>
    <cellStyle name="40% - Accent4 10 2 2" xfId="17904" xr:uid="{D0A39955-F478-468C-A929-F764AB4F2866}"/>
    <cellStyle name="40% - Accent4 10 2 3" xfId="17905" xr:uid="{DBB48B91-4592-41D3-96AB-5902A4BC45EF}"/>
    <cellStyle name="40% - Accent4 10 2_AVA DVA EL" xfId="17906" xr:uid="{65B538E7-58C2-435B-8DB3-8A438E46FB1C}"/>
    <cellStyle name="40% - Accent4 10 3" xfId="17907" xr:uid="{A04E7152-B1B3-4227-9D86-610EDA2A83B4}"/>
    <cellStyle name="40% - Accent4 10 4" xfId="17908" xr:uid="{D99CF538-1B85-4561-A6AD-0FB7A631CBFE}"/>
    <cellStyle name="40% - Accent4 10_AVA DVA EL" xfId="17909" xr:uid="{E8DEED51-2337-485F-B8A0-A3A07F81F86B}"/>
    <cellStyle name="40% - Accent4 11" xfId="17910" xr:uid="{E46F0637-7158-4D8D-84A6-35BB59E8F3EC}"/>
    <cellStyle name="40% - Accent4 11 2" xfId="17911" xr:uid="{6EAA9052-ECF0-4773-A242-F126518E7526}"/>
    <cellStyle name="40% - Accent4 11 2 2" xfId="17912" xr:uid="{9C7B91A9-E62D-4CE3-AC3F-4E0A8221EFC8}"/>
    <cellStyle name="40% - Accent4 11 2 3" xfId="17913" xr:uid="{B6E11CD9-7D0C-48F0-9AC9-45AA0A071F5D}"/>
    <cellStyle name="40% - Accent4 11 2_AVA DVA EL" xfId="17914" xr:uid="{DD2F3C8A-2078-4841-A5B5-29C5FBBE74D2}"/>
    <cellStyle name="40% - Accent4 11 3" xfId="17915" xr:uid="{E84AB5A1-7361-4FDE-8C2C-40D2EF0D11F7}"/>
    <cellStyle name="40% - Accent4 11 4" xfId="17916" xr:uid="{D4694E98-D509-4D74-B889-3E6497AE81DE}"/>
    <cellStyle name="40% - Accent4 11_AVA DVA EL" xfId="17917" xr:uid="{89DA6D7D-337F-4227-9D7F-47B2B348AC12}"/>
    <cellStyle name="40% - Accent4 12" xfId="17918" xr:uid="{EC111FDF-6708-4522-900B-C02CF1688412}"/>
    <cellStyle name="40% - Accent4 12 2" xfId="17919" xr:uid="{2F2FF41E-7DE6-451E-B965-FF726CB0F660}"/>
    <cellStyle name="40% - Accent4 12 2 2" xfId="17920" xr:uid="{DC14F2E3-E4E7-4A3B-825A-1DEAD362FFE8}"/>
    <cellStyle name="40% - Accent4 12 2 3" xfId="17921" xr:uid="{DD0FE2BD-482E-4150-A40F-F6EB928D6C57}"/>
    <cellStyle name="40% - Accent4 12 2_AVA DVA EL" xfId="17922" xr:uid="{5983C606-EE94-4698-9BF2-E80C664F4E89}"/>
    <cellStyle name="40% - Accent4 12 3" xfId="17923" xr:uid="{87F7A900-770D-4EC1-A780-38705BB93461}"/>
    <cellStyle name="40% - Accent4 12 4" xfId="17924" xr:uid="{F91A0050-5E7D-4614-AC24-57FEDF7CEAEE}"/>
    <cellStyle name="40% - Accent4 12_AVA DVA EL" xfId="17925" xr:uid="{21F901C4-AF3E-4221-ABE5-7FE168BE01F1}"/>
    <cellStyle name="40% - Accent4 13" xfId="17926" xr:uid="{9DA568F8-F936-4C5A-8430-6CF83FC8616A}"/>
    <cellStyle name="40% - Accent4 13 2" xfId="17927" xr:uid="{34308D89-E67C-4943-AF0B-A0F60429AD96}"/>
    <cellStyle name="40% - Accent4 13 3" xfId="17928" xr:uid="{D8E1801B-E4B7-43DD-A453-2662ADBDA3EB}"/>
    <cellStyle name="40% - Accent4 13_AVA DVA EL" xfId="17929" xr:uid="{4A2382B2-B662-46F6-9141-D085A6404C5F}"/>
    <cellStyle name="40% - Accent4 14" xfId="17930" xr:uid="{B6DA7005-1607-4CC6-BAE2-29D0163EF5AF}"/>
    <cellStyle name="40% - Accent4 14 2" xfId="17931" xr:uid="{BABA2D19-FF19-4842-88AD-22EEB51D91F7}"/>
    <cellStyle name="40% - Accent4 14 3" xfId="17932" xr:uid="{60828078-0C62-4E5C-8DDC-02B10CFBF9A6}"/>
    <cellStyle name="40% - Accent4 14_AVA DVA EL" xfId="17933" xr:uid="{A16469CA-5D9E-4C00-BE26-1DA72725601E}"/>
    <cellStyle name="40% - Accent4 15" xfId="17934" xr:uid="{B8E2E660-A033-4A3F-8003-9EDC18B4050C}"/>
    <cellStyle name="40% - Accent4 15 2" xfId="17935" xr:uid="{6A926256-0AD3-4FD3-9F98-03590965C83B}"/>
    <cellStyle name="40% - Accent4 15 3" xfId="17936" xr:uid="{B5C6F52A-5B4D-413A-8F4F-CF71F31918B2}"/>
    <cellStyle name="40% - Accent4 15_AVA DVA EL" xfId="17937" xr:uid="{87D04840-592A-4BCD-960B-E567D6B0D9F5}"/>
    <cellStyle name="40% - Accent4 16" xfId="17938" xr:uid="{A5B7A9B4-BC1F-45A1-842A-E3FB9613DF5C}"/>
    <cellStyle name="40% - Accent4 17" xfId="17939" xr:uid="{3B8DA1EE-38F5-4A10-B9B4-967561C29F86}"/>
    <cellStyle name="40% - Accent4 19" xfId="42655" xr:uid="{34C920ED-47CB-4781-9A34-3D481702596B}"/>
    <cellStyle name="40% - Accent4 2" xfId="4765" xr:uid="{4C4D29F0-C272-4402-84D8-902EA344E23C}"/>
    <cellStyle name="40% - Accent4 2 2" xfId="4766" xr:uid="{9CEF31CC-EC1E-452A-A322-1D7C3E8F01AA}"/>
    <cellStyle name="40% - Accent4 2 2 2" xfId="17940" xr:uid="{A6408EFB-F024-4E26-848D-9769A7C79715}"/>
    <cellStyle name="40% - Accent4 2 2 2 2" xfId="17941" xr:uid="{C4E852C4-E12C-49E5-9566-B47BDD62C3CD}"/>
    <cellStyle name="40% - Accent4 2 2 2 2 2" xfId="43937" xr:uid="{7EFA8117-95C4-498B-8E81-93D2CA15CD77}"/>
    <cellStyle name="40% - Accent4 2 2 2 2_Non-NII" xfId="43936" xr:uid="{02845AC6-4A58-4C18-A630-EEB3B0B176A2}"/>
    <cellStyle name="40% - Accent4 2 2 2 3" xfId="17942" xr:uid="{768A9B23-EAEF-4870-BF7C-11114DD775DD}"/>
    <cellStyle name="40% - Accent4 2 2 2 4" xfId="43938" xr:uid="{328D27F8-6901-4D1D-98C2-FB5910665923}"/>
    <cellStyle name="40% - Accent4 2 2 2_AVA DVA EL" xfId="17943" xr:uid="{14889D63-5C48-46DF-98C1-E1413930A28C}"/>
    <cellStyle name="40% - Accent4 2 2 3" xfId="17944" xr:uid="{3229CBF6-871D-4453-8415-3BDED3A1B56C}"/>
    <cellStyle name="40% - Accent4 2 2 3 2" xfId="17945" xr:uid="{39A79A0E-B224-494D-8BE8-0B491EF1E922}"/>
    <cellStyle name="40% - Accent4 2 2 3 3" xfId="17946" xr:uid="{DDD32C3C-E443-424F-99F7-C811C2E204A9}"/>
    <cellStyle name="40% - Accent4 2 2 3_AVA DVA EL" xfId="17947" xr:uid="{6BB46BEA-89E4-4DD9-A244-D10E4EF83B94}"/>
    <cellStyle name="40% - Accent4 2 2 4" xfId="17948" xr:uid="{AAD4A787-798E-49F2-8DF2-AE877D0B25C8}"/>
    <cellStyle name="40% - Accent4 2 2 4 2" xfId="17949" xr:uid="{276575EB-F06C-4ACF-A51B-8CAF60B61231}"/>
    <cellStyle name="40% - Accent4 2 2 4 3" xfId="17950" xr:uid="{6A736F5A-7449-4D79-9CF1-8B390AB55EA3}"/>
    <cellStyle name="40% - Accent4 2 2 4_AVA DVA EL" xfId="17951" xr:uid="{4EFFD553-B30B-4C8B-8ADC-958F1C604F90}"/>
    <cellStyle name="40% - Accent4 2 2 5" xfId="17952" xr:uid="{88B3B189-47C9-4BEF-A0EA-23B961BFFA34}"/>
    <cellStyle name="40% - Accent4 2 2 5 2" xfId="17953" xr:uid="{944BAD9B-F9F4-46B5-8A10-8D7BC432D53A}"/>
    <cellStyle name="40% - Accent4 2 2 5 3" xfId="17954" xr:uid="{CF84D5E4-0D87-4CBD-A62B-C6F49AE21160}"/>
    <cellStyle name="40% - Accent4 2 2 5_AVA DVA EL" xfId="17955" xr:uid="{E747B7DC-418A-4ABB-8517-DE96E61F2226}"/>
    <cellStyle name="40% - Accent4 2 2 6" xfId="17956" xr:uid="{21BE944C-C6E6-4C70-B963-B7CBF1A96733}"/>
    <cellStyle name="40% - Accent4 2 2 6 2" xfId="17957" xr:uid="{A80ED77D-E673-443C-843B-CD0C23E20B35}"/>
    <cellStyle name="40% - Accent4 2 2 6 3" xfId="17958" xr:uid="{3CDEBD5B-081C-42FB-BC23-6E0D36453D2A}"/>
    <cellStyle name="40% - Accent4 2 2 6_AVA DVA EL" xfId="17959" xr:uid="{EF89E0F8-072C-405F-8352-73679A9DD629}"/>
    <cellStyle name="40% - Accent4 2 2 7" xfId="17960" xr:uid="{0BFC0B2B-CCFE-4B04-8ED5-95766F6CE1BF}"/>
    <cellStyle name="40% - Accent4 2 2_AVA DVA EL" xfId="17961" xr:uid="{A349824F-E17B-4717-B3F3-A7350BAB32E2}"/>
    <cellStyle name="40% - Accent4 2 3" xfId="4767" xr:uid="{B843C69D-542B-4B64-8EAB-8FA19FC5D7D8}"/>
    <cellStyle name="40% - Accent4 2 3 2" xfId="4768" xr:uid="{1D2511AB-5C07-4803-9E75-61997B49B9A7}"/>
    <cellStyle name="40% - Accent4 2 3 2 2" xfId="17962" xr:uid="{4990B94F-36D6-4B6F-A6B4-E5BED94B9170}"/>
    <cellStyle name="40% - Accent4 2 3 2 3" xfId="17963" xr:uid="{BDF70D76-0C72-4946-A251-C6E7B5F5AB5C}"/>
    <cellStyle name="40% - Accent4 2 3 2_AVA DVA EL" xfId="17964" xr:uid="{8EB3BAD1-9442-4912-88EF-5BD7EC5AB19C}"/>
    <cellStyle name="40% - Accent4 2 3 3" xfId="4769" xr:uid="{9DFA8808-1C13-4B94-9320-1ADC3321C6C8}"/>
    <cellStyle name="40% - Accent4 2 3 4" xfId="4770" xr:uid="{DBAF0620-FC7C-40AF-B726-FFFC91BE8058}"/>
    <cellStyle name="40% - Accent4 2 3 5" xfId="4771" xr:uid="{4F20E39F-6153-4EF8-ABC4-590838A31562}"/>
    <cellStyle name="40% - Accent4 2 3 6" xfId="41047" xr:uid="{E057F791-D8E0-4862-A15E-9FCC029785BD}"/>
    <cellStyle name="40% - Accent4 2 3_AVA DVA EL" xfId="17965" xr:uid="{F29ABAA5-DA9A-4B4B-B899-5E35BB6D13B6}"/>
    <cellStyle name="40% - Accent4 2 4" xfId="4772" xr:uid="{3A095E09-B474-4710-AA80-673EB2F90F18}"/>
    <cellStyle name="40% - Accent4 2 4 2" xfId="17966" xr:uid="{F95293A9-BFD3-4D37-B114-3394C550284B}"/>
    <cellStyle name="40% - Accent4 2 4 2 2" xfId="17967" xr:uid="{DA92F92F-9131-47AA-A210-18D64FEEFAAE}"/>
    <cellStyle name="40% - Accent4 2 4 2 3" xfId="17968" xr:uid="{62ADE6C5-192A-46D8-A8DE-9E0B93D39929}"/>
    <cellStyle name="40% - Accent4 2 4 2_AVA DVA EL" xfId="17969" xr:uid="{82E0E998-A08A-46D9-B69E-05F37A8D339A}"/>
    <cellStyle name="40% - Accent4 2 4 3" xfId="17970" xr:uid="{BE2C0842-CE7A-4236-9D5C-A0960DB55CE5}"/>
    <cellStyle name="40% - Accent4 2 4 4" xfId="17971" xr:uid="{BC1E1822-6D4C-4A59-8998-68574BF1B833}"/>
    <cellStyle name="40% - Accent4 2 4_AVA DVA EL" xfId="17972" xr:uid="{7736D551-C9BD-4C1A-8F3B-EA26503246E9}"/>
    <cellStyle name="40% - Accent4 2 5" xfId="17973" xr:uid="{0F720867-AE6E-4AF0-A422-47FC8552F556}"/>
    <cellStyle name="40% - Accent4 2 5 2" xfId="17974" xr:uid="{2A85B06C-E005-441B-935C-D7AE68CC92A9}"/>
    <cellStyle name="40% - Accent4 2 5 3" xfId="17975" xr:uid="{099F8476-847E-4CA5-9EB9-389337282F66}"/>
    <cellStyle name="40% - Accent4 2 5_AVA DVA EL" xfId="17976" xr:uid="{7DF16DFF-1AB4-47DB-A5FF-189CCB93DC30}"/>
    <cellStyle name="40% - Accent4 2 6" xfId="17977" xr:uid="{B54FB01B-38D9-4FF4-AF59-EAD9D69FADC3}"/>
    <cellStyle name="40% - Accent4 2 6 2" xfId="17978" xr:uid="{56850664-4320-4E2C-93EA-5FC5B7AC56C8}"/>
    <cellStyle name="40% - Accent4 2 6 3" xfId="17979" xr:uid="{176BFC7D-0BFC-49A5-B7CB-BFDB3C76FF58}"/>
    <cellStyle name="40% - Accent4 2 6_AVA DVA EL" xfId="17980" xr:uid="{BAFC3D22-2152-443E-B6D5-1CF750691224}"/>
    <cellStyle name="40% - Accent4 2 7" xfId="17981" xr:uid="{2408349C-230F-4730-B3A4-AB27FD388C4D}"/>
    <cellStyle name="40% - Accent4 2 7 2" xfId="17982" xr:uid="{35A103CF-BA63-4631-9847-A7C8080D08D0}"/>
    <cellStyle name="40% - Accent4 2 7 3" xfId="17983" xr:uid="{6D6A2ABC-B7FF-4E4C-9E90-BCFD32818193}"/>
    <cellStyle name="40% - Accent4 2 7_AVA DVA EL" xfId="17984" xr:uid="{B8031E75-9603-46B3-9A58-1AD2A9B38125}"/>
    <cellStyle name="40% - Accent4 2 8" xfId="17985" xr:uid="{E23B6B75-C1E5-45CC-8E64-F637B6B0857E}"/>
    <cellStyle name="40% - Accent4 2 9" xfId="41048" xr:uid="{1E8067B3-3991-4C6D-B1DD-B6C5EA76A14C}"/>
    <cellStyle name="40% - Accent4 2_4Q16" xfId="17986" xr:uid="{25F34494-4738-444A-8741-FFE3AFD4F197}"/>
    <cellStyle name="40% - Accent4 20" xfId="42697" xr:uid="{2441246F-6FC7-4B3F-A98F-41597A967AEF}"/>
    <cellStyle name="40% - Accent4 21" xfId="42735" xr:uid="{EBD11DD5-48CA-4302-B373-79B21AC835CB}"/>
    <cellStyle name="40% - Accent4 3" xfId="4773" xr:uid="{0D308079-E614-4CDB-AAC3-075164C82643}"/>
    <cellStyle name="40% - Accent4 3 2" xfId="17987" xr:uid="{E8D8E545-8EAD-4E69-8590-FD723C331597}"/>
    <cellStyle name="40% - Accent4 3 2 2" xfId="17988" xr:uid="{78DEE470-E461-426A-8493-BBF4D1A172C9}"/>
    <cellStyle name="40% - Accent4 3 2 2 2" xfId="43940" xr:uid="{2A937FA4-C553-4BA1-8A2E-003D3BC7C305}"/>
    <cellStyle name="40% - Accent4 3 2 2_Non-NII" xfId="43939" xr:uid="{8E5EA245-DAF9-47C0-8170-9D1BD893A556}"/>
    <cellStyle name="40% - Accent4 3 2 3" xfId="17989" xr:uid="{CDBF5E0C-18B3-441F-BAC1-7F202B81D544}"/>
    <cellStyle name="40% - Accent4 3 2 4" xfId="43941" xr:uid="{705DD655-DE3C-413D-B724-93A751D10911}"/>
    <cellStyle name="40% - Accent4 3 2_AVA DVA EL" xfId="17990" xr:uid="{FAD45DFD-EE95-47FC-9A28-9C68595CD781}"/>
    <cellStyle name="40% - Accent4 3 3" xfId="17991" xr:uid="{5E738790-425D-489A-BA4C-6E71413320FF}"/>
    <cellStyle name="40% - Accent4 3 3 2" xfId="43943" xr:uid="{39B0AF37-3065-4282-A59B-F2058423C494}"/>
    <cellStyle name="40% - Accent4 3 3_Non-NII" xfId="43942" xr:uid="{291CBFD8-509E-43B0-A8E8-2C40A640D7E2}"/>
    <cellStyle name="40% - Accent4 3 4" xfId="43944" xr:uid="{DF4BDC6A-281D-46E2-BA53-43B6D2A48945}"/>
    <cellStyle name="40% - Accent4 3 5" xfId="43945" xr:uid="{E481D5EC-0B1F-4D7B-81D5-0A48C09A0425}"/>
    <cellStyle name="40% - Accent4 3 6" xfId="43946" xr:uid="{E34B11F9-C8FD-46F7-B916-223C61CB8996}"/>
    <cellStyle name="40% - Accent4 3_AVA DVA EL" xfId="17992" xr:uid="{CF009AD2-A07D-42EB-8F53-01FEE206BB29}"/>
    <cellStyle name="40% - Accent4 4" xfId="17993" xr:uid="{BC243369-87C0-46B5-83B0-77F629C8F91B}"/>
    <cellStyle name="40% - Accent4 4 2" xfId="17994" xr:uid="{900BCD57-BB4D-4246-9B8E-7ACBA4EFB986}"/>
    <cellStyle name="40% - Accent4 4 2 2" xfId="17995" xr:uid="{4DCC8B99-7EA0-4D6E-BF8A-82C5723A7C64}"/>
    <cellStyle name="40% - Accent4 4 2 3" xfId="17996" xr:uid="{9E478E36-4E0E-41AD-8BA3-D6258C76A028}"/>
    <cellStyle name="40% - Accent4 4 2_AVA DVA EL" xfId="17997" xr:uid="{F10CB2F5-CA51-443A-ACD3-C1E38E45676F}"/>
    <cellStyle name="40% - Accent4 4 3" xfId="17998" xr:uid="{F04F1581-F6BB-41C4-ACC1-3FD67B88AA81}"/>
    <cellStyle name="40% - Accent4 4 3 2" xfId="17999" xr:uid="{42703CBF-5195-4F6C-BF1F-884E06B30504}"/>
    <cellStyle name="40% - Accent4 4 3 3" xfId="18000" xr:uid="{0A960EA5-6634-47F0-A8C2-FFFDA2517070}"/>
    <cellStyle name="40% - Accent4 4 3_AVA DVA EL" xfId="18001" xr:uid="{466CF3BA-8842-450C-8BA9-69DDFBC3996F}"/>
    <cellStyle name="40% - Accent4 4 4" xfId="18002" xr:uid="{470B28FA-14AC-41C8-BCC8-9C3148F1E96E}"/>
    <cellStyle name="40% - Accent4 4 4 2" xfId="18003" xr:uid="{C48A987F-A18B-464F-A702-602B5AF08200}"/>
    <cellStyle name="40% - Accent4 4 4 3" xfId="18004" xr:uid="{014FD694-FDAB-47B5-BEBC-89710D2AD924}"/>
    <cellStyle name="40% - Accent4 4 4_AVA DVA EL" xfId="18005" xr:uid="{A7BB1A4C-7E24-4F35-8891-2F69CB8A3DC5}"/>
    <cellStyle name="40% - Accent4 4 5" xfId="18006" xr:uid="{A7214C79-5D2F-407B-92F0-5470B949709F}"/>
    <cellStyle name="40% - Accent4 4_AVA DVA EL" xfId="18007" xr:uid="{2FF9B310-8DA6-4A28-9DBF-65BC5DADDB84}"/>
    <cellStyle name="40% - Accent4 5" xfId="18008" xr:uid="{982B9926-582B-42EC-9409-FF24FE640EAD}"/>
    <cellStyle name="40% - Accent4 5 2" xfId="18009" xr:uid="{10AD1111-5AA8-48E7-871C-D97B02EB2C9D}"/>
    <cellStyle name="40% - Accent4 5 2 2" xfId="18010" xr:uid="{B780EC88-F8B3-45ED-BE76-A041C474546E}"/>
    <cellStyle name="40% - Accent4 5 2 3" xfId="18011" xr:uid="{BE2B0FB9-D404-4C1D-9BC2-77B13245DEA3}"/>
    <cellStyle name="40% - Accent4 5 2_AVA DVA EL" xfId="18012" xr:uid="{53C444C0-9A9C-4BD9-9AFC-98252AA5D380}"/>
    <cellStyle name="40% - Accent4 5 3" xfId="18013" xr:uid="{F09FB86F-250D-4FDB-AC6D-5994A29C0F1F}"/>
    <cellStyle name="40% - Accent4 5 4" xfId="43947" xr:uid="{356E91F1-6EE1-4F8D-98D1-219F5F0FBFD5}"/>
    <cellStyle name="40% - Accent4 5_AVA DVA EL" xfId="18014" xr:uid="{9D7EADDA-55C4-41B5-8C1E-93171059CD48}"/>
    <cellStyle name="40% - Accent4 6" xfId="18015" xr:uid="{D85E0F6A-97AF-4434-A9EB-57B3E125CE24}"/>
    <cellStyle name="40% - Accent4 6 2" xfId="18016" xr:uid="{E91AC23F-9F93-417D-947A-16869A78BB31}"/>
    <cellStyle name="40% - Accent4 6 2 2" xfId="18017" xr:uid="{FAD4AC2A-9230-46CE-9609-DF3FCB0C0BE6}"/>
    <cellStyle name="40% - Accent4 6 2 3" xfId="18018" xr:uid="{F4854FB2-4595-4D61-AE20-D9753D451A1D}"/>
    <cellStyle name="40% - Accent4 6 2_AVA DVA EL" xfId="18019" xr:uid="{91A2EF65-D378-4A53-AD83-563071EEEA78}"/>
    <cellStyle name="40% - Accent4 6 3" xfId="18020" xr:uid="{C4CC1CF2-0ADA-40B1-997A-283127EE0C1A}"/>
    <cellStyle name="40% - Accent4 6_AVA DVA EL" xfId="18021" xr:uid="{83EE67A5-9B07-4141-9A2B-8F4C12043807}"/>
    <cellStyle name="40% - Accent4 7" xfId="18022" xr:uid="{7C747C2E-F5FB-40F4-928E-B86E7A8593D9}"/>
    <cellStyle name="40% - Accent4 7 2" xfId="18023" xr:uid="{AD090F9E-C452-45FA-BFE2-1DA63934D9CA}"/>
    <cellStyle name="40% - Accent4 7 2 2" xfId="18024" xr:uid="{F0B77FD7-8F30-4C9F-A47F-B98583E89930}"/>
    <cellStyle name="40% - Accent4 7 2 3" xfId="18025" xr:uid="{E367F1C8-510F-4BED-9A38-448E65B82810}"/>
    <cellStyle name="40% - Accent4 7 2_AVA DVA EL" xfId="18026" xr:uid="{723D8D83-CFD4-460B-B75F-AEB2AB7076D4}"/>
    <cellStyle name="40% - Accent4 7 3" xfId="18027" xr:uid="{B8129D7B-3955-42D4-B5C7-994C08DE7615}"/>
    <cellStyle name="40% - Accent4 7 3 2" xfId="18028" xr:uid="{C00C5174-C2CC-453E-86BE-C4199A68D778}"/>
    <cellStyle name="40% - Accent4 7 3 3" xfId="18029" xr:uid="{F95CA827-2976-479A-92D3-DE64A3E4D60D}"/>
    <cellStyle name="40% - Accent4 7 3_AVA DVA EL" xfId="18030" xr:uid="{7344AEBC-83E5-4EE7-BA9B-01F729EC1695}"/>
    <cellStyle name="40% - Accent4 7 4" xfId="18031" xr:uid="{251E1693-3E83-43CF-9639-617BAE804AC7}"/>
    <cellStyle name="40% - Accent4 7_AVA DVA EL" xfId="18032" xr:uid="{4A980D06-F4C0-468E-86F9-3A629EC0AD3D}"/>
    <cellStyle name="40% - Accent4 8" xfId="18033" xr:uid="{21B760F8-3FAF-4FFB-B836-EEBB6343555D}"/>
    <cellStyle name="40% - Accent4 8 2" xfId="18034" xr:uid="{0357F6A2-52C3-42C3-B956-CEA2E8E7F389}"/>
    <cellStyle name="40% - Accent4 8 2 2" xfId="18035" xr:uid="{9E43FB08-C265-46B4-99CF-6D7B0189D5B9}"/>
    <cellStyle name="40% - Accent4 8 2 3" xfId="18036" xr:uid="{58AE9866-4DC6-4CA9-9CF5-1C239DA3476B}"/>
    <cellStyle name="40% - Accent4 8 2_AVA DVA EL" xfId="18037" xr:uid="{567919C1-CBBD-4052-A1AD-4D2A552DC447}"/>
    <cellStyle name="40% - Accent4 8 3" xfId="18038" xr:uid="{99191AED-786F-431D-9A64-DAF5EA5EF942}"/>
    <cellStyle name="40% - Accent4 8 3 2" xfId="18039" xr:uid="{99FFA6FA-313A-4D23-9860-718A33A6A52E}"/>
    <cellStyle name="40% - Accent4 8 3 3" xfId="18040" xr:uid="{022B82F6-A5EA-4BE0-B265-EBA66A70672C}"/>
    <cellStyle name="40% - Accent4 8 3_AVA DVA EL" xfId="18041" xr:uid="{E936B28A-42C0-4016-8274-7F0F57D9029E}"/>
    <cellStyle name="40% - Accent4 8 4" xfId="18042" xr:uid="{0E4E5BD7-404E-41C5-8999-527CE1571D58}"/>
    <cellStyle name="40% - Accent4 8_AVA DVA EL" xfId="18043" xr:uid="{1B1E6384-A40A-4A5E-9980-B558631C0A86}"/>
    <cellStyle name="40% - Accent4 9" xfId="18044" xr:uid="{9871B13D-50E8-44D2-90BA-D2C0D857DE0F}"/>
    <cellStyle name="40% - Accent4 9 2" xfId="18045" xr:uid="{BB34A818-B5C2-4AAD-9B65-597A3C7213A1}"/>
    <cellStyle name="40% - Accent4 9 2 2" xfId="18046" xr:uid="{BAA14389-8CA8-41C7-997E-046D2FE25AC3}"/>
    <cellStyle name="40% - Accent4 9 2 3" xfId="18047" xr:uid="{95C9CC9C-6E09-4D25-9E0C-20773B71DEB7}"/>
    <cellStyle name="40% - Accent4 9 2_AVA DVA EL" xfId="18048" xr:uid="{C08B2EEC-2492-4BCC-B7D4-08A5E1AEC0C3}"/>
    <cellStyle name="40% - Accent4 9 3" xfId="18049" xr:uid="{C52BE650-7D08-41B4-B042-7D2FC0DB18D0}"/>
    <cellStyle name="40% - Accent4 9 3 2" xfId="18050" xr:uid="{2F387214-FA6E-48C6-AA9C-617310E5C303}"/>
    <cellStyle name="40% - Accent4 9 3 3" xfId="18051" xr:uid="{3AE1A3B3-89F0-443C-AB07-43D1D2F018FE}"/>
    <cellStyle name="40% - Accent4 9 3_AVA DVA EL" xfId="18052" xr:uid="{8BDD5473-35CB-4092-9A9D-E6C69A220C1B}"/>
    <cellStyle name="40% - Accent4 9 4" xfId="18053" xr:uid="{310C1280-52BA-4A3F-9EAB-92DD4CFF706D}"/>
    <cellStyle name="40% - Accent4 9_AVA DVA EL" xfId="18054" xr:uid="{B4C1F78C-E906-4AA4-ABDC-168EF25FB778}"/>
    <cellStyle name="40% - Accent4_4Q16" xfId="18055" xr:uid="{D4B88A08-8A0B-47D2-A1FF-88701F8D2C57}"/>
    <cellStyle name="40% - Accent5" xfId="4774" xr:uid="{18FEA561-5097-46CF-A103-F5E8DCF788FF}"/>
    <cellStyle name="40% - Accent5 10" xfId="18056" xr:uid="{713188FF-7D90-4A33-857F-961471297F9A}"/>
    <cellStyle name="40% - Accent5 10 2" xfId="18057" xr:uid="{334627BC-807B-4958-8E87-FAFAB0FF198B}"/>
    <cellStyle name="40% - Accent5 10 3" xfId="18058" xr:uid="{A0C24105-6627-4879-AC74-AA0E2F9960DA}"/>
    <cellStyle name="40% - Accent5 10_AVA DVA EL" xfId="18059" xr:uid="{A4FA0763-0959-4D9A-8AA0-31E8B2F7A228}"/>
    <cellStyle name="40% - Accent5 11" xfId="18060" xr:uid="{95F80B7D-26E6-4FE0-A3EF-864082B651F5}"/>
    <cellStyle name="40% - Accent5 12" xfId="18061" xr:uid="{8CBC3EAB-81E9-4602-9A85-807092CAE269}"/>
    <cellStyle name="40% - Accent5 14" xfId="42656" xr:uid="{53C2895A-BBF2-4990-9618-BF0C2713184A}"/>
    <cellStyle name="40% - Accent5 15" xfId="42698" xr:uid="{1C2EF679-1418-4385-8650-5DF1B4CFB2EA}"/>
    <cellStyle name="40% - Accent5 16" xfId="42736" xr:uid="{984BBAF9-FB37-4CD9-8B1C-C58E318A63A0}"/>
    <cellStyle name="40% - Accent5 2" xfId="4775" xr:uid="{AB09763F-A11C-4D81-BE71-A96684E24812}"/>
    <cellStyle name="40% - Accent5 2 2" xfId="4776" xr:uid="{FBA01C1F-616B-4621-8CF0-7DA4E187B973}"/>
    <cellStyle name="40% - Accent5 2 2 2" xfId="18062" xr:uid="{6F64D989-CF46-4BA1-8F59-CEFE694BDDB8}"/>
    <cellStyle name="40% - Accent5 2 2 2 2" xfId="18063" xr:uid="{1B5ED774-EC53-4D35-BC1A-47E258123E1A}"/>
    <cellStyle name="40% - Accent5 2 2 2 2 2" xfId="43949" xr:uid="{DFD70125-BA11-4909-9387-BDAF5164D528}"/>
    <cellStyle name="40% - Accent5 2 2 2 2_Non-NII" xfId="43948" xr:uid="{9F97E0A6-95C3-4920-A1FD-C67D422E3ED3}"/>
    <cellStyle name="40% - Accent5 2 2 2 3" xfId="18064" xr:uid="{06E4C833-ABD7-454C-94F9-513BC2BBE276}"/>
    <cellStyle name="40% - Accent5 2 2 2 4" xfId="43950" xr:uid="{FA359679-4894-44DF-8D41-252A16381666}"/>
    <cellStyle name="40% - Accent5 2 2 2_AVA DVA EL" xfId="18065" xr:uid="{1FCE0E28-E6AA-488C-9980-58646DA0A2F2}"/>
    <cellStyle name="40% - Accent5 2 2 3" xfId="18066" xr:uid="{67BD46F3-AD22-4ECB-81F1-FAFF8F381782}"/>
    <cellStyle name="40% - Accent5 2 2 3 2" xfId="18067" xr:uid="{A7422790-1CB6-43C1-B9EC-55A1D378FC43}"/>
    <cellStyle name="40% - Accent5 2 2 3 3" xfId="18068" xr:uid="{A65FDA99-991D-42D9-A324-2F014DA599FB}"/>
    <cellStyle name="40% - Accent5 2 2 3_AVA DVA EL" xfId="18069" xr:uid="{9F04AD4E-F8DD-4C8B-9A08-B109DF6D56A0}"/>
    <cellStyle name="40% - Accent5 2 2 4" xfId="18070" xr:uid="{CBC7923F-5DF1-45F5-AF36-8E415BAB2EB7}"/>
    <cellStyle name="40% - Accent5 2 2 4 2" xfId="18071" xr:uid="{C710C427-3F28-47DF-A0BE-65062096F211}"/>
    <cellStyle name="40% - Accent5 2 2 4 3" xfId="18072" xr:uid="{05BDB2BB-FAA7-482C-9E73-2836D4F305A3}"/>
    <cellStyle name="40% - Accent5 2 2 4_AVA DVA EL" xfId="18073" xr:uid="{197DBBC4-A1A1-42B2-B179-4B0622D98395}"/>
    <cellStyle name="40% - Accent5 2 2 5" xfId="18074" xr:uid="{5396AE24-9860-4186-BB2D-20847F0E725C}"/>
    <cellStyle name="40% - Accent5 2 2 5 2" xfId="18075" xr:uid="{9D43DFF6-E25B-45D5-B3BB-E36026F531A5}"/>
    <cellStyle name="40% - Accent5 2 2 5 3" xfId="18076" xr:uid="{E73AF02B-239F-4313-8DB7-DCF578ABE93F}"/>
    <cellStyle name="40% - Accent5 2 2 5_AVA DVA EL" xfId="18077" xr:uid="{F4B5F99A-5B17-4543-AC96-5461ADFA10EA}"/>
    <cellStyle name="40% - Accent5 2 2 6" xfId="18078" xr:uid="{01FED8C5-1F1A-4595-BD5A-B7B3AFA8BFEB}"/>
    <cellStyle name="40% - Accent5 2 2 6 2" xfId="18079" xr:uid="{46C8E95A-80F4-4570-9787-B31C0CAF0BF9}"/>
    <cellStyle name="40% - Accent5 2 2 6 3" xfId="18080" xr:uid="{1D1AD1B2-3F06-4BDF-912B-31585FE6EEF7}"/>
    <cellStyle name="40% - Accent5 2 2 6_AVA DVA EL" xfId="18081" xr:uid="{A7CBC3C6-8989-4E2D-B90F-7EBC13F1F4B2}"/>
    <cellStyle name="40% - Accent5 2 2 7" xfId="18082" xr:uid="{7C33B42E-85FA-480C-8FAD-279D247C97CD}"/>
    <cellStyle name="40% - Accent5 2 2_AVA DVA EL" xfId="18083" xr:uid="{48A02002-1779-4E1E-861A-99E7CB003651}"/>
    <cellStyle name="40% - Accent5 2 3" xfId="18084" xr:uid="{FED3DAF9-7B49-4038-AA4E-9C75E8A95FBC}"/>
    <cellStyle name="40% - Accent5 2 3 2" xfId="18085" xr:uid="{017F117C-5609-4C91-B4F1-36DD6E6AB540}"/>
    <cellStyle name="40% - Accent5 2 3 2 2" xfId="18086" xr:uid="{C42F02B1-D991-4AD9-A35D-283084676A61}"/>
    <cellStyle name="40% - Accent5 2 3 2 3" xfId="18087" xr:uid="{D7151462-5891-4340-BD75-E50B65DC6E05}"/>
    <cellStyle name="40% - Accent5 2 3 2_AVA DVA EL" xfId="18088" xr:uid="{894B59AC-866F-49EA-BED6-780E6D6F3DC8}"/>
    <cellStyle name="40% - Accent5 2 3 3" xfId="18089" xr:uid="{49B33398-55BF-4154-8A5C-A2E3F16C8095}"/>
    <cellStyle name="40% - Accent5 2 3 4" xfId="43951" xr:uid="{E11C8D0E-F507-4393-A964-BBD1F1FAB10F}"/>
    <cellStyle name="40% - Accent5 2 3_AVA DVA EL" xfId="18090" xr:uid="{97D42CCA-84FB-41AE-894F-D61E49710D91}"/>
    <cellStyle name="40% - Accent5 2 4" xfId="18091" xr:uid="{2FD02558-3162-4A5D-AE16-0B4E7514AA3F}"/>
    <cellStyle name="40% - Accent5 2 4 2" xfId="18092" xr:uid="{08B2F81A-CC49-4AC2-AB3B-338AF9A0346D}"/>
    <cellStyle name="40% - Accent5 2 4 2 2" xfId="18093" xr:uid="{BE95ABC5-E38F-4B04-86AD-5DC5B1193ABF}"/>
    <cellStyle name="40% - Accent5 2 4 2 3" xfId="18094" xr:uid="{FBEF4C46-9CE7-4EBC-BF5D-5BBFDEB8A408}"/>
    <cellStyle name="40% - Accent5 2 4 2_AVA DVA EL" xfId="18095" xr:uid="{1256BDD8-4A1E-4062-9373-12056B10F26F}"/>
    <cellStyle name="40% - Accent5 2 4 3" xfId="18096" xr:uid="{B9E9F61C-0F11-4140-876A-1036E9E1D524}"/>
    <cellStyle name="40% - Accent5 2 4 4" xfId="18097" xr:uid="{25E9B9A3-EF17-4D0F-A8EF-5B62A0BEEC46}"/>
    <cellStyle name="40% - Accent5 2 4_AVA DVA EL" xfId="18098" xr:uid="{9F93C51B-E08B-4D28-8E84-FA91C16B7B18}"/>
    <cellStyle name="40% - Accent5 2 5" xfId="18099" xr:uid="{81D56C54-BB36-4C81-8EB0-A864E05D08B5}"/>
    <cellStyle name="40% - Accent5 2 5 2" xfId="18100" xr:uid="{065789E6-4A21-4940-BFE7-5CD5986247A0}"/>
    <cellStyle name="40% - Accent5 2 5 3" xfId="18101" xr:uid="{3F9DE082-A5E5-4F64-B80F-3EE1C77F4804}"/>
    <cellStyle name="40% - Accent5 2 5_AVA DVA EL" xfId="18102" xr:uid="{5721955A-3BE2-4BC7-B7BC-C43051A337B4}"/>
    <cellStyle name="40% - Accent5 2 6" xfId="18103" xr:uid="{DE7B7E87-DBCD-4CC8-9C93-07DAEABB69D6}"/>
    <cellStyle name="40% - Accent5 2 6 2" xfId="18104" xr:uid="{6E8579E7-2EF6-4419-90FC-1AE18F1D25AF}"/>
    <cellStyle name="40% - Accent5 2 6 3" xfId="18105" xr:uid="{2ED474BC-A6A5-4BE4-B5C5-4F91673D79DA}"/>
    <cellStyle name="40% - Accent5 2 6_AVA DVA EL" xfId="18106" xr:uid="{1F965214-8D81-49F2-BD3F-FAA4558FD3D1}"/>
    <cellStyle name="40% - Accent5 2 7" xfId="18107" xr:uid="{9424C259-8FC6-42EB-B229-82559E3B1CF4}"/>
    <cellStyle name="40% - Accent5 2 7 2" xfId="18108" xr:uid="{0FDC5606-E356-407D-9BF8-5D86BA9A2953}"/>
    <cellStyle name="40% - Accent5 2 7 3" xfId="18109" xr:uid="{F1508C2A-A849-4A82-A7EC-4E47D65BA9A8}"/>
    <cellStyle name="40% - Accent5 2 7_AVA DVA EL" xfId="18110" xr:uid="{34A648EC-49A0-4DC6-BDC6-53A75567FA9F}"/>
    <cellStyle name="40% - Accent5 2 8" xfId="18111" xr:uid="{8A4E9F5E-8677-4691-AACE-74D26B4E7A6C}"/>
    <cellStyle name="40% - Accent5 2_4Q16" xfId="18112" xr:uid="{30B2068C-BF76-40CD-B3E3-86A99D6D7CD9}"/>
    <cellStyle name="40% - Accent5 3" xfId="4777" xr:uid="{50666C27-9303-4C13-A017-B747EA5F8BD6}"/>
    <cellStyle name="40% - Accent5 3 2" xfId="18113" xr:uid="{56410FA7-CC40-41B1-9F58-A098E2C60ABC}"/>
    <cellStyle name="40% - Accent5 3 2 2" xfId="18114" xr:uid="{9EAC7784-B379-4193-80F6-AD7B332C8EBF}"/>
    <cellStyle name="40% - Accent5 3 2 2 2" xfId="43953" xr:uid="{8585A099-EDB5-4597-B3E9-75FF645EE4AF}"/>
    <cellStyle name="40% - Accent5 3 2 2_Non-NII" xfId="43952" xr:uid="{836B88B0-1155-4CA1-9B9E-10A64D8A61CB}"/>
    <cellStyle name="40% - Accent5 3 2 3" xfId="18115" xr:uid="{153DDB11-FF1E-4D26-B5DD-193D76C44793}"/>
    <cellStyle name="40% - Accent5 3 2 4" xfId="43954" xr:uid="{D4785373-731A-464E-B7C4-8575F77056FE}"/>
    <cellStyle name="40% - Accent5 3 2_AVA DVA EL" xfId="18116" xr:uid="{2AEBDA19-FF42-4FAF-8B1F-4912F895F355}"/>
    <cellStyle name="40% - Accent5 3 3" xfId="18117" xr:uid="{0301B10C-F79B-404D-8472-281BEB5AD805}"/>
    <cellStyle name="40% - Accent5 3 3 2" xfId="43956" xr:uid="{7F543710-3132-4036-B209-4F284FF3D1AB}"/>
    <cellStyle name="40% - Accent5 3 3_Non-NII" xfId="43955" xr:uid="{501F036B-4EF4-4A70-BD58-E1A9E7F6A50C}"/>
    <cellStyle name="40% - Accent5 3 4" xfId="43957" xr:uid="{98812160-9053-4857-A08A-59BAADC440CA}"/>
    <cellStyle name="40% - Accent5 3 5" xfId="43958" xr:uid="{3B8346B1-1E66-4252-9ED3-363130DA3BDF}"/>
    <cellStyle name="40% - Accent5 3 6" xfId="43959" xr:uid="{39FE0C98-3849-440F-9291-2DB9DAB20594}"/>
    <cellStyle name="40% - Accent5 3_AVA DVA EL" xfId="18118" xr:uid="{827ADED8-BA81-42C9-AF9B-373C1C794571}"/>
    <cellStyle name="40% - Accent5 4" xfId="18119" xr:uid="{D3BA0634-C119-49DC-885B-3F1FB69E6E95}"/>
    <cellStyle name="40% - Accent5 4 2" xfId="18120" xr:uid="{BE2707A9-53F0-4E88-91F0-37BE2CFAAE9F}"/>
    <cellStyle name="40% - Accent5 4 2 2" xfId="18121" xr:uid="{2C71B196-60C3-402F-8E98-E131CD2BCFF4}"/>
    <cellStyle name="40% - Accent5 4 2 3" xfId="18122" xr:uid="{0FE2CFB7-8823-4401-9A4E-97CAD0BE32BF}"/>
    <cellStyle name="40% - Accent5 4 2_AVA DVA EL" xfId="18123" xr:uid="{8B82D28C-4DE5-48AB-90B6-079666DF11AA}"/>
    <cellStyle name="40% - Accent5 4 3" xfId="18124" xr:uid="{C789D9C5-2E0A-4475-B73F-334B5ACE571E}"/>
    <cellStyle name="40% - Accent5 4 3 2" xfId="18125" xr:uid="{50C8FD9E-B98E-416E-B0DE-DB21163EDA4A}"/>
    <cellStyle name="40% - Accent5 4 3 3" xfId="18126" xr:uid="{77FF96EB-AB61-4840-81F8-DF1F9A046F88}"/>
    <cellStyle name="40% - Accent5 4 3_AVA DVA EL" xfId="18127" xr:uid="{1B16A9CC-B5DB-4DB0-B6A3-CA7C3D2AB263}"/>
    <cellStyle name="40% - Accent5 4 4" xfId="18128" xr:uid="{6B234999-C2C3-4FB6-8412-4AE6F04E605B}"/>
    <cellStyle name="40% - Accent5 4 4 2" xfId="18129" xr:uid="{F245CA0B-E8FB-4ECF-B84F-642F7556B7B3}"/>
    <cellStyle name="40% - Accent5 4 4 3" xfId="18130" xr:uid="{119832CF-0992-438D-B5F2-66F1FE4DEC7C}"/>
    <cellStyle name="40% - Accent5 4 4_AVA DVA EL" xfId="18131" xr:uid="{977E09F7-C6AB-419A-9FA2-0ADE51953993}"/>
    <cellStyle name="40% - Accent5 4 5" xfId="18132" xr:uid="{8C05D74D-D90B-4ABF-A2D4-CEC602D500E3}"/>
    <cellStyle name="40% - Accent5 4_AVA DVA EL" xfId="18133" xr:uid="{B32B8EB1-2E75-47BB-988F-AAE1A0086738}"/>
    <cellStyle name="40% - Accent5 5" xfId="18134" xr:uid="{B032173D-19DA-491E-828F-C020883E5B13}"/>
    <cellStyle name="40% - Accent5 5 2" xfId="18135" xr:uid="{553D1528-DBE0-466A-A8DF-1E28ACFDC27F}"/>
    <cellStyle name="40% - Accent5 5 2 2" xfId="18136" xr:uid="{DAEA6106-EDB1-449B-82DC-80118E70D388}"/>
    <cellStyle name="40% - Accent5 5 2 3" xfId="18137" xr:uid="{DA774C4F-7477-4B21-BCF0-BB596084E151}"/>
    <cellStyle name="40% - Accent5 5 2_AVA DVA EL" xfId="18138" xr:uid="{2C4223CC-7822-4BA7-9035-5B171B379F1A}"/>
    <cellStyle name="40% - Accent5 5 3" xfId="18139" xr:uid="{A331937E-C036-4CFD-8D26-E62EB36956AE}"/>
    <cellStyle name="40% - Accent5 5 4" xfId="43960" xr:uid="{ADC4FB4D-41A6-44DF-9C50-7CB9189C04B2}"/>
    <cellStyle name="40% - Accent5 5_AVA DVA EL" xfId="18140" xr:uid="{B08FA2E4-E19A-409C-BC4C-B6600E15D6F8}"/>
    <cellStyle name="40% - Accent5 6" xfId="18141" xr:uid="{E7F3DBB2-D251-4098-ADC1-D76A09FE952A}"/>
    <cellStyle name="40% - Accent5 6 2" xfId="18142" xr:uid="{0DC42240-7306-4BAA-9F3B-DA09ECDFCFA5}"/>
    <cellStyle name="40% - Accent5 6 2 2" xfId="18143" xr:uid="{32FA1967-74E0-493C-851F-792D57087CE6}"/>
    <cellStyle name="40% - Accent5 6 2 3" xfId="18144" xr:uid="{CEF40227-4CB6-454F-9005-8B2BD44134F3}"/>
    <cellStyle name="40% - Accent5 6 2_AVA DVA EL" xfId="18145" xr:uid="{76DB2537-C2CE-49C8-AF9E-B5299A57E642}"/>
    <cellStyle name="40% - Accent5 6 3" xfId="18146" xr:uid="{A42916BF-4202-4DC9-9D8D-D1C271FC9E0E}"/>
    <cellStyle name="40% - Accent5 6_AVA DVA EL" xfId="18147" xr:uid="{CA4C62E0-27E4-4109-BAD9-4CDFCF0BDC6A}"/>
    <cellStyle name="40% - Accent5 7" xfId="18148" xr:uid="{486A826D-1809-4659-B303-A30A108911AB}"/>
    <cellStyle name="40% - Accent5 7 2" xfId="18149" xr:uid="{0B03C769-0197-475C-87FC-6AFA951EE826}"/>
    <cellStyle name="40% - Accent5 7 2 2" xfId="18150" xr:uid="{CC77E0F1-B8D6-44BD-87C7-CDC47E39CDFA}"/>
    <cellStyle name="40% - Accent5 7 2 3" xfId="18151" xr:uid="{87529FD3-4C1D-4D81-A368-35939B2A47A5}"/>
    <cellStyle name="40% - Accent5 7 2_AVA DVA EL" xfId="18152" xr:uid="{06503DFD-1026-4E07-8770-CCE45711D48F}"/>
    <cellStyle name="40% - Accent5 7 3" xfId="18153" xr:uid="{FBDB2234-330D-4C8E-896F-4D16EADA633E}"/>
    <cellStyle name="40% - Accent5 7_AVA DVA EL" xfId="18154" xr:uid="{1114C26D-8F06-4CAD-A2E2-0BDF3579474C}"/>
    <cellStyle name="40% - Accent5 8" xfId="18155" xr:uid="{7FE7D212-E25A-4B5D-9EDD-DE3F78107D32}"/>
    <cellStyle name="40% - Accent5 8 2" xfId="18156" xr:uid="{EE319441-36D0-4B14-AFDA-ECD2C31B5997}"/>
    <cellStyle name="40% - Accent5 8 2 2" xfId="18157" xr:uid="{0D7935A6-5861-4BE9-A28D-A76138228B72}"/>
    <cellStyle name="40% - Accent5 8 2 3" xfId="18158" xr:uid="{DE0AD935-0371-4478-BBD8-791F6D406A99}"/>
    <cellStyle name="40% - Accent5 8 2_AVA DVA EL" xfId="18159" xr:uid="{6B1088A6-55CE-4A17-9E8E-DA6602DA4971}"/>
    <cellStyle name="40% - Accent5 8 3" xfId="18160" xr:uid="{304BDB30-390D-429E-A118-70E851ABBB45}"/>
    <cellStyle name="40% - Accent5 8_AVA DVA EL" xfId="18161" xr:uid="{EF475FE3-13AF-42C7-A423-74A542BF4327}"/>
    <cellStyle name="40% - Accent5 9" xfId="18162" xr:uid="{691536D3-032F-44DC-B5BA-A993E8DF5C25}"/>
    <cellStyle name="40% - Accent5 9 2" xfId="18163" xr:uid="{890E25B0-DF80-4F2A-BD83-E4B4BF7045AA}"/>
    <cellStyle name="40% - Accent5 9 2 2" xfId="18164" xr:uid="{7C2B0A05-977D-4ADD-9D6C-7EA3F905DFD8}"/>
    <cellStyle name="40% - Accent5 9 2 3" xfId="18165" xr:uid="{3D954AE7-06E9-4050-834B-1765BD8F1C18}"/>
    <cellStyle name="40% - Accent5 9 2_AVA DVA EL" xfId="18166" xr:uid="{49FC903B-0998-4006-9620-C95EB6A093FD}"/>
    <cellStyle name="40% - Accent5 9 3" xfId="18167" xr:uid="{14798B0F-5D1D-46DF-A244-26AA0EE96DB8}"/>
    <cellStyle name="40% - Accent5 9_AVA DVA EL" xfId="18168" xr:uid="{B6B63637-2C0B-463E-850E-3E4BD66C36E4}"/>
    <cellStyle name="40% - Accent5_4Q16" xfId="18169" xr:uid="{D2F42A3F-A509-41D2-971D-E957760235FE}"/>
    <cellStyle name="40% - Accent6" xfId="4778" xr:uid="{5D57946A-CD36-4FB7-B703-7B46F218A420}"/>
    <cellStyle name="40% - Accent6 10" xfId="18170" xr:uid="{73329189-40CF-450E-B57B-96016444C889}"/>
    <cellStyle name="40% - Accent6 10 2" xfId="18171" xr:uid="{7F83204F-CC33-4E54-A752-4C41F787695C}"/>
    <cellStyle name="40% - Accent6 10 2 2" xfId="18172" xr:uid="{FCE48EA4-3862-4A9F-8ED6-2B3A63D6314B}"/>
    <cellStyle name="40% - Accent6 10 2 3" xfId="18173" xr:uid="{665FCD4C-C4F5-4023-A85B-48775C9F26FA}"/>
    <cellStyle name="40% - Accent6 10 2_AVA DVA EL" xfId="18174" xr:uid="{FB6F0FBD-C71E-4E6D-9788-4B760CD28A80}"/>
    <cellStyle name="40% - Accent6 10 3" xfId="18175" xr:uid="{C6A9DCFC-D28C-4697-BCF3-F306057DB6BD}"/>
    <cellStyle name="40% - Accent6 10 4" xfId="18176" xr:uid="{F555F61F-FAC5-4A20-905A-CBA9DF670487}"/>
    <cellStyle name="40% - Accent6 10_AVA DVA EL" xfId="18177" xr:uid="{97556E94-642C-4EF3-95AA-C66A0A110210}"/>
    <cellStyle name="40% - Accent6 11" xfId="18178" xr:uid="{2B9EC2FE-17E6-438E-B2EE-DF7FF42B6A51}"/>
    <cellStyle name="40% - Accent6 11 2" xfId="18179" xr:uid="{16EA834D-F2D5-4437-876F-820400D6DA68}"/>
    <cellStyle name="40% - Accent6 11 2 2" xfId="18180" xr:uid="{5892B590-25E1-4EE7-9A23-702931361B16}"/>
    <cellStyle name="40% - Accent6 11 2 3" xfId="18181" xr:uid="{8191BC02-F134-4326-9C55-E74F44F17028}"/>
    <cellStyle name="40% - Accent6 11 2_AVA DVA EL" xfId="18182" xr:uid="{D05E6593-25C5-4AED-B00C-755FC58137C2}"/>
    <cellStyle name="40% - Accent6 11 3" xfId="18183" xr:uid="{7874A1D7-6B85-4812-BE92-16E413C8793E}"/>
    <cellStyle name="40% - Accent6 11 4" xfId="18184" xr:uid="{FC24CF50-FF6B-4E69-8306-218378458DC5}"/>
    <cellStyle name="40% - Accent6 11_AVA DVA EL" xfId="18185" xr:uid="{70173635-B17C-4CF4-93BB-1C7CAFB9F20D}"/>
    <cellStyle name="40% - Accent6 12" xfId="18186" xr:uid="{66400910-5138-4AA5-ADE5-EC948A683610}"/>
    <cellStyle name="40% - Accent6 12 2" xfId="18187" xr:uid="{17553E99-5AE6-400A-B6FF-5F7CC2AFF557}"/>
    <cellStyle name="40% - Accent6 12 2 2" xfId="18188" xr:uid="{15FCB371-4065-4779-8235-798D45693047}"/>
    <cellStyle name="40% - Accent6 12 2 3" xfId="18189" xr:uid="{F1487928-8EA3-4300-B440-96214E3CECD4}"/>
    <cellStyle name="40% - Accent6 12 2_AVA DVA EL" xfId="18190" xr:uid="{6BF24B9C-3137-4D06-B4E3-BCAA096C6FB1}"/>
    <cellStyle name="40% - Accent6 12 3" xfId="18191" xr:uid="{C4501CE3-B8D6-49B2-98C4-A869913675F3}"/>
    <cellStyle name="40% - Accent6 12 4" xfId="18192" xr:uid="{B1425752-A0A9-4B33-97AC-916E116F28BE}"/>
    <cellStyle name="40% - Accent6 12_AVA DVA EL" xfId="18193" xr:uid="{974304E4-5FF1-437D-995B-60AA08D8922F}"/>
    <cellStyle name="40% - Accent6 13" xfId="18194" xr:uid="{34486AFA-B35D-41B4-96C7-3DD9FA77DFEF}"/>
    <cellStyle name="40% - Accent6 13 2" xfId="18195" xr:uid="{87823AF4-6AA6-4547-BB76-E07078119797}"/>
    <cellStyle name="40% - Accent6 13 3" xfId="18196" xr:uid="{A2B1A32A-60B4-425A-8365-284E44C19EFA}"/>
    <cellStyle name="40% - Accent6 13_AVA DVA EL" xfId="18197" xr:uid="{C6AE7144-13C7-4AD0-97EA-423A0FED6E15}"/>
    <cellStyle name="40% - Accent6 14" xfId="18198" xr:uid="{6249A42B-B53B-4BD9-8770-7BB3C11D7DC5}"/>
    <cellStyle name="40% - Accent6 14 2" xfId="18199" xr:uid="{ABD24875-17D4-4536-9645-B8DA894DAC1C}"/>
    <cellStyle name="40% - Accent6 14 3" xfId="18200" xr:uid="{7340C19A-0FB7-4643-99BB-2CFCCD2E1F7B}"/>
    <cellStyle name="40% - Accent6 14_AVA DVA EL" xfId="18201" xr:uid="{995695C8-867D-4B3E-A4E2-29FBDDA68538}"/>
    <cellStyle name="40% - Accent6 15" xfId="18202" xr:uid="{A4E038EA-C2C9-455E-8A5E-12DDF36A616D}"/>
    <cellStyle name="40% - Accent6 15 2" xfId="18203" xr:uid="{B0A80765-6810-44E4-A0FA-B1CD1555240F}"/>
    <cellStyle name="40% - Accent6 15 3" xfId="18204" xr:uid="{C47D2333-C436-43E1-BE0F-209C4EF42AA2}"/>
    <cellStyle name="40% - Accent6 15_AVA DVA EL" xfId="18205" xr:uid="{B3DCE547-5A64-48A2-BD01-FC06B8C18B4C}"/>
    <cellStyle name="40% - Accent6 16" xfId="18206" xr:uid="{47FC8147-39D5-40B1-9179-B0BC0894A669}"/>
    <cellStyle name="40% - Accent6 17" xfId="18207" xr:uid="{D1C627A7-1C59-4657-AE1F-65B54BFD6343}"/>
    <cellStyle name="40% - Accent6 19" xfId="42657" xr:uid="{13882766-9B6B-4EDF-9500-40926E0907CB}"/>
    <cellStyle name="40% - Accent6 2" xfId="4779" xr:uid="{9DF2D372-8FEE-467F-842A-C34FA5157522}"/>
    <cellStyle name="40% - Accent6 2 2" xfId="4780" xr:uid="{6B02B875-FE48-427B-9154-AC89A02469AC}"/>
    <cellStyle name="40% - Accent6 2 2 2" xfId="18208" xr:uid="{E4BD67A3-4601-4FC2-BD4F-6CDDA6635F4E}"/>
    <cellStyle name="40% - Accent6 2 2 2 2" xfId="18209" xr:uid="{F0933079-2F17-4A5A-B825-16903BD6201F}"/>
    <cellStyle name="40% - Accent6 2 2 2 2 2" xfId="43962" xr:uid="{BDDF5B58-BBF8-4E5F-9266-DF1EF524AD66}"/>
    <cellStyle name="40% - Accent6 2 2 2 2_Non-NII" xfId="43961" xr:uid="{4370C390-3543-44A3-BC38-377ACE5B10B0}"/>
    <cellStyle name="40% - Accent6 2 2 2 3" xfId="18210" xr:uid="{C9BCBA1A-77CE-447C-897F-83AB559E899B}"/>
    <cellStyle name="40% - Accent6 2 2 2 4" xfId="43963" xr:uid="{C3B6B0FE-E853-49FC-9F0C-9B5ACD2210AF}"/>
    <cellStyle name="40% - Accent6 2 2 2_AVA DVA EL" xfId="18211" xr:uid="{E576712B-9D81-4D9F-AB88-904EF6CD7911}"/>
    <cellStyle name="40% - Accent6 2 2 3" xfId="18212" xr:uid="{772FB5EF-B4CE-437B-B56F-483A4C0169CB}"/>
    <cellStyle name="40% - Accent6 2 2 3 2" xfId="18213" xr:uid="{471B10F1-AF68-47F6-B8F7-2C4F97C9DD52}"/>
    <cellStyle name="40% - Accent6 2 2 3 3" xfId="18214" xr:uid="{0BCA3BFF-F386-4291-A635-1E0F3D9D724E}"/>
    <cellStyle name="40% - Accent6 2 2 3_AVA DVA EL" xfId="18215" xr:uid="{EFB26CFA-4E92-4EEF-BCE9-D40A7E95FB92}"/>
    <cellStyle name="40% - Accent6 2 2 4" xfId="18216" xr:uid="{48E43849-8875-4BA9-B8E4-8949F076A56D}"/>
    <cellStyle name="40% - Accent6 2 2 4 2" xfId="18217" xr:uid="{0EDED695-091F-431B-BCC4-D1080D87154D}"/>
    <cellStyle name="40% - Accent6 2 2 4 3" xfId="18218" xr:uid="{623D0291-72CB-4617-9510-F7FB96C6FB62}"/>
    <cellStyle name="40% - Accent6 2 2 4_AVA DVA EL" xfId="18219" xr:uid="{B2ED1DC1-CCB4-4570-954B-0B6F14C4D54D}"/>
    <cellStyle name="40% - Accent6 2 2 5" xfId="18220" xr:uid="{EAC397C2-9F47-4CC4-98A0-8B3FAAC36C31}"/>
    <cellStyle name="40% - Accent6 2 2 5 2" xfId="18221" xr:uid="{F2E8E926-D186-4FE8-8E94-B8E9B3BFF985}"/>
    <cellStyle name="40% - Accent6 2 2 5 3" xfId="18222" xr:uid="{34AE84C1-3DF3-4F0F-804B-722058CB0A3D}"/>
    <cellStyle name="40% - Accent6 2 2 5_AVA DVA EL" xfId="18223" xr:uid="{75451AA8-EC31-426D-8C61-598181114551}"/>
    <cellStyle name="40% - Accent6 2 2 6" xfId="18224" xr:uid="{9C2D5B3C-A758-435B-85AF-662F24A0F362}"/>
    <cellStyle name="40% - Accent6 2 2 6 2" xfId="18225" xr:uid="{6863FA07-0C3B-4721-B6A5-483F41B605D6}"/>
    <cellStyle name="40% - Accent6 2 2 6 3" xfId="18226" xr:uid="{0C8FA1A7-83D4-47FA-976B-5B32AF6AC9F4}"/>
    <cellStyle name="40% - Accent6 2 2 6_AVA DVA EL" xfId="18227" xr:uid="{D8B49E16-E6C6-44FA-A749-730F1E02FA16}"/>
    <cellStyle name="40% - Accent6 2 2 7" xfId="18228" xr:uid="{C03D40D3-3F89-4D3A-A10D-B33BACE3B4AB}"/>
    <cellStyle name="40% - Accent6 2 2_AVA DVA EL" xfId="18229" xr:uid="{557B8C21-A497-4C7E-8B8A-D86E2A271F35}"/>
    <cellStyle name="40% - Accent6 2 3" xfId="4781" xr:uid="{6D43B4FD-677E-4B28-B69F-D0B49521BF3A}"/>
    <cellStyle name="40% - Accent6 2 3 2" xfId="4782" xr:uid="{7E1D678B-9D7B-41CB-8D31-8EEDC858D269}"/>
    <cellStyle name="40% - Accent6 2 3 2 2" xfId="18230" xr:uid="{D9DCED8F-0230-4781-9D72-A76604A6104D}"/>
    <cellStyle name="40% - Accent6 2 3 2 3" xfId="18231" xr:uid="{C2162DA7-125F-415B-8684-369B3F612F2E}"/>
    <cellStyle name="40% - Accent6 2 3 2_AVA DVA EL" xfId="18232" xr:uid="{672809FF-29B5-499A-B495-B91F77AB520A}"/>
    <cellStyle name="40% - Accent6 2 3 3" xfId="4783" xr:uid="{CCC46416-CDF1-4284-8073-5C91E4317C59}"/>
    <cellStyle name="40% - Accent6 2 3 4" xfId="4784" xr:uid="{B8C41DEB-2F73-4D29-AE65-A72F0D5DBAE4}"/>
    <cellStyle name="40% - Accent6 2 3 5" xfId="4785" xr:uid="{6A920A6E-2AC3-45F8-88E6-60CAD63439E6}"/>
    <cellStyle name="40% - Accent6 2 3 6" xfId="41049" xr:uid="{499258C6-5FFB-4137-8267-E92AAC1D81FF}"/>
    <cellStyle name="40% - Accent6 2 3_AVA DVA EL" xfId="18233" xr:uid="{02110662-BB9B-4F6C-BD9A-4B1ABE1DB167}"/>
    <cellStyle name="40% - Accent6 2 4" xfId="4786" xr:uid="{179EBABA-0686-4426-B70B-22AAF76F7057}"/>
    <cellStyle name="40% - Accent6 2 4 2" xfId="18234" xr:uid="{45E40840-0448-4A8C-9F6D-6C95378EC49F}"/>
    <cellStyle name="40% - Accent6 2 4 2 2" xfId="18235" xr:uid="{F71BCD9C-B742-4553-B51D-0371435C2149}"/>
    <cellStyle name="40% - Accent6 2 4 2 3" xfId="18236" xr:uid="{398FD29A-BAAD-401A-9D1D-0D88EFB016DC}"/>
    <cellStyle name="40% - Accent6 2 4 2_AVA DVA EL" xfId="18237" xr:uid="{C5C5B8D2-A40F-4049-B4DC-BBCEA6C4F5A1}"/>
    <cellStyle name="40% - Accent6 2 4 3" xfId="18238" xr:uid="{F916F50E-D470-4FAA-B5BF-91DC203C728E}"/>
    <cellStyle name="40% - Accent6 2 4 4" xfId="18239" xr:uid="{CDE9714E-AF16-412C-AF8F-3E77D7BF6EF2}"/>
    <cellStyle name="40% - Accent6 2 4_AVA DVA EL" xfId="18240" xr:uid="{3054A9B5-332F-4E17-B660-1D66BC7ADF20}"/>
    <cellStyle name="40% - Accent6 2 5" xfId="18241" xr:uid="{C15CB1F8-CADB-47C6-A1FC-F2DFF1EC4124}"/>
    <cellStyle name="40% - Accent6 2 5 2" xfId="18242" xr:uid="{3C479E37-D43D-426F-BB8C-B7D88149C931}"/>
    <cellStyle name="40% - Accent6 2 5 3" xfId="18243" xr:uid="{864DFD37-FE53-49C0-BDA4-BC0E8C48B9D4}"/>
    <cellStyle name="40% - Accent6 2 5_AVA DVA EL" xfId="18244" xr:uid="{885C7AAE-AFA7-4A33-9536-AE164EEBA172}"/>
    <cellStyle name="40% - Accent6 2 6" xfId="18245" xr:uid="{AB6795B1-B7AF-4FD3-A3B7-7CD909F3EC81}"/>
    <cellStyle name="40% - Accent6 2 6 2" xfId="18246" xr:uid="{1A985EE1-9BB2-47F4-AABF-15B72AF60580}"/>
    <cellStyle name="40% - Accent6 2 6 3" xfId="18247" xr:uid="{AFAFA581-48EC-4607-8E45-625AA5772C26}"/>
    <cellStyle name="40% - Accent6 2 6_AVA DVA EL" xfId="18248" xr:uid="{FC25E322-A2E3-4BD1-BC52-1A9B14C59478}"/>
    <cellStyle name="40% - Accent6 2 7" xfId="18249" xr:uid="{32644A37-C892-4A78-9238-19A90F583920}"/>
    <cellStyle name="40% - Accent6 2 7 2" xfId="18250" xr:uid="{8BA73AF0-EAAE-4BAF-9F9F-2ED471D6E4BA}"/>
    <cellStyle name="40% - Accent6 2 7 3" xfId="18251" xr:uid="{315BFCC1-0C27-4685-9835-21CB4C1D2CA8}"/>
    <cellStyle name="40% - Accent6 2 7_AVA DVA EL" xfId="18252" xr:uid="{7082CED0-382A-43F0-9DA9-A519FF311582}"/>
    <cellStyle name="40% - Accent6 2 8" xfId="18253" xr:uid="{FF9835CC-EAC1-4F1C-B8E7-5A3759E75838}"/>
    <cellStyle name="40% - Accent6 2 9" xfId="41050" xr:uid="{1722DC5D-4594-47F1-9807-68C40EBFE845}"/>
    <cellStyle name="40% - Accent6 2_4Q16" xfId="18254" xr:uid="{04B8378E-B32A-4938-ABB4-08D671165572}"/>
    <cellStyle name="40% - Accent6 20" xfId="42699" xr:uid="{5A7547A2-2D59-43B7-A410-18CA12D852C1}"/>
    <cellStyle name="40% - Accent6 21" xfId="42737" xr:uid="{7BB09244-989A-4169-82D2-5B0E07AC9A00}"/>
    <cellStyle name="40% - Accent6 3" xfId="4787" xr:uid="{65BD1A57-23C8-46E9-BCF1-ABC52F542C94}"/>
    <cellStyle name="40% - Accent6 3 2" xfId="18255" xr:uid="{0D8594C6-D409-451F-8337-2F7E15E26083}"/>
    <cellStyle name="40% - Accent6 3 2 2" xfId="18256" xr:uid="{AF2BC743-3170-4E16-806E-CF6FBAD5945A}"/>
    <cellStyle name="40% - Accent6 3 2 2 2" xfId="43965" xr:uid="{0B42F8D6-3D1E-4C73-A7B4-EDA98B555E3F}"/>
    <cellStyle name="40% - Accent6 3 2 2_Non-NII" xfId="43964" xr:uid="{CEEF47BD-8EBD-4BD1-A370-5C30CF51ADC7}"/>
    <cellStyle name="40% - Accent6 3 2 3" xfId="18257" xr:uid="{27E99D5B-4B3F-4D20-897D-40B4D61BBBDB}"/>
    <cellStyle name="40% - Accent6 3 2 4" xfId="43966" xr:uid="{A75B07F4-7680-49C1-A363-2C71EF8E35CB}"/>
    <cellStyle name="40% - Accent6 3 2_AVA DVA EL" xfId="18258" xr:uid="{69C86B23-E2B2-48E7-8561-F511919AA756}"/>
    <cellStyle name="40% - Accent6 3 3" xfId="18259" xr:uid="{7BB4316B-439A-40D7-B3EC-D43615721BC2}"/>
    <cellStyle name="40% - Accent6 3 3 2" xfId="43968" xr:uid="{BEA2A6D3-B4BB-4164-8DD7-666310CF1519}"/>
    <cellStyle name="40% - Accent6 3 3_Non-NII" xfId="43967" xr:uid="{98E35E36-F18E-4617-860D-405CBCB5F5A9}"/>
    <cellStyle name="40% - Accent6 3 4" xfId="43969" xr:uid="{559F5011-E72C-4E22-BB22-C5C02078099C}"/>
    <cellStyle name="40% - Accent6 3 5" xfId="43970" xr:uid="{15BE5A4A-F3DA-49CC-8BFC-028E0AD3BCA7}"/>
    <cellStyle name="40% - Accent6 3 6" xfId="43971" xr:uid="{8AA4144D-2B64-4C45-942F-2067E6D47407}"/>
    <cellStyle name="40% - Accent6 3_AVA DVA EL" xfId="18260" xr:uid="{E5220A7A-07EE-43CD-9B94-81632743E4AB}"/>
    <cellStyle name="40% - Accent6 4" xfId="18261" xr:uid="{25E3FD15-3A17-428D-9B01-E97B61234C28}"/>
    <cellStyle name="40% - Accent6 4 2" xfId="18262" xr:uid="{4DBA5E17-0D52-4CBF-AB7F-EBE8A4F3A40C}"/>
    <cellStyle name="40% - Accent6 4 2 2" xfId="18263" xr:uid="{B96D6C81-DA32-4EFA-88E2-A1B380398EFD}"/>
    <cellStyle name="40% - Accent6 4 2 3" xfId="18264" xr:uid="{066F3DA4-EE77-43D1-B413-3F46D20221CB}"/>
    <cellStyle name="40% - Accent6 4 2_AVA DVA EL" xfId="18265" xr:uid="{33C6C647-FBA3-4778-BC4E-26DA7DF2C18E}"/>
    <cellStyle name="40% - Accent6 4 3" xfId="18266" xr:uid="{31258D94-4C92-4D6F-92B6-55D65A348296}"/>
    <cellStyle name="40% - Accent6 4 3 2" xfId="18267" xr:uid="{163518BE-8114-4A01-B7EC-33BEDFB3EB7A}"/>
    <cellStyle name="40% - Accent6 4 3 3" xfId="18268" xr:uid="{86C8680C-C3F8-479E-9192-F0D390B316EB}"/>
    <cellStyle name="40% - Accent6 4 3_AVA DVA EL" xfId="18269" xr:uid="{B52778D1-0A8B-40A1-88D1-2E62CEC22CBA}"/>
    <cellStyle name="40% - Accent6 4 4" xfId="18270" xr:uid="{FE0D7C57-B6A0-4BC5-915F-39011AEB9F09}"/>
    <cellStyle name="40% - Accent6 4 4 2" xfId="18271" xr:uid="{E47AB345-6D88-405A-95A7-B2D1ED515F98}"/>
    <cellStyle name="40% - Accent6 4 4 3" xfId="18272" xr:uid="{729C7382-7F70-4BDD-A0CE-6D273D10C064}"/>
    <cellStyle name="40% - Accent6 4 4_AVA DVA EL" xfId="18273" xr:uid="{62871215-BDFC-4EAF-8A7B-65B31478FEEE}"/>
    <cellStyle name="40% - Accent6 4 5" xfId="18274" xr:uid="{229A0E09-F017-48BE-8D62-80B299604D61}"/>
    <cellStyle name="40% - Accent6 4_AVA DVA EL" xfId="18275" xr:uid="{7E5A3A49-E690-4F7F-BE44-400DA966D1E3}"/>
    <cellStyle name="40% - Accent6 5" xfId="18276" xr:uid="{1A95F3B9-2F11-49AC-9C3F-28F117ACD440}"/>
    <cellStyle name="40% - Accent6 5 2" xfId="18277" xr:uid="{52CA6B84-D7CA-46BE-BB91-9783908EAC2D}"/>
    <cellStyle name="40% - Accent6 5 2 2" xfId="18278" xr:uid="{8C593727-48B9-422A-9B1E-4975962959C2}"/>
    <cellStyle name="40% - Accent6 5 2 3" xfId="18279" xr:uid="{9406594D-6FBD-4841-A05D-195218F4D975}"/>
    <cellStyle name="40% - Accent6 5 2_AVA DVA EL" xfId="18280" xr:uid="{DA1E11BA-75EB-4391-AD67-CA4C9CEE21BC}"/>
    <cellStyle name="40% - Accent6 5 3" xfId="18281" xr:uid="{B7181C57-DA96-4F2E-8581-F824716A735C}"/>
    <cellStyle name="40% - Accent6 5 4" xfId="43972" xr:uid="{D9B47D27-EE23-4879-A868-355325CF3648}"/>
    <cellStyle name="40% - Accent6 5_AVA DVA EL" xfId="18282" xr:uid="{31DA544C-618D-4A3E-9A03-2F5D21A77015}"/>
    <cellStyle name="40% - Accent6 6" xfId="18283" xr:uid="{86A397B0-0CE0-46AC-B739-10644E17967B}"/>
    <cellStyle name="40% - Accent6 6 2" xfId="18284" xr:uid="{32764162-11A2-4FF8-BFFA-4AF9039DFA74}"/>
    <cellStyle name="40% - Accent6 6 2 2" xfId="18285" xr:uid="{4FA30953-55F3-4FFB-B886-90FE03E73D77}"/>
    <cellStyle name="40% - Accent6 6 2 3" xfId="18286" xr:uid="{A4D292C3-C94A-49BF-BCE8-679EC5FD1261}"/>
    <cellStyle name="40% - Accent6 6 2_AVA DVA EL" xfId="18287" xr:uid="{3717DB49-9060-4107-90EB-01F91B73B141}"/>
    <cellStyle name="40% - Accent6 6 3" xfId="18288" xr:uid="{EADD4C67-C0E6-4990-A29D-395267C316D6}"/>
    <cellStyle name="40% - Accent6 6_AVA DVA EL" xfId="18289" xr:uid="{36FBC91B-A24D-418F-968E-8A10D4FB1195}"/>
    <cellStyle name="40% - Accent6 7" xfId="18290" xr:uid="{F413AC44-14FA-4B17-9C46-B0E99AD401B9}"/>
    <cellStyle name="40% - Accent6 7 2" xfId="18291" xr:uid="{2C4E853F-2CE4-45A2-8252-BD83D0249C6E}"/>
    <cellStyle name="40% - Accent6 7 2 2" xfId="18292" xr:uid="{8E5DA8CB-77BA-4F7F-B45D-10B1835BC1F4}"/>
    <cellStyle name="40% - Accent6 7 2 3" xfId="18293" xr:uid="{4FBF2DC6-5E79-45CA-9790-CE61E0444D6F}"/>
    <cellStyle name="40% - Accent6 7 2_AVA DVA EL" xfId="18294" xr:uid="{0ECDDF67-D898-4A06-B6E4-387BFE8B41D3}"/>
    <cellStyle name="40% - Accent6 7 3" xfId="18295" xr:uid="{D499762F-B44E-4491-B608-7FC5BAAD30B1}"/>
    <cellStyle name="40% - Accent6 7 3 2" xfId="18296" xr:uid="{C8799373-0498-4E3F-8C0E-4CD0606A36EF}"/>
    <cellStyle name="40% - Accent6 7 3 3" xfId="18297" xr:uid="{C60D9E46-0E99-4FF8-95C1-3636DC80CF3B}"/>
    <cellStyle name="40% - Accent6 7 3_AVA DVA EL" xfId="18298" xr:uid="{296233A7-64B5-45E8-9195-C0598DE16862}"/>
    <cellStyle name="40% - Accent6 7 4" xfId="18299" xr:uid="{F247749A-6A7A-4D31-8EF8-E4D9BA806317}"/>
    <cellStyle name="40% - Accent6 7_AVA DVA EL" xfId="18300" xr:uid="{1B9FB5A2-A42D-4BAA-885B-82ECF380EBE6}"/>
    <cellStyle name="40% - Accent6 8" xfId="18301" xr:uid="{F30ABB4F-057E-443F-8F79-AA0CCBE9449A}"/>
    <cellStyle name="40% - Accent6 8 2" xfId="18302" xr:uid="{B2D3B653-7DFB-4C47-8BEA-DADCEFAEC356}"/>
    <cellStyle name="40% - Accent6 8 2 2" xfId="18303" xr:uid="{8D139C5C-D254-41EA-81DB-BF3ABE6036C7}"/>
    <cellStyle name="40% - Accent6 8 2 3" xfId="18304" xr:uid="{8B89D015-C9C7-461C-A266-CA95E7A3F7DC}"/>
    <cellStyle name="40% - Accent6 8 2_AVA DVA EL" xfId="18305" xr:uid="{13F14748-1304-42DB-B391-370212E568A1}"/>
    <cellStyle name="40% - Accent6 8 3" xfId="18306" xr:uid="{12F8C812-35EA-4884-9C3A-B9C033023ACE}"/>
    <cellStyle name="40% - Accent6 8 3 2" xfId="18307" xr:uid="{D8F096C6-976D-42BA-AE33-F980950DF13C}"/>
    <cellStyle name="40% - Accent6 8 3 3" xfId="18308" xr:uid="{58BD70ED-196F-4FB4-92B1-40A35E302E72}"/>
    <cellStyle name="40% - Accent6 8 3_AVA DVA EL" xfId="18309" xr:uid="{EAB1E31E-59A2-42FF-B82B-9EB6640E161C}"/>
    <cellStyle name="40% - Accent6 8 4" xfId="18310" xr:uid="{23CCAAD2-D342-4D18-8047-AACD7E112E88}"/>
    <cellStyle name="40% - Accent6 8_AVA DVA EL" xfId="18311" xr:uid="{40E989E8-C3DB-4BE4-BCED-8B93A75BF294}"/>
    <cellStyle name="40% - Accent6 9" xfId="18312" xr:uid="{C82FA9DF-7125-4FE5-8995-AEF49CFC5C9E}"/>
    <cellStyle name="40% - Accent6 9 2" xfId="18313" xr:uid="{51BC403C-93B1-4F5D-BDC1-3000E54D8D3B}"/>
    <cellStyle name="40% - Accent6 9 2 2" xfId="18314" xr:uid="{DE2ED5A4-1EBF-4745-A373-0DE248F2227E}"/>
    <cellStyle name="40% - Accent6 9 2 3" xfId="18315" xr:uid="{56D1E7AC-467D-438E-BF57-01B5C9BA3579}"/>
    <cellStyle name="40% - Accent6 9 2_AVA DVA EL" xfId="18316" xr:uid="{77DB2875-B229-4E09-9D8F-F0E50B2F79A9}"/>
    <cellStyle name="40% - Accent6 9 3" xfId="18317" xr:uid="{D7904DCE-757D-400F-A187-7D554C61FC57}"/>
    <cellStyle name="40% - Accent6 9 3 2" xfId="18318" xr:uid="{9D3EC2DA-925D-4872-8739-2A9CFE7306FF}"/>
    <cellStyle name="40% - Accent6 9 3 3" xfId="18319" xr:uid="{7006E32A-BB21-4EC0-92A3-83540F7BDC26}"/>
    <cellStyle name="40% - Accent6 9 3_AVA DVA EL" xfId="18320" xr:uid="{04B81871-CD2A-4AAE-83B4-85937F52C945}"/>
    <cellStyle name="40% - Accent6 9 4" xfId="18321" xr:uid="{0508C378-EF85-4D51-A7E3-CDE51848EDAE}"/>
    <cellStyle name="40% - Accent6 9_AVA DVA EL" xfId="18322" xr:uid="{9EA0922C-E1C3-428F-8DC6-C6307481EAB4}"/>
    <cellStyle name="40% - Accent6_4Q16" xfId="18323" xr:uid="{23FAE23A-AD42-4AD1-8F2B-EA4022C25217}"/>
    <cellStyle name="40% - akcent 1" xfId="4788" xr:uid="{8B778BDC-F788-4914-B20F-402B4EF0A5C0}"/>
    <cellStyle name="40% - akcent 1 2" xfId="18324" xr:uid="{BC850AA1-0B83-4F0F-BA7A-1DA499617074}"/>
    <cellStyle name="40% - akcent 1 3" xfId="18325" xr:uid="{965DEB5A-957B-402A-98A1-F9D246B43EB5}"/>
    <cellStyle name="40% - akcent 1_AVA DVA EL" xfId="18326" xr:uid="{C7875C2C-619B-4712-BC13-88DEB91BEEB1}"/>
    <cellStyle name="40% - akcent 2" xfId="4789" xr:uid="{CE0B3832-F6DC-46F8-A8D8-E6CF05D7718A}"/>
    <cellStyle name="40% - akcent 2 2" xfId="18327" xr:uid="{30EADE63-CF92-4249-9E2F-D849ABFECA6F}"/>
    <cellStyle name="40% - akcent 2 3" xfId="18328" xr:uid="{E7EF42E8-8FDE-4934-9C02-170A9360DA7C}"/>
    <cellStyle name="40% - akcent 2_AVA DVA EL" xfId="18329" xr:uid="{35D7556E-67F4-4DF7-9054-BCD3559547A9}"/>
    <cellStyle name="40% - akcent 3" xfId="4790" xr:uid="{5AF1664C-5339-47BA-B0E9-264EE794BFAA}"/>
    <cellStyle name="40% - akcent 3 2" xfId="18330" xr:uid="{55152009-32D2-4639-A62A-7C236C437477}"/>
    <cellStyle name="40% - akcent 3 3" xfId="18331" xr:uid="{20DE6A13-FCFB-49EC-9282-D14C228318B3}"/>
    <cellStyle name="40% - akcent 3_AVA DVA EL" xfId="18332" xr:uid="{F11EC703-5A01-429D-B93B-790F9948836F}"/>
    <cellStyle name="40% - akcent 4" xfId="4791" xr:uid="{FF948B42-6132-4088-873C-AD4E470A5F56}"/>
    <cellStyle name="40% - akcent 4 2" xfId="18333" xr:uid="{455F4B29-8B21-42DD-9B9B-A7A38A915948}"/>
    <cellStyle name="40% - akcent 4 3" xfId="18334" xr:uid="{14AEB62F-A77A-4C18-82AC-5F133676DECD}"/>
    <cellStyle name="40% - akcent 4_AVA DVA EL" xfId="18335" xr:uid="{3BF8A346-B777-4368-96CA-A123EC4CF2DA}"/>
    <cellStyle name="40% - akcent 5" xfId="4792" xr:uid="{FEBA44E3-24E9-4C12-BDEE-7260120DAD30}"/>
    <cellStyle name="40% - akcent 5 2" xfId="18336" xr:uid="{18E8E3E1-016B-4CA0-B1AB-414981106896}"/>
    <cellStyle name="40% - akcent 5 3" xfId="18337" xr:uid="{B51C40D0-0948-478B-A46C-26B72394ACB0}"/>
    <cellStyle name="40% - akcent 5_AVA DVA EL" xfId="18338" xr:uid="{AF681DE3-DF93-4DE6-B5D7-3381D5C7CA3B}"/>
    <cellStyle name="40% - akcent 6" xfId="4793" xr:uid="{79D7FF2E-A403-4C5E-B348-D52BC2477786}"/>
    <cellStyle name="40% - akcent 6 2" xfId="18339" xr:uid="{1FB01371-4FD6-4C37-B933-087BB806482D}"/>
    <cellStyle name="40% - akcent 6 3" xfId="18340" xr:uid="{E727EE12-7656-4257-9775-B5A744EB6940}"/>
    <cellStyle name="40% - akcent 6_AVA DVA EL" xfId="18341" xr:uid="{65999688-8DA5-4518-880F-F60CB7020668}"/>
    <cellStyle name="40% - Dekorfärg1" xfId="41921" xr:uid="{AE82AE0E-4379-4BD4-AF43-0319B99A0D72}"/>
    <cellStyle name="40% - Dekorfärg2" xfId="41922" xr:uid="{BADFA269-311C-4299-8431-BC962791BF02}"/>
    <cellStyle name="40% - Dekorfärg3" xfId="41923" xr:uid="{8B332778-4011-4299-8E1C-605E62D05693}"/>
    <cellStyle name="40% - Dekorfärg4" xfId="41924" xr:uid="{984578EC-4BE3-4543-A226-2EC029D05303}"/>
    <cellStyle name="40% - Dekorfärg5" xfId="41925" xr:uid="{98E5E9A0-5D3C-4E03-ADE7-B4F576C78B94}"/>
    <cellStyle name="40% - Dekorfärg6" xfId="41926" xr:uid="{023D869C-3D9C-4889-9681-60CE0BB640D7}"/>
    <cellStyle name="40% - Énfasis1" xfId="18342" xr:uid="{5274504B-0465-4F12-82FD-A51EF3C51342}"/>
    <cellStyle name="40% - Énfasis1 2" xfId="18343" xr:uid="{2E78C685-18F1-43C7-BF51-3E62032E22BE}"/>
    <cellStyle name="40% - Énfasis1 2 2" xfId="18344" xr:uid="{A2ACB929-A905-406E-9850-69E28AF46D5E}"/>
    <cellStyle name="40% - Énfasis1 2_AVA DVA EL" xfId="18345" xr:uid="{D0E53125-8984-4318-8E77-68FF6BDB2E0C}"/>
    <cellStyle name="40% - Énfasis1 3" xfId="18346" xr:uid="{F2264C52-DBF1-41C0-BC23-944B9B54B222}"/>
    <cellStyle name="40% - Énfasis1 3 2" xfId="18347" xr:uid="{890F85AD-CB1C-4ECC-B300-919143F24FB9}"/>
    <cellStyle name="40% - Énfasis1 3_AVA DVA EL" xfId="18348" xr:uid="{E57F6DC0-B7A4-4486-B2DE-A2EF38E92E06}"/>
    <cellStyle name="40% - Énfasis1 4" xfId="18349" xr:uid="{B5B8E9F2-699F-4F3C-A2D6-87040656D606}"/>
    <cellStyle name="40% - Énfasis1_4Q16" xfId="18350" xr:uid="{1CC07729-0345-4230-A879-2586E0B5EB52}"/>
    <cellStyle name="40% - Énfasis2" xfId="18351" xr:uid="{8DBEB9C5-9057-425F-9C15-54C64FFCD351}"/>
    <cellStyle name="40% - Énfasis2 2" xfId="18352" xr:uid="{E545888A-4A0E-46D3-AC3A-5B8FF0F9F81D}"/>
    <cellStyle name="40% - Énfasis2 2 2" xfId="18353" xr:uid="{F44413AE-9BA6-40C8-BD30-081922B7E4BF}"/>
    <cellStyle name="40% - Énfasis2 2_AVA DVA EL" xfId="18354" xr:uid="{8AE7DE41-9D08-4502-9431-ECC2843FBB4D}"/>
    <cellStyle name="40% - Énfasis2 3" xfId="18355" xr:uid="{873DD1B9-9E15-4789-B6AF-66A73A10C585}"/>
    <cellStyle name="40% - Énfasis2 3 2" xfId="18356" xr:uid="{DEAA5F91-FC90-4BCD-B628-9DEC2A22DBAE}"/>
    <cellStyle name="40% - Énfasis2 3_AVA DVA EL" xfId="18357" xr:uid="{D75838D6-F555-46D5-8AB5-FD6D60C55C24}"/>
    <cellStyle name="40% - Énfasis2 4" xfId="18358" xr:uid="{17F33935-B5B5-4DBD-AC3F-E9B11DFCA33D}"/>
    <cellStyle name="40% - Énfasis2_4Q16" xfId="18359" xr:uid="{E4E6DCA2-F9F7-4787-8BB4-78D2A89C7451}"/>
    <cellStyle name="40% - Énfasis3" xfId="18360" xr:uid="{44A3598D-C601-496B-82CD-62FB256B5604}"/>
    <cellStyle name="40% - Énfasis3 2" xfId="18361" xr:uid="{6637EB7C-60D8-47F4-88CA-44883A0E5EC4}"/>
    <cellStyle name="40% - Énfasis3 2 2" xfId="18362" xr:uid="{594664EC-1A1C-458F-9F2B-A3AA8CD535E3}"/>
    <cellStyle name="40% - Énfasis3 2_AVA DVA EL" xfId="18363" xr:uid="{1A487C22-10D3-4820-8E2C-352E7D38A3C8}"/>
    <cellStyle name="40% - Énfasis3 3" xfId="18364" xr:uid="{1E814E4A-E350-4BBA-A991-A3E762534020}"/>
    <cellStyle name="40% - Énfasis3 3 2" xfId="18365" xr:uid="{A2E09E05-0E24-4D04-9C62-10870911396B}"/>
    <cellStyle name="40% - Énfasis3 3_AVA DVA EL" xfId="18366" xr:uid="{4C2B1681-E943-437C-B505-10EF9BE34BA3}"/>
    <cellStyle name="40% - Énfasis3 4" xfId="18367" xr:uid="{20AE8307-61D7-4811-84C6-6F6979D901E6}"/>
    <cellStyle name="40% - Énfasis3_4Q16" xfId="18368" xr:uid="{CCF1621B-8E28-438B-883F-B10A16368AD2}"/>
    <cellStyle name="40% - Énfasis4" xfId="18369" xr:uid="{495BFAB1-8BD3-44E4-A4C5-A12BA648788F}"/>
    <cellStyle name="40% - Énfasis4 2" xfId="18370" xr:uid="{24733C36-4FAB-47F1-B77A-CB6E155838A8}"/>
    <cellStyle name="40% - Énfasis4 2 2" xfId="18371" xr:uid="{12A3BBBC-2411-4CE3-AA69-965F0C57180B}"/>
    <cellStyle name="40% - Énfasis4 2_AVA DVA EL" xfId="18372" xr:uid="{C69EDE15-98D9-4F5E-80CF-D68BC9EBF362}"/>
    <cellStyle name="40% - Énfasis4 3" xfId="18373" xr:uid="{802CE283-9DA2-49CE-8361-B7BDA9F90C4C}"/>
    <cellStyle name="40% - Énfasis4 3 2" xfId="18374" xr:uid="{2EC688B5-BA2F-4E5C-8C3E-136059BB291E}"/>
    <cellStyle name="40% - Énfasis4 3_AVA DVA EL" xfId="18375" xr:uid="{98219722-66BE-4539-B81C-96E91CAB9796}"/>
    <cellStyle name="40% - Énfasis4 4" xfId="18376" xr:uid="{453E471B-89AA-466F-8594-0914CA784C38}"/>
    <cellStyle name="40% - Énfasis4_4Q16" xfId="18377" xr:uid="{D243215E-50BD-479A-B869-190344F04E98}"/>
    <cellStyle name="40% - Énfasis5" xfId="18378" xr:uid="{5E9CCA8A-8BF2-4D78-BCE3-05C20526ED0C}"/>
    <cellStyle name="40% - Énfasis5 2" xfId="18379" xr:uid="{AA1D93DE-516F-4174-A10A-9AA1CC5D6E6A}"/>
    <cellStyle name="40% - Énfasis5 2 2" xfId="18380" xr:uid="{3EA0A51E-B074-4F79-B5A9-D8BF0323852E}"/>
    <cellStyle name="40% - Énfasis5 2_AVA DVA EL" xfId="18381" xr:uid="{8070FF0E-C9EC-4EA8-971E-1721EA53E19A}"/>
    <cellStyle name="40% - Énfasis5 3" xfId="18382" xr:uid="{41EB4CF0-8BD0-491C-A719-C549A0F2DFC5}"/>
    <cellStyle name="40% - Énfasis5 3 2" xfId="18383" xr:uid="{808A9686-91C7-4F41-BAAF-7DBB2D52DC0D}"/>
    <cellStyle name="40% - Énfasis5 3_AVA DVA EL" xfId="18384" xr:uid="{0E5534F4-A07E-4F7C-A1F9-364D46CE53F6}"/>
    <cellStyle name="40% - Énfasis5 4" xfId="18385" xr:uid="{C9CC6954-2C02-4D74-AEFC-43856D119246}"/>
    <cellStyle name="40% - Énfasis5_4Q16" xfId="18386" xr:uid="{BE04B130-A56A-4E41-BC3F-9ADC8D51ED7C}"/>
    <cellStyle name="40% - Énfasis6" xfId="18387" xr:uid="{5C2BDB80-BC41-4861-B17B-1D27588C36FD}"/>
    <cellStyle name="40% - Énfasis6 2" xfId="18388" xr:uid="{1DC90A9C-FC89-4383-A26C-50560343CB17}"/>
    <cellStyle name="40% - Énfasis6 2 2" xfId="18389" xr:uid="{786037DF-E655-436D-B22D-0FDD1E538645}"/>
    <cellStyle name="40% - Énfasis6 2_AVA DVA EL" xfId="18390" xr:uid="{D025EDDE-1B3E-4094-A49B-C5E085CC52D0}"/>
    <cellStyle name="40% - Énfasis6 3" xfId="18391" xr:uid="{BE3974E5-90DD-4136-BA05-31FEB9EE943E}"/>
    <cellStyle name="40% - Énfasis6 3 2" xfId="18392" xr:uid="{975B30F8-2704-4D79-98D5-9F733A35AE66}"/>
    <cellStyle name="40% - Énfasis6 3_AVA DVA EL" xfId="18393" xr:uid="{AEE265AB-7429-4080-866C-646E6D3DC5FE}"/>
    <cellStyle name="40% - Énfasis6 4" xfId="18394" xr:uid="{3323C2FD-4EEE-45A1-99DF-F91DD6A1F434}"/>
    <cellStyle name="40% - Énfasis6_4Q16" xfId="18395" xr:uid="{C502B9E0-8F63-44BB-B985-FD0F0280A6BA}"/>
    <cellStyle name="40% – paryškinimas 1" xfId="4794" xr:uid="{52D7F11D-52E5-47A2-9C1D-B6D78BE3B752}"/>
    <cellStyle name="40% – paryškinimas 1 2" xfId="18396" xr:uid="{1A127423-B9B4-4FC6-8317-89898C29EE77}"/>
    <cellStyle name="40% – paryškinimas 1_AVA DVA EL" xfId="18397" xr:uid="{C9370ADC-C0CE-44C7-BA61-FC3DBC7A2B63}"/>
    <cellStyle name="40% – paryškinimas 2" xfId="4795" xr:uid="{9379053B-8EC9-4D97-AC11-E0AA65F03E24}"/>
    <cellStyle name="40% – paryškinimas 2 2" xfId="18398" xr:uid="{88C5089E-423D-4597-99B2-B48C8E1A65B4}"/>
    <cellStyle name="40% – paryškinimas 2_AVA DVA EL" xfId="18399" xr:uid="{A5B35663-290A-4597-B7E3-6075826291CA}"/>
    <cellStyle name="40% – paryškinimas 3" xfId="4796" xr:uid="{76D6F0CA-F421-44F0-BD3B-517CA0E87379}"/>
    <cellStyle name="40% – paryškinimas 3 2" xfId="18400" xr:uid="{F5694124-3880-4AB7-90F6-52C9EC9F370E}"/>
    <cellStyle name="40% – paryškinimas 3_AVA DVA EL" xfId="18401" xr:uid="{FA3B1EC3-6F08-4EF3-820A-372903F802DB}"/>
    <cellStyle name="40% – paryškinimas 4" xfId="4797" xr:uid="{A604D284-E40D-4115-89F2-466FD834F6E3}"/>
    <cellStyle name="40% – paryškinimas 4 2" xfId="18402" xr:uid="{1B740E33-D6DB-4D38-8187-0AE98C1E70BE}"/>
    <cellStyle name="40% – paryškinimas 4_AVA DVA EL" xfId="18403" xr:uid="{B82726E5-A2D7-4776-BA7B-A06B4AC5099A}"/>
    <cellStyle name="40% – paryškinimas 5" xfId="4798" xr:uid="{B9ABBD1B-4D4F-4AA9-A1F2-0181416DC502}"/>
    <cellStyle name="40% – paryškinimas 5 2" xfId="18404" xr:uid="{96A205A7-1740-4688-AE07-76611C794824}"/>
    <cellStyle name="40% – paryškinimas 5_AVA DVA EL" xfId="18405" xr:uid="{9454B3FE-2986-4AF5-8154-5DF08B6EC145}"/>
    <cellStyle name="40% – paryškinimas 6" xfId="4799" xr:uid="{9D7F27BE-444A-4F52-864A-10EC22DCB5E2}"/>
    <cellStyle name="40% – paryškinimas 6 2" xfId="18406" xr:uid="{703D883E-C2D5-4840-9791-549684E69A20}"/>
    <cellStyle name="40% – paryškinimas 6_AVA DVA EL" xfId="18407" xr:uid="{0A78714A-78E2-4FEB-9756-33A67B83915E}"/>
    <cellStyle name="40% - uthevingsfarge 1" xfId="4800" xr:uid="{2268233F-2983-4A0F-B995-93D0C53600E7}"/>
    <cellStyle name="40% - uthevingsfarge 1 10" xfId="4801" xr:uid="{10539CB8-3C58-4392-93BA-21DDF559FAFF}"/>
    <cellStyle name="40% - uthevingsfarge 1 10 2" xfId="18408" xr:uid="{2C104B7E-803C-455C-9176-330AB95F8DBD}"/>
    <cellStyle name="40% - uthevingsfarge 1 10 2 2" xfId="18409" xr:uid="{28F9538C-6063-4472-8E67-CA24EC407638}"/>
    <cellStyle name="40% - uthevingsfarge 1 10 2_AVA DVA EL" xfId="18410" xr:uid="{D7F3D199-54AA-4683-A6AB-77141B8D4CD1}"/>
    <cellStyle name="40% - uthevingsfarge 1 10 3" xfId="18411" xr:uid="{19B2F297-C344-439A-B4B4-CAECB49AEF65}"/>
    <cellStyle name="40% - uthevingsfarge 1 10_4Q16" xfId="18412" xr:uid="{8F2F74CD-F855-4FAC-B947-81647938F429}"/>
    <cellStyle name="40% - uthevingsfarge 1 11" xfId="18413" xr:uid="{05F631AD-D747-4131-87E8-C8102D726FFF}"/>
    <cellStyle name="40% - uthevingsfarge 1 11 2" xfId="18414" xr:uid="{4D89935B-36D1-4915-8471-D35D242B1F05}"/>
    <cellStyle name="40% - uthevingsfarge 1 11 2 2" xfId="18415" xr:uid="{E598F43A-0F03-4B3A-9BA5-D0CF0E2FE84F}"/>
    <cellStyle name="40% - uthevingsfarge 1 11 2_AVA DVA EL" xfId="18416" xr:uid="{B936B793-7BF3-4663-8C85-6BDC234EEB0B}"/>
    <cellStyle name="40% - uthevingsfarge 1 11 3" xfId="18417" xr:uid="{3D0461CA-932E-45F4-908F-801BE0105E13}"/>
    <cellStyle name="40% - uthevingsfarge 1 11_4Q16" xfId="18418" xr:uid="{9230A8B7-AFA9-4BC8-B96C-740AC0FBC284}"/>
    <cellStyle name="40% - uthevingsfarge 1 12" xfId="18419" xr:uid="{B01A1B12-255C-4A88-BB0C-CEB193D9FE23}"/>
    <cellStyle name="40% - uthevingsfarge 1 12 2" xfId="18420" xr:uid="{C4D02DF4-5055-409C-98E3-2E5A55E1BA78}"/>
    <cellStyle name="40% - uthevingsfarge 1 12 2 2" xfId="18421" xr:uid="{74B2A919-EBEF-4900-83CC-461DCC868536}"/>
    <cellStyle name="40% - uthevingsfarge 1 12 2_AVA DVA EL" xfId="18422" xr:uid="{38F46EDC-1DA3-43DB-9399-ED50BBCF7CFF}"/>
    <cellStyle name="40% - uthevingsfarge 1 12 3" xfId="18423" xr:uid="{269D3114-F44B-4200-906B-9672EA03D841}"/>
    <cellStyle name="40% - uthevingsfarge 1 12_4Q16" xfId="18424" xr:uid="{2CDF24C0-FCD1-4A00-91E3-EE1166904FB2}"/>
    <cellStyle name="40% - uthevingsfarge 1 13" xfId="18425" xr:uid="{0E21FEF7-D44C-4587-8FBA-85B61544C5DA}"/>
    <cellStyle name="40% - uthevingsfarge 1 13 2" xfId="18426" xr:uid="{348505E4-4F48-4D59-B290-A40042D8C354}"/>
    <cellStyle name="40% - uthevingsfarge 1 13 2 2" xfId="18427" xr:uid="{4F99B7D6-AFB4-480C-B1D8-2D4137EB2BEC}"/>
    <cellStyle name="40% - uthevingsfarge 1 13 2_AVA DVA EL" xfId="18428" xr:uid="{910454C1-2E74-4425-BD72-70B868751ACC}"/>
    <cellStyle name="40% - uthevingsfarge 1 13 3" xfId="18429" xr:uid="{D533FE1E-2A16-4767-8898-CC80FED4C7E1}"/>
    <cellStyle name="40% - uthevingsfarge 1 13_4Q16" xfId="18430" xr:uid="{C4863695-E96D-4189-92A1-22C437F86F93}"/>
    <cellStyle name="40% - uthevingsfarge 1 14" xfId="18431" xr:uid="{69E87EFA-3DF0-4666-822E-71DE1CAD4404}"/>
    <cellStyle name="40% - uthevingsfarge 1 14 2" xfId="18432" xr:uid="{56A5556A-D5AA-45A1-A8DA-71C7D4805E8B}"/>
    <cellStyle name="40% - uthevingsfarge 1 14 2 2" xfId="18433" xr:uid="{2A2A5458-258D-4FED-B87B-A9282579E642}"/>
    <cellStyle name="40% - uthevingsfarge 1 14 2_AVA DVA EL" xfId="18434" xr:uid="{9FB18A40-8325-47B7-A8B1-4D1435BFA6EA}"/>
    <cellStyle name="40% - uthevingsfarge 1 14 3" xfId="18435" xr:uid="{5A477B72-8C4C-462E-AED8-2F51CA5987CE}"/>
    <cellStyle name="40% - uthevingsfarge 1 14_4Q16" xfId="18436" xr:uid="{E054F2E5-6E7B-44FA-A04C-275F12100ED4}"/>
    <cellStyle name="40% - uthevingsfarge 1 15" xfId="18437" xr:uid="{71284C2D-81E9-452B-9D47-74E40D8E1EFB}"/>
    <cellStyle name="40% - uthevingsfarge 1 15 2" xfId="18438" xr:uid="{5A412005-C42C-446C-B6CF-403214E1B5D8}"/>
    <cellStyle name="40% - uthevingsfarge 1 15 2 2" xfId="18439" xr:uid="{D3500FBA-9524-4E7F-B14F-7117CAFEC79E}"/>
    <cellStyle name="40% - uthevingsfarge 1 15 2_AVA DVA EL" xfId="18440" xr:uid="{8C3F8809-A0D6-4AF1-9F8E-A8721AC1B225}"/>
    <cellStyle name="40% - uthevingsfarge 1 15 3" xfId="18441" xr:uid="{D3A74E68-F394-4F70-849B-5C5AA830F399}"/>
    <cellStyle name="40% - uthevingsfarge 1 15_4Q16" xfId="18442" xr:uid="{CAD7D4A9-42E1-43D0-8F8D-967C7D6301EA}"/>
    <cellStyle name="40% - uthevingsfarge 1 16" xfId="18443" xr:uid="{E4D19E60-EC35-4766-B706-5F4999765321}"/>
    <cellStyle name="40% - uthevingsfarge 1 16 2" xfId="18444" xr:uid="{90C25431-1AF8-4867-8033-6E624D6D1183}"/>
    <cellStyle name="40% - uthevingsfarge 1 16 2 2" xfId="18445" xr:uid="{AAF62C7F-16D6-4BA1-9E97-51D7765DBFE2}"/>
    <cellStyle name="40% - uthevingsfarge 1 16 2_AVA DVA EL" xfId="18446" xr:uid="{463A9051-617D-4A64-9346-BA6D75C11133}"/>
    <cellStyle name="40% - uthevingsfarge 1 16 3" xfId="18447" xr:uid="{B474C2DA-1111-4C4C-AD59-A2CDC0D121FE}"/>
    <cellStyle name="40% - uthevingsfarge 1 16_4Q16" xfId="18448" xr:uid="{33A235D5-5F0B-4E3D-AB99-5EB8EC52E013}"/>
    <cellStyle name="40% - uthevingsfarge 1 17" xfId="18449" xr:uid="{FDDC3E56-1F00-4794-9E04-A2F943AC3CC6}"/>
    <cellStyle name="40% - uthevingsfarge 1 17 2" xfId="18450" xr:uid="{573E7FA9-8B89-46A3-85F4-36DA02B911C5}"/>
    <cellStyle name="40% - uthevingsfarge 1 17 2 2" xfId="18451" xr:uid="{AE4E327C-7516-4D95-9336-E8937BD04CBE}"/>
    <cellStyle name="40% - uthevingsfarge 1 17 2_AVA DVA EL" xfId="18452" xr:uid="{34E2D12E-BA4D-4579-8EAE-6148D25DA1C5}"/>
    <cellStyle name="40% - uthevingsfarge 1 17 3" xfId="18453" xr:uid="{DBD4F237-712B-45FD-B8EA-3B64DCC929E3}"/>
    <cellStyle name="40% - uthevingsfarge 1 17_4Q16" xfId="18454" xr:uid="{95124441-2B03-42C9-9B5D-E264B3956DAA}"/>
    <cellStyle name="40% - uthevingsfarge 1 18" xfId="18455" xr:uid="{6945F658-A84B-416D-A106-004D9034D881}"/>
    <cellStyle name="40% - uthevingsfarge 1 18 2" xfId="18456" xr:uid="{8AC934CC-909F-4F8D-ABD7-E389C687F6D5}"/>
    <cellStyle name="40% - uthevingsfarge 1 18 2 2" xfId="18457" xr:uid="{1806EE42-8377-4B93-B817-5F87BE1D85B6}"/>
    <cellStyle name="40% - uthevingsfarge 1 18 2_AVA DVA EL" xfId="18458" xr:uid="{497441E8-5207-4043-B536-A473672A22D9}"/>
    <cellStyle name="40% - uthevingsfarge 1 18 3" xfId="18459" xr:uid="{DE0D5E52-14C9-43F3-A9C2-39C2F01AF66F}"/>
    <cellStyle name="40% - uthevingsfarge 1 18_4Q16" xfId="18460" xr:uid="{A595E7BC-0287-4CE3-B6F7-88306DD20BCB}"/>
    <cellStyle name="40% - uthevingsfarge 1 19" xfId="18461" xr:uid="{852EE664-FC1A-4B57-B8B0-16B9E3C54F22}"/>
    <cellStyle name="40% - uthevingsfarge 1 19 2" xfId="18462" xr:uid="{C5D17619-0A4F-4556-8BB7-5603D6BCEB61}"/>
    <cellStyle name="40% - uthevingsfarge 1 19 2 2" xfId="18463" xr:uid="{6934AF26-9841-4FD1-AFAC-A50539623B6A}"/>
    <cellStyle name="40% - uthevingsfarge 1 19 2_AVA DVA EL" xfId="18464" xr:uid="{220E0F17-DC53-4851-8AA8-AE621A06A17D}"/>
    <cellStyle name="40% - uthevingsfarge 1 19 3" xfId="18465" xr:uid="{8F25AA1F-EC04-4885-818A-83313A35F4B9}"/>
    <cellStyle name="40% - uthevingsfarge 1 19_4Q16" xfId="18466" xr:uid="{C330CD8A-2E3E-47EC-9F51-78FA846FE97F}"/>
    <cellStyle name="40% - uthevingsfarge 1 2" xfId="4802" xr:uid="{4B9195C3-6501-464F-B773-5EA2A4C85356}"/>
    <cellStyle name="40% - uthevingsfarge 1 2 10" xfId="18467" xr:uid="{F809CEA0-5B52-4B7A-8358-A573C46A9F3B}"/>
    <cellStyle name="40% - uthevingsfarge 1 2 10 2" xfId="18468" xr:uid="{0174A9CF-C8EB-4A09-8C7D-111C7F15C62C}"/>
    <cellStyle name="40% - uthevingsfarge 1 2 10 3" xfId="18469" xr:uid="{58CACEA4-3EEC-4516-8B6E-563EF42D9DB8}"/>
    <cellStyle name="40% - uthevingsfarge 1 2 10_AVA DVA EL" xfId="18470" xr:uid="{EE2D2853-57A9-4738-8055-B0349E11947B}"/>
    <cellStyle name="40% - uthevingsfarge 1 2 11" xfId="18471" xr:uid="{9E2CFA9D-3596-4A94-872C-BD22257175B9}"/>
    <cellStyle name="40% - uthevingsfarge 1 2 12" xfId="18472" xr:uid="{3615B1C2-8187-42D9-87FB-609F05424D06}"/>
    <cellStyle name="40% - uthevingsfarge 1 2 2" xfId="4803" xr:uid="{52EE2960-45FD-41F7-B8F2-CA002E74A6F1}"/>
    <cellStyle name="40% - uthevingsfarge 1 2 2 2" xfId="4804" xr:uid="{5F797A33-839B-4A34-92F0-69AC3191E6C1}"/>
    <cellStyle name="40% - uthevingsfarge 1 2 2 2 2" xfId="4805" xr:uid="{570C72BA-0E88-46C7-B347-F1C7EDF9A910}"/>
    <cellStyle name="40% - uthevingsfarge 1 2 2 2 2 2" xfId="4806" xr:uid="{3EDA9343-8AD3-4F4C-9E3C-5D3ADE3EB068}"/>
    <cellStyle name="40% - uthevingsfarge 1 2 2 2 2 2 2" xfId="4807" xr:uid="{931E0662-3CC4-4178-9C9E-1526970102FD}"/>
    <cellStyle name="40% - uthevingsfarge 1 2 2 2 2 2_3. Chng in credit spreads" xfId="4808" xr:uid="{96C2DBCA-B8CA-4ABC-B533-89E951022BB2}"/>
    <cellStyle name="40% - uthevingsfarge 1 2 2 2 2 3" xfId="4809" xr:uid="{EEB70FA2-C436-4437-8CCE-73B3BCD671C5}"/>
    <cellStyle name="40% - uthevingsfarge 1 2 2 2 2_3. Chng in credit spreads" xfId="4810" xr:uid="{F7E29073-AC23-4653-BB22-9D56E0A77079}"/>
    <cellStyle name="40% - uthevingsfarge 1 2 2 2 3" xfId="4811" xr:uid="{8333A1D0-0ED0-4F30-A65C-AC1B72B5C61C}"/>
    <cellStyle name="40% - uthevingsfarge 1 2 2 2 3 2" xfId="4812" xr:uid="{30CEC9A9-47B7-45B1-8EC2-68BA91F697B0}"/>
    <cellStyle name="40% - uthevingsfarge 1 2 2 2 3 2 2" xfId="4813" xr:uid="{68D989D1-A153-49EA-9572-2F786F10297A}"/>
    <cellStyle name="40% - uthevingsfarge 1 2 2 2 3 2_3. Chng in credit spreads" xfId="4814" xr:uid="{F92BE1E0-9BB4-415A-A356-397BA6C906BF}"/>
    <cellStyle name="40% - uthevingsfarge 1 2 2 2 3 3" xfId="4815" xr:uid="{BE54B08B-21D3-44B6-BBC8-00F460987072}"/>
    <cellStyle name="40% - uthevingsfarge 1 2 2 2 3_3. Chng in credit spreads" xfId="4816" xr:uid="{BC927928-E762-4EE0-A683-DADE27DA7141}"/>
    <cellStyle name="40% - uthevingsfarge 1 2 2 2 4" xfId="4817" xr:uid="{EF61C76B-DAFF-4E3F-B8FF-DE5220606B32}"/>
    <cellStyle name="40% - uthevingsfarge 1 2 2 2 4 2" xfId="4818" xr:uid="{7C2F2B68-68AB-4186-82F8-C2A398DDA29E}"/>
    <cellStyle name="40% - uthevingsfarge 1 2 2 2 4 3" xfId="18473" xr:uid="{940EB8FB-B481-432D-8F8B-78118F53B014}"/>
    <cellStyle name="40% - uthevingsfarge 1 2 2 2 4_3. Chng in credit spreads" xfId="4819" xr:uid="{7CEB7F14-41D8-4770-9EDA-FB110736AF5A}"/>
    <cellStyle name="40% - uthevingsfarge 1 2 2 2 5" xfId="4820" xr:uid="{5C059BE6-B677-47F7-B070-71D8F0413B42}"/>
    <cellStyle name="40% - uthevingsfarge 1 2 2 2 5 2" xfId="4821" xr:uid="{610F8442-E443-4206-BD06-E4CC8834F392}"/>
    <cellStyle name="40% - uthevingsfarge 1 2 2 2 5 3" xfId="18474" xr:uid="{C03851A3-B2CF-484D-826C-C4D1F44F2232}"/>
    <cellStyle name="40% - uthevingsfarge 1 2 2 2 5_3. Chng in credit spreads" xfId="4822" xr:uid="{EE1BF907-208D-489A-95A0-9E126BFF9924}"/>
    <cellStyle name="40% - uthevingsfarge 1 2 2 2 6" xfId="4823" xr:uid="{FCE43E0B-FEA4-4ADC-AF7A-25B7A7261146}"/>
    <cellStyle name="40% - uthevingsfarge 1 2 2 2 7" xfId="18475" xr:uid="{2C3A04C5-492A-49F7-8DCE-5FBFA55BA862}"/>
    <cellStyle name="40% - uthevingsfarge 1 2 2 2_3. Chng in credit spreads" xfId="4824" xr:uid="{5DBCE7D4-DAC3-42AE-B401-203D626E0C54}"/>
    <cellStyle name="40% - uthevingsfarge 1 2 2 3" xfId="4825" xr:uid="{5B0E3C66-A7F7-491F-885D-801D6954EB57}"/>
    <cellStyle name="40% - uthevingsfarge 1 2 2 3 2" xfId="4826" xr:uid="{F613B5A9-9494-452E-89A5-ADB3832098C9}"/>
    <cellStyle name="40% - uthevingsfarge 1 2 2 3 2 2" xfId="4827" xr:uid="{A2C6B3F8-2722-4069-9157-727A64F35A8C}"/>
    <cellStyle name="40% - uthevingsfarge 1 2 2 3 2_3. Chng in credit spreads" xfId="4828" xr:uid="{97400C23-006D-491D-921D-6ABA871D5A57}"/>
    <cellStyle name="40% - uthevingsfarge 1 2 2 3 3" xfId="4829" xr:uid="{7C2303D2-84C5-4904-94C1-837B6AC4E84A}"/>
    <cellStyle name="40% - uthevingsfarge 1 2 2 3_3. Chng in credit spreads" xfId="4830" xr:uid="{D389F768-BBCF-4E3A-B24C-4F3A493153BE}"/>
    <cellStyle name="40% - uthevingsfarge 1 2 2 4" xfId="4831" xr:uid="{6F20CED3-AB68-4634-BCE8-D2645A418918}"/>
    <cellStyle name="40% - uthevingsfarge 1 2 2 4 2" xfId="4832" xr:uid="{535D4FEC-3D2D-4377-BDD2-A3F62E3982D0}"/>
    <cellStyle name="40% - uthevingsfarge 1 2 2 4 2 2" xfId="4833" xr:uid="{FA44597B-1BBA-412C-9769-4FC3055CB650}"/>
    <cellStyle name="40% - uthevingsfarge 1 2 2 4 2_3. Chng in credit spreads" xfId="4834" xr:uid="{76A56D05-11DE-43FD-A49C-7017BE0D0FC6}"/>
    <cellStyle name="40% - uthevingsfarge 1 2 2 4 3" xfId="4835" xr:uid="{D65EA757-BC39-4AF4-A915-5204B1EA7C99}"/>
    <cellStyle name="40% - uthevingsfarge 1 2 2 4_3. Chng in credit spreads" xfId="4836" xr:uid="{AAA57AE5-22A6-4ECD-AEFB-9F375FA2A17B}"/>
    <cellStyle name="40% - uthevingsfarge 1 2 2 5" xfId="4837" xr:uid="{AE90812D-FF49-4E23-AA1F-85A6790F326B}"/>
    <cellStyle name="40% - uthevingsfarge 1 2 2 5 2" xfId="4838" xr:uid="{34677459-494B-4C38-961B-3CAB040687FF}"/>
    <cellStyle name="40% - uthevingsfarge 1 2 2 5 2 2" xfId="4839" xr:uid="{4AD04BBA-0421-4E9F-AD79-5A275664F8A3}"/>
    <cellStyle name="40% - uthevingsfarge 1 2 2 5 2_3. Chng in credit spreads" xfId="4840" xr:uid="{37AD2665-C0D5-4447-A926-4B7F6D40A90B}"/>
    <cellStyle name="40% - uthevingsfarge 1 2 2 5 3" xfId="4841" xr:uid="{A0869F7D-D45B-4263-BC8D-14749B0FB5C8}"/>
    <cellStyle name="40% - uthevingsfarge 1 2 2 5_3. Chng in credit spreads" xfId="4842" xr:uid="{FFBBB86D-A182-4FAC-AAE8-D3991266E0CD}"/>
    <cellStyle name="40% - uthevingsfarge 1 2 2 6" xfId="4843" xr:uid="{379A6EA3-3446-4F2E-95E6-F3DBEA250BFD}"/>
    <cellStyle name="40% - uthevingsfarge 1 2 2 6 2" xfId="4844" xr:uid="{C266287C-F85E-4F9B-A751-3B763C1F6C4A}"/>
    <cellStyle name="40% - uthevingsfarge 1 2 2 6 3" xfId="18476" xr:uid="{5EAF1096-F596-403A-9BC0-9B00B9F5F884}"/>
    <cellStyle name="40% - uthevingsfarge 1 2 2 6_3. Chng in credit spreads" xfId="4845" xr:uid="{9A1B5642-2BCD-4181-BC41-372B2B730973}"/>
    <cellStyle name="40% - uthevingsfarge 1 2 2 7" xfId="4846" xr:uid="{81E4B791-ADAD-4C5E-A541-22461974D78A}"/>
    <cellStyle name="40% - uthevingsfarge 1 2 2 8" xfId="41051" xr:uid="{851CF909-50A5-43D8-B086-0C2D8477F706}"/>
    <cellStyle name="40% - uthevingsfarge 1 2 2_3. Chng in credit spreads" xfId="4847" xr:uid="{8797C2E8-B2C0-4BE5-8E96-3DE99C7E4B77}"/>
    <cellStyle name="40% - uthevingsfarge 1 2 3" xfId="4848" xr:uid="{F9336B6F-4918-4B3A-BBC8-21318EE99C2B}"/>
    <cellStyle name="40% - uthevingsfarge 1 2 3 2" xfId="4849" xr:uid="{C1E4B179-AE13-469C-BEB9-CEC6B5FE3467}"/>
    <cellStyle name="40% - uthevingsfarge 1 2 3 2 2" xfId="4850" xr:uid="{FADB7115-45D3-48DC-8011-BB320A7E6B6C}"/>
    <cellStyle name="40% - uthevingsfarge 1 2 3 2 2 2" xfId="4851" xr:uid="{EB5D5204-02F0-4E52-85BE-9C64F3E20F4D}"/>
    <cellStyle name="40% - uthevingsfarge 1 2 3 2 2 2 2" xfId="43973" xr:uid="{29185817-BF18-40BF-BE1B-29FD65757217}"/>
    <cellStyle name="40% - uthevingsfarge 1 2 3 2 2 2_Månedsrapport" xfId="43974" xr:uid="{EB507B09-7350-47B7-B15C-752842A9F958}"/>
    <cellStyle name="40% - uthevingsfarge 1 2 3 2 2 3" xfId="43975" xr:uid="{C24785EC-35FF-4710-8342-89C87A207901}"/>
    <cellStyle name="40% - uthevingsfarge 1 2 3 2 2 4" xfId="43976" xr:uid="{CA6C1B0E-4740-40AA-A7B7-231CBDCAEBC3}"/>
    <cellStyle name="40% - uthevingsfarge 1 2 3 2 2_3. Chng in credit spreads" xfId="4852" xr:uid="{E695AD42-EFA6-44D2-95C4-E6F8DE6366C2}"/>
    <cellStyle name="40% - uthevingsfarge 1 2 3 2 3" xfId="4853" xr:uid="{543A8924-0AA1-4081-8597-C9772EBB918F}"/>
    <cellStyle name="40% - uthevingsfarge 1 2 3 2 3 2" xfId="4854" xr:uid="{65829B99-A9D8-4B2C-8969-9DB0462F5D65}"/>
    <cellStyle name="40% - uthevingsfarge 1 2 3 2 3_3. Chng in credit spreads" xfId="4855" xr:uid="{C528280D-F705-443A-AEA6-8F33E03FA1DE}"/>
    <cellStyle name="40% - uthevingsfarge 1 2 3 2 4" xfId="4856" xr:uid="{19FE1B78-A1B5-400B-99DA-37C60633C508}"/>
    <cellStyle name="40% - uthevingsfarge 1 2 3 2 4 2" xfId="4857" xr:uid="{A8C8C239-D34D-478C-A22C-6EE69DB84571}"/>
    <cellStyle name="40% - uthevingsfarge 1 2 3 2 4_3. Chng in credit spreads" xfId="4858" xr:uid="{57219287-6018-4862-8F71-DE40298581EF}"/>
    <cellStyle name="40% - uthevingsfarge 1 2 3 2 5" xfId="4859" xr:uid="{9F992887-98E8-4033-8597-A0A3B8E35C3D}"/>
    <cellStyle name="40% - uthevingsfarge 1 2 3 2 6" xfId="43977" xr:uid="{E48785C2-EA32-4B2D-8B07-8534AA5B9CE8}"/>
    <cellStyle name="40% - uthevingsfarge 1 2 3 2_3. Chng in credit spreads" xfId="4860" xr:uid="{C1E477C5-748F-4A39-A941-40A747BF7401}"/>
    <cellStyle name="40% - uthevingsfarge 1 2 3 3" xfId="4861" xr:uid="{A0565FCB-0A0C-4C49-8A6E-27416C8FC8CC}"/>
    <cellStyle name="40% - uthevingsfarge 1 2 3 3 2" xfId="4862" xr:uid="{25FAF9F4-F771-42CA-AFB9-2D423100FF9F}"/>
    <cellStyle name="40% - uthevingsfarge 1 2 3 3 2 2" xfId="4863" xr:uid="{33EC149B-3E6E-4513-B440-82C61A345566}"/>
    <cellStyle name="40% - uthevingsfarge 1 2 3 3 2_3. Chng in credit spreads" xfId="4864" xr:uid="{422EFF47-6953-42E9-A85C-DD815D83E2F5}"/>
    <cellStyle name="40% - uthevingsfarge 1 2 3 3 3" xfId="4865" xr:uid="{92C01CA4-AA04-4569-B83D-0C4AE0EF1771}"/>
    <cellStyle name="40% - uthevingsfarge 1 2 3 3 4" xfId="43978" xr:uid="{337B2B19-D7BB-45F7-9476-334F01590A29}"/>
    <cellStyle name="40% - uthevingsfarge 1 2 3 3_3. Chng in credit spreads" xfId="4866" xr:uid="{94E07876-F4B6-44ED-BFA0-AE23ABFAFB5A}"/>
    <cellStyle name="40% - uthevingsfarge 1 2 3 4" xfId="4867" xr:uid="{B46119F3-FD01-4121-8F38-E1991B990F4F}"/>
    <cellStyle name="40% - uthevingsfarge 1 2 3 4 2" xfId="4868" xr:uid="{A2F50DBF-E896-40B6-A0B0-F2B6083A7907}"/>
    <cellStyle name="40% - uthevingsfarge 1 2 3 4 3" xfId="18477" xr:uid="{A0AA10CB-AE98-494B-9DD7-98AD62BC3A7C}"/>
    <cellStyle name="40% - uthevingsfarge 1 2 3 4_3. Chng in credit spreads" xfId="4869" xr:uid="{5E443B54-9977-4AF6-9F89-DD2C107E44EC}"/>
    <cellStyle name="40% - uthevingsfarge 1 2 3 5" xfId="4870" xr:uid="{6E61B54D-4D7A-4187-B561-702EAF9CA54F}"/>
    <cellStyle name="40% - uthevingsfarge 1 2 3 5 2" xfId="4871" xr:uid="{EB9E16A6-6100-4CF2-AFAA-3E6169A0B9BE}"/>
    <cellStyle name="40% - uthevingsfarge 1 2 3 5 3" xfId="18478" xr:uid="{EC54DC91-F1EB-41FC-A90F-61B47DE67233}"/>
    <cellStyle name="40% - uthevingsfarge 1 2 3 5_3. Chng in credit spreads" xfId="4872" xr:uid="{FBBC4923-CBB6-4036-91ED-3466E15DA80B}"/>
    <cellStyle name="40% - uthevingsfarge 1 2 3 6" xfId="4873" xr:uid="{68B934D2-3535-4CE1-ACFF-A54461E722CE}"/>
    <cellStyle name="40% - uthevingsfarge 1 2 3 6 2" xfId="4874" xr:uid="{B0DE6521-D708-4AD4-8CE2-EF00545E9F87}"/>
    <cellStyle name="40% - uthevingsfarge 1 2 3 6_3. Chng in credit spreads" xfId="4875" xr:uid="{6ADEB7BF-24ED-4B57-8E03-19A511582D64}"/>
    <cellStyle name="40% - uthevingsfarge 1 2 3 7" xfId="4876" xr:uid="{D98FAD43-E6BD-49A6-BC0C-BC1D37A7FBBE}"/>
    <cellStyle name="40% - uthevingsfarge 1 2 3 8" xfId="41052" xr:uid="{7606D530-A1EB-4420-8FA0-14CF654A5D34}"/>
    <cellStyle name="40% - uthevingsfarge 1 2 3_3. Chng in credit spreads" xfId="4877" xr:uid="{337675FA-B49A-499E-B71C-26EBB831DF6B}"/>
    <cellStyle name="40% - uthevingsfarge 1 2 4" xfId="4878" xr:uid="{38133DC8-A854-4B80-8026-C09D171DCD1E}"/>
    <cellStyle name="40% - uthevingsfarge 1 2 4 2" xfId="4879" xr:uid="{2F6A635A-2292-4E5A-93DD-5F6C6FEC64FA}"/>
    <cellStyle name="40% - uthevingsfarge 1 2 4 2 2" xfId="4880" xr:uid="{AA9907EB-F03B-4DDC-BFC8-A84B54365530}"/>
    <cellStyle name="40% - uthevingsfarge 1 2 4 2 2 2" xfId="43979" xr:uid="{0BD30FC5-F445-49C8-AFA2-B789934BC466}"/>
    <cellStyle name="40% - uthevingsfarge 1 2 4 2 2_Månedsrapport" xfId="43980" xr:uid="{1C4C75EB-1CA7-4795-BF67-61C83F5CEEF7}"/>
    <cellStyle name="40% - uthevingsfarge 1 2 4 2 3" xfId="43981" xr:uid="{9EB04EBA-C910-447B-88BF-A14C3BEF1D7F}"/>
    <cellStyle name="40% - uthevingsfarge 1 2 4 2 4" xfId="43982" xr:uid="{63185F8E-B052-41C7-99E4-06533AD548D5}"/>
    <cellStyle name="40% - uthevingsfarge 1 2 4 2_3. Chng in credit spreads" xfId="4881" xr:uid="{B82749DD-0023-4807-908A-7CD9CF395327}"/>
    <cellStyle name="40% - uthevingsfarge 1 2 4 3" xfId="4882" xr:uid="{8F82BF97-3745-4124-A9EC-CE921B5F1408}"/>
    <cellStyle name="40% - uthevingsfarge 1 2 4 3 2" xfId="4883" xr:uid="{217F25FA-FF77-45F8-BAF9-910118A73A67}"/>
    <cellStyle name="40% - uthevingsfarge 1 2 4 3_3. Chng in credit spreads" xfId="4884" xr:uid="{EFE19F64-688B-48FC-B53C-BB673447CB82}"/>
    <cellStyle name="40% - uthevingsfarge 1 2 4 4" xfId="4885" xr:uid="{43E90E2C-C4F0-4F39-899F-5A8EFCB09F24}"/>
    <cellStyle name="40% - uthevingsfarge 1 2 4 4 2" xfId="4886" xr:uid="{2F8C4EEA-618B-4482-AE29-4F25609785AC}"/>
    <cellStyle name="40% - uthevingsfarge 1 2 4 4_3. Chng in credit spreads" xfId="4887" xr:uid="{F57129CA-F766-414A-BE59-509FB36B7FB9}"/>
    <cellStyle name="40% - uthevingsfarge 1 2 4 5" xfId="4888" xr:uid="{6235DD06-2CC5-4568-8C23-7530D000FEAC}"/>
    <cellStyle name="40% - uthevingsfarge 1 2 4 6" xfId="43983" xr:uid="{A74A493D-803E-4A07-9D74-3716DB559031}"/>
    <cellStyle name="40% - uthevingsfarge 1 2 4_3. Chng in credit spreads" xfId="4889" xr:uid="{7B272229-5216-477D-BF93-E352786403C8}"/>
    <cellStyle name="40% - uthevingsfarge 1 2 5" xfId="4890" xr:uid="{462FA67C-162B-4876-9A02-75C6DD75C48A}"/>
    <cellStyle name="40% - uthevingsfarge 1 2 5 2" xfId="4891" xr:uid="{DDE92CB5-9285-4EA2-B0EA-47BA1F1285FE}"/>
    <cellStyle name="40% - uthevingsfarge 1 2 5 2 2" xfId="4892" xr:uid="{CA3E9CFC-AE66-4FD0-8E70-A6A7EEBADD83}"/>
    <cellStyle name="40% - uthevingsfarge 1 2 5 2_3. Chng in credit spreads" xfId="4893" xr:uid="{D727AA6D-3BE0-4984-829C-31717C81EA55}"/>
    <cellStyle name="40% - uthevingsfarge 1 2 5 3" xfId="4894" xr:uid="{8553DBD4-2685-43DF-AC3F-ED9383C67EF5}"/>
    <cellStyle name="40% - uthevingsfarge 1 2 5 4" xfId="18479" xr:uid="{8398FCFB-3B6F-4BBB-9F8E-F48AFBD508BD}"/>
    <cellStyle name="40% - uthevingsfarge 1 2 5_3. Chng in credit spreads" xfId="4895" xr:uid="{D161B462-2230-49EB-9E20-8C90188A349B}"/>
    <cellStyle name="40% - uthevingsfarge 1 2 6" xfId="4896" xr:uid="{9125F1CE-AE8D-4C0C-92F0-8707EF85E01F}"/>
    <cellStyle name="40% - uthevingsfarge 1 2 6 2" xfId="4897" xr:uid="{280F0439-4F15-4631-8AF2-E36D67AD6F71}"/>
    <cellStyle name="40% - uthevingsfarge 1 2 6 2 2" xfId="4898" xr:uid="{A79A0F06-E96B-4469-84BC-DF949509B259}"/>
    <cellStyle name="40% - uthevingsfarge 1 2 6 2_3. Chng in credit spreads" xfId="4899" xr:uid="{6217FD10-FF8C-4216-B010-9EDFD145E643}"/>
    <cellStyle name="40% - uthevingsfarge 1 2 6 3" xfId="4900" xr:uid="{02972517-55D0-4319-B3F9-297C69FEF876}"/>
    <cellStyle name="40% - uthevingsfarge 1 2 6 4" xfId="18480" xr:uid="{B887C8ED-505F-4936-B7B8-263ECEDE31B0}"/>
    <cellStyle name="40% - uthevingsfarge 1 2 6_3. Chng in credit spreads" xfId="4901" xr:uid="{115622A9-906D-47BC-B7B4-3E568D3864B8}"/>
    <cellStyle name="40% - uthevingsfarge 1 2 7" xfId="4902" xr:uid="{2DD2CD2F-16D6-4F84-A21F-784274660F06}"/>
    <cellStyle name="40% - uthevingsfarge 1 2 7 2" xfId="4903" xr:uid="{B0A7783D-5A25-4943-9EF0-23AFF22C6376}"/>
    <cellStyle name="40% - uthevingsfarge 1 2 7 2 2" xfId="18481" xr:uid="{AFD4C786-90C2-4C45-9AC5-C85C76CC9E22}"/>
    <cellStyle name="40% - uthevingsfarge 1 2 7 2_AVA DVA EL" xfId="18482" xr:uid="{9110FC79-9F58-406B-B6D2-AC4E6A3AC46E}"/>
    <cellStyle name="40% - uthevingsfarge 1 2 7 3" xfId="18483" xr:uid="{5749477F-5C6F-4500-AF22-2B663CF1628F}"/>
    <cellStyle name="40% - uthevingsfarge 1 2 7 4" xfId="18484" xr:uid="{972D6464-D149-4A65-A02E-924DD47BAD74}"/>
    <cellStyle name="40% - uthevingsfarge 1 2 7_3. Chng in credit spreads" xfId="4904" xr:uid="{2BAC6552-C819-4A1F-9C9C-DA674F505F53}"/>
    <cellStyle name="40% - uthevingsfarge 1 2 8" xfId="4905" xr:uid="{CD55477A-A80E-4293-9C12-D606BE4AE383}"/>
    <cellStyle name="40% - uthevingsfarge 1 2 8 2" xfId="4906" xr:uid="{4562EE15-DF1B-41F6-8AE0-AECC54A9EE2F}"/>
    <cellStyle name="40% - uthevingsfarge 1 2 8 3" xfId="18485" xr:uid="{2A4059CF-58AE-4DC1-97FA-B10F2903F8ED}"/>
    <cellStyle name="40% - uthevingsfarge 1 2 8_3. Chng in credit spreads" xfId="4907" xr:uid="{C346A373-21F2-49BF-B989-11A0EFD53A0F}"/>
    <cellStyle name="40% - uthevingsfarge 1 2 9" xfId="18486" xr:uid="{0F52BAF0-E539-4298-9E0F-1ED8ECA4FB61}"/>
    <cellStyle name="40% - uthevingsfarge 1 2 9 2" xfId="18487" xr:uid="{4CB10624-17C4-4181-A224-39298CEAF566}"/>
    <cellStyle name="40% - uthevingsfarge 1 2 9 3" xfId="18488" xr:uid="{3BB0C063-7D1B-43BC-8AA5-7F257FAC651E}"/>
    <cellStyle name="40% - uthevingsfarge 1 2 9_AVA DVA EL" xfId="18489" xr:uid="{8D377EDC-15F0-483D-AF5A-BF5B1CF24E9C}"/>
    <cellStyle name="40% - uthevingsfarge 1 2_4Q16" xfId="18490" xr:uid="{7983783F-ED38-4EDC-9F43-DBF3396EC5E3}"/>
    <cellStyle name="40% - uthevingsfarge 1 20" xfId="18491" xr:uid="{D3F67FD1-9961-4629-B2A6-592B4C55CC43}"/>
    <cellStyle name="40% - uthevingsfarge 1 20 2" xfId="18492" xr:uid="{1CB1ECF0-95D9-42BF-B244-CF08B075A952}"/>
    <cellStyle name="40% - uthevingsfarge 1 20 2 2" xfId="18493" xr:uid="{AEB16CF4-6EE9-4744-A15C-2157BC7E76D9}"/>
    <cellStyle name="40% - uthevingsfarge 1 20 2_AVA DVA EL" xfId="18494" xr:uid="{5D3E752E-0251-49A4-9750-8DD7F2D542C4}"/>
    <cellStyle name="40% - uthevingsfarge 1 20 3" xfId="18495" xr:uid="{A6F5EB0C-07B2-4CE5-9ECD-A886BA0718BB}"/>
    <cellStyle name="40% - uthevingsfarge 1 20_4Q16" xfId="18496" xr:uid="{1EA58542-1077-428B-B428-38FE69072477}"/>
    <cellStyle name="40% - uthevingsfarge 1 21" xfId="18497" xr:uid="{15AAF362-A71A-4A3D-9E6F-5EFBB64EF408}"/>
    <cellStyle name="40% - uthevingsfarge 1 21 2" xfId="18498" xr:uid="{FF743E26-23F4-4B75-B5C4-52F337808C93}"/>
    <cellStyle name="40% - uthevingsfarge 1 21 2 2" xfId="18499" xr:uid="{B58332CE-18CB-4EA4-A95E-1DC3BB4D16D9}"/>
    <cellStyle name="40% - uthevingsfarge 1 21 2_AVA DVA EL" xfId="18500" xr:uid="{ED97D87F-D1BC-490E-9D22-830C7B372B02}"/>
    <cellStyle name="40% - uthevingsfarge 1 21 3" xfId="18501" xr:uid="{054D9C79-8A35-43E0-940A-5406168ECDB2}"/>
    <cellStyle name="40% - uthevingsfarge 1 21_4Q16" xfId="18502" xr:uid="{251F0705-25B3-4C94-BF45-457B83B9D34F}"/>
    <cellStyle name="40% - uthevingsfarge 1 22" xfId="18503" xr:uid="{2DF58930-1D68-4F2D-86A4-921313DE29D6}"/>
    <cellStyle name="40% - uthevingsfarge 1 22 2" xfId="18504" xr:uid="{6BAD08FA-8263-472A-BD6E-31253367BF13}"/>
    <cellStyle name="40% - uthevingsfarge 1 22 2 2" xfId="18505" xr:uid="{E5B14726-174B-41E0-845B-5DABCFD431E4}"/>
    <cellStyle name="40% - uthevingsfarge 1 22 2_AVA DVA EL" xfId="18506" xr:uid="{108CDFFD-29F3-41F6-B683-DA01C8CFB63C}"/>
    <cellStyle name="40% - uthevingsfarge 1 22 3" xfId="18507" xr:uid="{7E6C3A69-3E0D-495B-9DBA-6292C60F2C63}"/>
    <cellStyle name="40% - uthevingsfarge 1 22_4Q16" xfId="18508" xr:uid="{64D3EDA4-AA5D-40D6-86BA-DE0C20E88554}"/>
    <cellStyle name="40% - uthevingsfarge 1 23" xfId="18509" xr:uid="{08394FB8-DB73-4322-80AE-3B3E76E554D3}"/>
    <cellStyle name="40% - uthevingsfarge 1 23 2" xfId="18510" xr:uid="{705EE821-C580-41E0-8AD6-28EA35D32B5A}"/>
    <cellStyle name="40% - uthevingsfarge 1 23 2 2" xfId="18511" xr:uid="{FF3DA791-821E-4B96-B88D-56320555DA5C}"/>
    <cellStyle name="40% - uthevingsfarge 1 23 2_AVA DVA EL" xfId="18512" xr:uid="{D964EE45-225F-4AA3-8AD2-C8BDA9CC749A}"/>
    <cellStyle name="40% - uthevingsfarge 1 23 3" xfId="18513" xr:uid="{6FD1F7C7-298A-402C-8E87-0A5FCF3148B0}"/>
    <cellStyle name="40% - uthevingsfarge 1 23_4Q16" xfId="18514" xr:uid="{C3354B04-0C31-4357-9D34-D141B0270188}"/>
    <cellStyle name="40% - uthevingsfarge 1 24" xfId="18515" xr:uid="{B16E17EA-A9DD-4E55-B456-427A7C3D8E76}"/>
    <cellStyle name="40% - uthevingsfarge 1 24 2" xfId="18516" xr:uid="{4F003EAF-9DC1-4B8C-A351-8804E26C4CD9}"/>
    <cellStyle name="40% - uthevingsfarge 1 24 2 2" xfId="18517" xr:uid="{123ED2DD-4214-46FD-A4C4-381F2C5C7991}"/>
    <cellStyle name="40% - uthevingsfarge 1 24 2_AVA DVA EL" xfId="18518" xr:uid="{8DD9D0CD-7CEC-4215-A813-8CC2CA516A98}"/>
    <cellStyle name="40% - uthevingsfarge 1 24 3" xfId="18519" xr:uid="{95B3A98A-633B-42D8-88BD-9CC93F7307C2}"/>
    <cellStyle name="40% - uthevingsfarge 1 24_4Q16" xfId="18520" xr:uid="{53E51A99-5F0F-49E3-96DB-3B7D35AD3A8E}"/>
    <cellStyle name="40% - uthevingsfarge 1 25" xfId="18521" xr:uid="{EA369D67-2337-431A-95AD-C76BEA72D643}"/>
    <cellStyle name="40% - uthevingsfarge 1 25 2" xfId="18522" xr:uid="{ED276A76-097C-4332-80F8-6ABE7F763566}"/>
    <cellStyle name="40% - uthevingsfarge 1 25 2 2" xfId="18523" xr:uid="{79F96E2E-0F17-4614-B68A-762579DA5FFC}"/>
    <cellStyle name="40% - uthevingsfarge 1 25 2_AVA DVA EL" xfId="18524" xr:uid="{1E590608-6D99-491A-A2E1-38A39A23AAD5}"/>
    <cellStyle name="40% - uthevingsfarge 1 25 3" xfId="18525" xr:uid="{D27A4E47-F1B2-4F9D-93BB-6F720FBCAF16}"/>
    <cellStyle name="40% - uthevingsfarge 1 25_4Q16" xfId="18526" xr:uid="{C8E1E4A9-A8C8-4FCA-865E-AD0460B2FF96}"/>
    <cellStyle name="40% - uthevingsfarge 1 26" xfId="18527" xr:uid="{07708A52-343F-43B7-8B8B-746EF1D35550}"/>
    <cellStyle name="40% - uthevingsfarge 1 26 2" xfId="18528" xr:uid="{83FB02D9-6BCB-4876-AB65-46FF37177026}"/>
    <cellStyle name="40% - uthevingsfarge 1 26 2 2" xfId="18529" xr:uid="{31720A50-C730-4057-AAF4-6362E11EBDE0}"/>
    <cellStyle name="40% - uthevingsfarge 1 26 2_AVA DVA EL" xfId="18530" xr:uid="{8A1D5E62-F10B-42BC-AF69-B85817A69F28}"/>
    <cellStyle name="40% - uthevingsfarge 1 26 3" xfId="18531" xr:uid="{AB68938B-3753-4F2A-8842-27FF099B8B14}"/>
    <cellStyle name="40% - uthevingsfarge 1 26_4Q16" xfId="18532" xr:uid="{06153CEB-1DA5-44C5-B37A-263FD587A071}"/>
    <cellStyle name="40% - uthevingsfarge 1 27" xfId="18533" xr:uid="{98DB57E1-6A41-4FEF-BDD6-C401AA0B4543}"/>
    <cellStyle name="40% - uthevingsfarge 1 27 2" xfId="18534" xr:uid="{D4C75DEC-5DF4-4735-B7B1-BBBF7B3B78A1}"/>
    <cellStyle name="40% - uthevingsfarge 1 27 2 2" xfId="18535" xr:uid="{C02E13CC-9E10-4C59-9D27-226415DF79D5}"/>
    <cellStyle name="40% - uthevingsfarge 1 27 2_AVA DVA EL" xfId="18536" xr:uid="{0EB00D08-116D-45C1-BAC4-03B4DD988503}"/>
    <cellStyle name="40% - uthevingsfarge 1 27 3" xfId="18537" xr:uid="{107860BE-56C5-47B9-BAD0-2CD2A9CAAEB8}"/>
    <cellStyle name="40% - uthevingsfarge 1 27_4Q16" xfId="18538" xr:uid="{F6ADBF0E-1518-4CCB-8F12-78255F760071}"/>
    <cellStyle name="40% - uthevingsfarge 1 28" xfId="18539" xr:uid="{7E7990E3-54E4-474E-B70D-E1181DFED2BC}"/>
    <cellStyle name="40% - uthevingsfarge 1 28 2" xfId="18540" xr:uid="{D7725214-395C-40D3-92D9-2B3C52889CAB}"/>
    <cellStyle name="40% - uthevingsfarge 1 28 2 2" xfId="18541" xr:uid="{264E558B-EA57-451B-9040-29A4B7F0CEA1}"/>
    <cellStyle name="40% - uthevingsfarge 1 28 2_AVA DVA EL" xfId="18542" xr:uid="{A8A64F48-6982-49CC-BDB2-29F4EF286F7E}"/>
    <cellStyle name="40% - uthevingsfarge 1 28 3" xfId="18543" xr:uid="{1EF35EB3-20AD-4F27-9413-DD449C918B28}"/>
    <cellStyle name="40% - uthevingsfarge 1 28_4Q16" xfId="18544" xr:uid="{22BC5D46-B9F2-4B6B-BDDC-6BCF30721543}"/>
    <cellStyle name="40% - uthevingsfarge 1 29" xfId="18545" xr:uid="{554B1C74-8FC6-44CF-8078-0689087B32C9}"/>
    <cellStyle name="40% - uthevingsfarge 1 29 2" xfId="18546" xr:uid="{E00C2AD9-E134-436A-9E06-E1E1FC7AE368}"/>
    <cellStyle name="40% - uthevingsfarge 1 29 2 2" xfId="18547" xr:uid="{979D50F2-F569-4785-AB57-40200251A2C4}"/>
    <cellStyle name="40% - uthevingsfarge 1 29 2_AVA DVA EL" xfId="18548" xr:uid="{9B6047F6-044D-4BA9-B012-E207A111D5FD}"/>
    <cellStyle name="40% - uthevingsfarge 1 29 3" xfId="18549" xr:uid="{22299E96-DFC2-487C-98F3-34CD7489B842}"/>
    <cellStyle name="40% - uthevingsfarge 1 29_4Q16" xfId="18550" xr:uid="{1C7682B7-F599-483C-B40F-3F508F4C8C20}"/>
    <cellStyle name="40% - uthevingsfarge 1 3" xfId="4908" xr:uid="{45872748-B79E-4205-9DC5-84A072BEB418}"/>
    <cellStyle name="40% - uthevingsfarge 1 3 2" xfId="4909" xr:uid="{70BD8C87-D80C-4C19-8AC9-BEDBC860301E}"/>
    <cellStyle name="40% - uthevingsfarge 1 3 2 2" xfId="4910" xr:uid="{C8326910-FAAB-44EF-950A-C84AB18FAA85}"/>
    <cellStyle name="40% - uthevingsfarge 1 3 2 2 2" xfId="4911" xr:uid="{1CE705DD-38EE-42AE-8C22-5B9881A02A92}"/>
    <cellStyle name="40% - uthevingsfarge 1 3 2 2 2 2" xfId="4912" xr:uid="{2C96D800-AC41-41A2-8786-82E816E4C161}"/>
    <cellStyle name="40% - uthevingsfarge 1 3 2 2 2 2 2" xfId="43984" xr:uid="{A1549360-F533-465E-B7D6-56A49AE53F33}"/>
    <cellStyle name="40% - uthevingsfarge 1 3 2 2 2 2_Månedsrapport" xfId="43985" xr:uid="{91C1FFBC-D3ED-49A6-9AC2-E24D2C19531C}"/>
    <cellStyle name="40% - uthevingsfarge 1 3 2 2 2 3" xfId="43986" xr:uid="{1E2B0648-F60A-4EF9-8701-1533AE2BC1EE}"/>
    <cellStyle name="40% - uthevingsfarge 1 3 2 2 2 4" xfId="43987" xr:uid="{85786E38-3C5F-4C72-B534-6E48159FF600}"/>
    <cellStyle name="40% - uthevingsfarge 1 3 2 2 2_3. Chng in credit spreads" xfId="4913" xr:uid="{D18E109C-856E-4824-B7ED-FFF316EC220B}"/>
    <cellStyle name="40% - uthevingsfarge 1 3 2 2 3" xfId="4914" xr:uid="{2F5BB4FA-A1A3-4728-B60E-09586577E054}"/>
    <cellStyle name="40% - uthevingsfarge 1 3 2 2 3 2" xfId="4915" xr:uid="{DCA5B392-79D4-4628-8753-50AF323C08A5}"/>
    <cellStyle name="40% - uthevingsfarge 1 3 2 2 3_3. Chng in credit spreads" xfId="4916" xr:uid="{C4204C1A-4CAA-4677-8012-C5C56CA00174}"/>
    <cellStyle name="40% - uthevingsfarge 1 3 2 2 4" xfId="4917" xr:uid="{D6CA816C-6213-4830-8202-C3C5EEE2A888}"/>
    <cellStyle name="40% - uthevingsfarge 1 3 2 2 5" xfId="43988" xr:uid="{03373E73-4856-468A-B76A-EB818D2F442F}"/>
    <cellStyle name="40% - uthevingsfarge 1 3 2 2 6" xfId="43989" xr:uid="{B273C882-B91C-4191-8A86-2A9919DB07EE}"/>
    <cellStyle name="40% - uthevingsfarge 1 3 2 2_3. Chng in credit spreads" xfId="4918" xr:uid="{D7680C27-2B95-4D49-8F68-1FC812D7FC7A}"/>
    <cellStyle name="40% - uthevingsfarge 1 3 2 3" xfId="4919" xr:uid="{25652106-1FE4-4FBE-8D1D-24F93E1EF49C}"/>
    <cellStyle name="40% - uthevingsfarge 1 3 2 3 2" xfId="4920" xr:uid="{4CA6A8DE-C09B-4B03-86DD-5C2F8676A634}"/>
    <cellStyle name="40% - uthevingsfarge 1 3 2 3 2 2" xfId="43990" xr:uid="{E257EEA0-43B8-4482-B8CF-4F6605A84068}"/>
    <cellStyle name="40% - uthevingsfarge 1 3 2 3 2_Månedsrapport" xfId="43991" xr:uid="{53794347-DCB0-45B3-A3FC-816B30D48ABD}"/>
    <cellStyle name="40% - uthevingsfarge 1 3 2 3 3" xfId="18551" xr:uid="{C56F6E24-219D-4B5C-9C22-2AAB87CCD803}"/>
    <cellStyle name="40% - uthevingsfarge 1 3 2 3 4" xfId="43992" xr:uid="{FDF00F52-078F-4D2C-B3D8-B7B7BCE2DE64}"/>
    <cellStyle name="40% - uthevingsfarge 1 3 2 3_3. Chng in credit spreads" xfId="4921" xr:uid="{97153D8F-47C1-4435-B1E8-C332CE5B5724}"/>
    <cellStyle name="40% - uthevingsfarge 1 3 2 4" xfId="4922" xr:uid="{AE9CD94D-F25E-44FC-B80C-9757B6E51978}"/>
    <cellStyle name="40% - uthevingsfarge 1 3 2 4 2" xfId="4923" xr:uid="{D65519A9-63E2-43C5-ACAF-BF68B950B4E3}"/>
    <cellStyle name="40% - uthevingsfarge 1 3 2 4 3" xfId="18552" xr:uid="{845CB841-F274-4CFB-A503-34FB6466827B}"/>
    <cellStyle name="40% - uthevingsfarge 1 3 2 4_3. Chng in credit spreads" xfId="4924" xr:uid="{BD96457F-7AC1-4AA0-9C5A-0D8848EA95C5}"/>
    <cellStyle name="40% - uthevingsfarge 1 3 2 5" xfId="4925" xr:uid="{C1FE4D8E-7277-4419-9528-F3A8CADFCC98}"/>
    <cellStyle name="40% - uthevingsfarge 1 3 2 5 2" xfId="18553" xr:uid="{6818C7A3-681E-4FA1-8380-08B1393172DC}"/>
    <cellStyle name="40% - uthevingsfarge 1 3 2 5 3" xfId="18554" xr:uid="{3AF77945-D814-44AD-9C07-DF44867DE6D3}"/>
    <cellStyle name="40% - uthevingsfarge 1 3 2 5_AVA DVA EL" xfId="18555" xr:uid="{4C47B1BC-0344-4646-876F-05522D7D9B07}"/>
    <cellStyle name="40% - uthevingsfarge 1 3 2 6" xfId="18556" xr:uid="{E19AFC47-7D44-4DE1-B795-3B2B5D57F1BA}"/>
    <cellStyle name="40% - uthevingsfarge 1 3 2 6 2" xfId="18557" xr:uid="{E9000F28-0F2A-406B-840D-28D69FFBA1E5}"/>
    <cellStyle name="40% - uthevingsfarge 1 3 2 6_AVA DVA EL" xfId="18558" xr:uid="{D91774DA-515D-4553-A833-8B9A6444EE1C}"/>
    <cellStyle name="40% - uthevingsfarge 1 3 2 7" xfId="18559" xr:uid="{ACE3B621-3DA5-4DE7-B728-EF7376E77D17}"/>
    <cellStyle name="40% - uthevingsfarge 1 3 2_3. Chng in credit spreads" xfId="4926" xr:uid="{BD0B1BB0-DD00-4231-B120-96DA90A9B17A}"/>
    <cellStyle name="40% - uthevingsfarge 1 3 3" xfId="4927" xr:uid="{3A3CCB91-3433-4539-A603-909F4327018B}"/>
    <cellStyle name="40% - uthevingsfarge 1 3 3 2" xfId="4928" xr:uid="{DB8BA618-49D1-4BC0-9172-29699AF07577}"/>
    <cellStyle name="40% - uthevingsfarge 1 3 3 2 2" xfId="4929" xr:uid="{5C6BCABD-FA51-4940-B26E-3B11E625A80F}"/>
    <cellStyle name="40% - uthevingsfarge 1 3 3 2 2 2" xfId="4930" xr:uid="{6E385760-8E65-4921-8595-0BC57AB3A919}"/>
    <cellStyle name="40% - uthevingsfarge 1 3 3 2 2_3. Chng in credit spreads" xfId="4931" xr:uid="{9349C07C-BF78-46D0-93DA-213A85D15C83}"/>
    <cellStyle name="40% - uthevingsfarge 1 3 3 2 3" xfId="4932" xr:uid="{275945C4-C9AD-410A-AEBB-27C1351301FA}"/>
    <cellStyle name="40% - uthevingsfarge 1 3 3 2 3 2" xfId="4933" xr:uid="{49A84E02-E922-4953-84C8-915B19A96384}"/>
    <cellStyle name="40% - uthevingsfarge 1 3 3 2 3_3. Chng in credit spreads" xfId="4934" xr:uid="{1F88D996-962B-4BF9-A7C2-CF02193FC753}"/>
    <cellStyle name="40% - uthevingsfarge 1 3 3 2 4" xfId="4935" xr:uid="{79D86A05-DDBE-478F-B42D-33244E965212}"/>
    <cellStyle name="40% - uthevingsfarge 1 3 3 2_3. Chng in credit spreads" xfId="4936" xr:uid="{FA494C49-247C-4E80-9894-7B3CA8A29EAF}"/>
    <cellStyle name="40% - uthevingsfarge 1 3 3 3" xfId="4937" xr:uid="{21719531-BC91-41BB-8732-A0158D54D646}"/>
    <cellStyle name="40% - uthevingsfarge 1 3 3 3 2" xfId="4938" xr:uid="{0B21CB06-0D32-4C23-875E-FFD454DA0451}"/>
    <cellStyle name="40% - uthevingsfarge 1 3 3 3_3. Chng in credit spreads" xfId="4939" xr:uid="{85BA4DB6-C977-47F9-A14E-685619E50D59}"/>
    <cellStyle name="40% - uthevingsfarge 1 3 3 4" xfId="4940" xr:uid="{A6C9795C-2A8E-44C6-9C7D-770BDEB732BA}"/>
    <cellStyle name="40% - uthevingsfarge 1 3 3 4 2" xfId="4941" xr:uid="{0EAA481F-4723-43E3-A0BC-CB1AFD5F970A}"/>
    <cellStyle name="40% - uthevingsfarge 1 3 3 4_3. Chng in credit spreads" xfId="4942" xr:uid="{A31774E2-7540-4DE8-A2F3-3F9143F66BBE}"/>
    <cellStyle name="40% - uthevingsfarge 1 3 3 5" xfId="4943" xr:uid="{CA257166-52B0-4EE4-9034-28CE3FD7B8BC}"/>
    <cellStyle name="40% - uthevingsfarge 1 3 3 6" xfId="43993" xr:uid="{3DB16AB2-C044-45B9-8B0D-223D1115EB7E}"/>
    <cellStyle name="40% - uthevingsfarge 1 3 3_3. Chng in credit spreads" xfId="4944" xr:uid="{D3412642-4DA2-4F71-9830-FBD31374F40B}"/>
    <cellStyle name="40% - uthevingsfarge 1 3 4" xfId="4945" xr:uid="{F2560A44-4B9E-4A32-A401-C5E527664E56}"/>
    <cellStyle name="40% - uthevingsfarge 1 3 4 2" xfId="4946" xr:uid="{84CAC4DA-C738-4C3A-A222-0F103B1A5125}"/>
    <cellStyle name="40% - uthevingsfarge 1 3 4 2 2" xfId="4947" xr:uid="{A6F416BE-7D05-4063-B68C-0AF38F39488B}"/>
    <cellStyle name="40% - uthevingsfarge 1 3 4 2_3. Chng in credit spreads" xfId="4948" xr:uid="{3786EFFA-6A34-4A64-B7EC-B6D288FDF448}"/>
    <cellStyle name="40% - uthevingsfarge 1 3 4 3" xfId="4949" xr:uid="{318B632B-6D29-42AC-BF52-B24837905E67}"/>
    <cellStyle name="40% - uthevingsfarge 1 3 4 3 2" xfId="4950" xr:uid="{800BE1C7-4886-41AF-9E68-4C7388368BD6}"/>
    <cellStyle name="40% - uthevingsfarge 1 3 4 3_3. Chng in credit spreads" xfId="4951" xr:uid="{8FD40C9D-8E98-4837-A214-689588F19E8B}"/>
    <cellStyle name="40% - uthevingsfarge 1 3 4 4" xfId="4952" xr:uid="{03E5E035-3504-4382-A8F1-F7EBA733E49F}"/>
    <cellStyle name="40% - uthevingsfarge 1 3 4_3. Chng in credit spreads" xfId="4953" xr:uid="{0ED3B99A-274D-41D6-A6AE-E1F2034BC1EE}"/>
    <cellStyle name="40% - uthevingsfarge 1 3 5" xfId="4954" xr:uid="{80941734-B0A7-4AA4-9F46-D11A6C676BC2}"/>
    <cellStyle name="40% - uthevingsfarge 1 3 5 2" xfId="4955" xr:uid="{7606E2F5-52A8-4716-BEA4-7243C78DE41E}"/>
    <cellStyle name="40% - uthevingsfarge 1 3 5 3" xfId="18560" xr:uid="{7E9F2160-C7C2-4FB8-B69F-B89CD9CB5A82}"/>
    <cellStyle name="40% - uthevingsfarge 1 3 5_3. Chng in credit spreads" xfId="4956" xr:uid="{0E903C57-5C63-4533-ABE0-ADAF2C2D604C}"/>
    <cellStyle name="40% - uthevingsfarge 1 3 6" xfId="4957" xr:uid="{36714E78-B6FB-48EA-ADE5-EDE4116F88E3}"/>
    <cellStyle name="40% - uthevingsfarge 1 3 6 2" xfId="4958" xr:uid="{D0E5151C-CDC6-498D-A723-13FF054049A6}"/>
    <cellStyle name="40% - uthevingsfarge 1 3 6 3" xfId="18561" xr:uid="{0E3B320B-F3BB-44C3-94E0-35D14178ED03}"/>
    <cellStyle name="40% - uthevingsfarge 1 3 6_3. Chng in credit spreads" xfId="4959" xr:uid="{F2A37F37-0A3B-4A8E-9949-A31B854F01A0}"/>
    <cellStyle name="40% - uthevingsfarge 1 3 7" xfId="4960" xr:uid="{29B89F21-BD97-4B10-9BA5-B67C8F0146AB}"/>
    <cellStyle name="40% - uthevingsfarge 1 3 7 2" xfId="4961" xr:uid="{6027867B-5181-42D2-95EC-5E28E3572055}"/>
    <cellStyle name="40% - uthevingsfarge 1 3 7_3. Chng in credit spreads" xfId="4962" xr:uid="{80506653-A771-41DE-9CE0-7A9E4F46D224}"/>
    <cellStyle name="40% - uthevingsfarge 1 3 8" xfId="18562" xr:uid="{3E696EDA-4264-45FC-B73B-6F1B762D8B83}"/>
    <cellStyle name="40% - uthevingsfarge 1 3_4Q16" xfId="18563" xr:uid="{E3FECDB4-FD80-4238-874F-745193F8E67E}"/>
    <cellStyle name="40% - uthevingsfarge 1 30" xfId="18564" xr:uid="{23D2CE67-4400-482B-94D7-A3F270E2A4D7}"/>
    <cellStyle name="40% - uthevingsfarge 1 30 2" xfId="18565" xr:uid="{09C99A54-BEE9-4E00-B533-4D3ABAC4F0D2}"/>
    <cellStyle name="40% - uthevingsfarge 1 30 2 2" xfId="18566" xr:uid="{9597A26E-EA33-4EB3-B76A-657B8832FF0D}"/>
    <cellStyle name="40% - uthevingsfarge 1 30 2_AVA DVA EL" xfId="18567" xr:uid="{D4CE6D9A-60D1-4182-82D7-26DC89EFA8E5}"/>
    <cellStyle name="40% - uthevingsfarge 1 30 3" xfId="18568" xr:uid="{DCB4290F-A7C2-4CC5-867C-E301515CA5DE}"/>
    <cellStyle name="40% - uthevingsfarge 1 30_4Q16" xfId="18569" xr:uid="{218CB20A-54E7-4E9F-B0E2-32505CF8DDE6}"/>
    <cellStyle name="40% - uthevingsfarge 1 31" xfId="18570" xr:uid="{EB6C8466-F147-49EC-A8D5-38E6FBA63843}"/>
    <cellStyle name="40% - uthevingsfarge 1 31 2" xfId="18571" xr:uid="{B4B62D9C-17BF-4030-A29B-D5E6CB4C9497}"/>
    <cellStyle name="40% - uthevingsfarge 1 31 2 2" xfId="18572" xr:uid="{FA2F0720-74CC-4502-ABA9-CC647604DB8A}"/>
    <cellStyle name="40% - uthevingsfarge 1 31 2_AVA DVA EL" xfId="18573" xr:uid="{9F7DF707-C43B-42BE-861A-0A15BAC52FD1}"/>
    <cellStyle name="40% - uthevingsfarge 1 31 3" xfId="18574" xr:uid="{6B0055EC-40D1-4E9F-9FB5-EEE7D1DCA8DF}"/>
    <cellStyle name="40% - uthevingsfarge 1 31_4Q16" xfId="18575" xr:uid="{3F1D4C63-FAB5-4D9B-BA94-3200DDB5677B}"/>
    <cellStyle name="40% - uthevingsfarge 1 32" xfId="18576" xr:uid="{1E77F983-D9C9-4BC1-9882-D1CC80E309F3}"/>
    <cellStyle name="40% - uthevingsfarge 1 32 2" xfId="18577" xr:uid="{C679CE62-2D79-4074-A731-0C615925E65C}"/>
    <cellStyle name="40% - uthevingsfarge 1 32 2 2" xfId="18578" xr:uid="{6A6DC15B-507A-4595-B3FA-2DDB7996EB5B}"/>
    <cellStyle name="40% - uthevingsfarge 1 32 2_AVA DVA EL" xfId="18579" xr:uid="{2B694C8A-EEE6-4763-8D8F-3E6BE59F5AFE}"/>
    <cellStyle name="40% - uthevingsfarge 1 32 3" xfId="18580" xr:uid="{EC6B7666-4638-417F-B1DB-CBDAE728C4B0}"/>
    <cellStyle name="40% - uthevingsfarge 1 32_4Q16" xfId="18581" xr:uid="{93CE70E8-1CC7-496B-9254-F0550D978B87}"/>
    <cellStyle name="40% - uthevingsfarge 1 33" xfId="18582" xr:uid="{E97AE7DE-2FD9-4FAE-BD0F-9875EA1EE3B1}"/>
    <cellStyle name="40% - uthevingsfarge 1 33 2" xfId="18583" xr:uid="{98BEA783-4EA8-4858-A538-EE37789F1808}"/>
    <cellStyle name="40% - uthevingsfarge 1 33 2 2" xfId="18584" xr:uid="{D12354D8-E416-4723-8BE9-DC018A31ADF9}"/>
    <cellStyle name="40% - uthevingsfarge 1 33 2_AVA DVA EL" xfId="18585" xr:uid="{F878CEFF-B92C-4D06-B703-7A20D525377B}"/>
    <cellStyle name="40% - uthevingsfarge 1 33 3" xfId="18586" xr:uid="{9FF39447-F74E-4DF2-9938-D3BFFC852E9A}"/>
    <cellStyle name="40% - uthevingsfarge 1 33_4Q16" xfId="18587" xr:uid="{9B70900B-DEDE-4CE5-A4F2-7713A4B8D292}"/>
    <cellStyle name="40% - uthevingsfarge 1 34" xfId="18588" xr:uid="{109EC661-7495-4603-B4B1-0CF626A8BEB3}"/>
    <cellStyle name="40% - uthevingsfarge 1 34 2" xfId="18589" xr:uid="{C1EF34FF-5FBF-41CF-ADBC-B127039B4759}"/>
    <cellStyle name="40% - uthevingsfarge 1 34 2 2" xfId="18590" xr:uid="{7C8489EE-1C48-414E-9E73-08A481E36EE9}"/>
    <cellStyle name="40% - uthevingsfarge 1 34 2_AVA DVA EL" xfId="18591" xr:uid="{3C19A64D-6AA5-4E09-81E4-720EDEBC70A5}"/>
    <cellStyle name="40% - uthevingsfarge 1 34 3" xfId="18592" xr:uid="{EDC863BC-0EA0-4B1A-B5B2-928B5387E538}"/>
    <cellStyle name="40% - uthevingsfarge 1 34_4Q16" xfId="18593" xr:uid="{E1B46449-CBF7-48F2-A90F-56AA893A2B49}"/>
    <cellStyle name="40% - uthevingsfarge 1 35" xfId="18594" xr:uid="{522616D3-596D-42FD-AFEB-D7DE6F079A4A}"/>
    <cellStyle name="40% - uthevingsfarge 1 35 2" xfId="18595" xr:uid="{7655235E-E71B-43F8-AD24-90FBCBF2288F}"/>
    <cellStyle name="40% - uthevingsfarge 1 35 2 2" xfId="18596" xr:uid="{52ACC2C7-59F0-4FEA-A98B-8C67EBDA7163}"/>
    <cellStyle name="40% - uthevingsfarge 1 35 2_AVA DVA EL" xfId="18597" xr:uid="{CD43F991-840B-412D-B270-5DC4B2887100}"/>
    <cellStyle name="40% - uthevingsfarge 1 35 3" xfId="18598" xr:uid="{8041D9B2-B70B-4DAE-9E66-8032A7E927AC}"/>
    <cellStyle name="40% - uthevingsfarge 1 35_4Q16" xfId="18599" xr:uid="{20E31C66-4003-4A50-88A3-AE7A8C11EF26}"/>
    <cellStyle name="40% - uthevingsfarge 1 36" xfId="18600" xr:uid="{B1177648-90E9-42D8-949E-B87E889F74DF}"/>
    <cellStyle name="40% - uthevingsfarge 1 36 2" xfId="18601" xr:uid="{CFAD5EE6-C2E3-4632-80BE-C42F06CCC022}"/>
    <cellStyle name="40% - uthevingsfarge 1 36 2 2" xfId="18602" xr:uid="{CFF31CD7-3E47-4204-B7A4-20D7D5E3C05E}"/>
    <cellStyle name="40% - uthevingsfarge 1 36 2_AVA DVA EL" xfId="18603" xr:uid="{7014188A-1584-4913-A5C8-BC341130E2F4}"/>
    <cellStyle name="40% - uthevingsfarge 1 36 3" xfId="18604" xr:uid="{D1971D1E-6C3C-40D4-85D6-EB0FA8FCFA8A}"/>
    <cellStyle name="40% - uthevingsfarge 1 36_4Q16" xfId="18605" xr:uid="{7DC47157-AB1A-4A7C-8617-32C8E2202865}"/>
    <cellStyle name="40% - uthevingsfarge 1 37" xfId="18606" xr:uid="{CFA4ED3B-8FB4-4C57-B463-ABF661F14421}"/>
    <cellStyle name="40% - uthevingsfarge 1 37 2" xfId="18607" xr:uid="{FBB6FCF4-2414-4236-B588-30C6261CB079}"/>
    <cellStyle name="40% - uthevingsfarge 1 37 2 2" xfId="18608" xr:uid="{7983C297-FB0E-4640-BC1D-CACDB572507B}"/>
    <cellStyle name="40% - uthevingsfarge 1 37 2_AVA DVA EL" xfId="18609" xr:uid="{4E14FD92-F9A7-41EF-A685-FB9C34243713}"/>
    <cellStyle name="40% - uthevingsfarge 1 37 3" xfId="18610" xr:uid="{28E28D22-E53F-45CC-8E62-F10BB7EDE7B6}"/>
    <cellStyle name="40% - uthevingsfarge 1 37_4Q16" xfId="18611" xr:uid="{C260A538-5401-4C6A-BFA1-C616BFA8C52F}"/>
    <cellStyle name="40% - uthevingsfarge 1 38" xfId="18612" xr:uid="{A5FF39CD-F88C-4AA5-A9B4-C193BEF38D8F}"/>
    <cellStyle name="40% - uthevingsfarge 1 38 2" xfId="18613" xr:uid="{3A717954-7ECE-4FAA-BD8D-73C5A55C98FD}"/>
    <cellStyle name="40% - uthevingsfarge 1 38 2 2" xfId="18614" xr:uid="{60937A48-27BB-4A30-9DED-589338BE8159}"/>
    <cellStyle name="40% - uthevingsfarge 1 38 2_AVA DVA EL" xfId="18615" xr:uid="{B1D2A163-7FA7-48DB-8603-C5ADB970D4F8}"/>
    <cellStyle name="40% - uthevingsfarge 1 38 3" xfId="18616" xr:uid="{8A2E5A1B-E8C6-4C93-905B-ABF05E5C558E}"/>
    <cellStyle name="40% - uthevingsfarge 1 38_4Q16" xfId="18617" xr:uid="{209CDA27-9318-46EB-8C28-64BCE9175E56}"/>
    <cellStyle name="40% - uthevingsfarge 1 39" xfId="18618" xr:uid="{157C5C58-9A8D-41A8-BBD7-2DEBF02F430A}"/>
    <cellStyle name="40% - uthevingsfarge 1 39 2" xfId="18619" xr:uid="{91224F8B-AB35-41FA-B177-24BD2D4DE31A}"/>
    <cellStyle name="40% - uthevingsfarge 1 39 2 2" xfId="18620" xr:uid="{928CB7D7-F800-4231-B4A5-946B4E24B6F2}"/>
    <cellStyle name="40% - uthevingsfarge 1 39 2_AVA DVA EL" xfId="18621" xr:uid="{E74C0E95-C4B7-4E0F-A134-4DC6FBF36FFB}"/>
    <cellStyle name="40% - uthevingsfarge 1 39 3" xfId="18622" xr:uid="{6A951611-1BCD-4458-8048-57F84A7CC859}"/>
    <cellStyle name="40% - uthevingsfarge 1 39_4Q16" xfId="18623" xr:uid="{0CE7B039-AC08-4013-ADD3-E10D1824474E}"/>
    <cellStyle name="40% - uthevingsfarge 1 4" xfId="4963" xr:uid="{ED809418-D51F-4808-8EE6-B2639920B714}"/>
    <cellStyle name="40% - uthevingsfarge 1 4 10" xfId="41053" xr:uid="{571B373E-035F-487C-B909-4E49396848E7}"/>
    <cellStyle name="40% - uthevingsfarge 1 4 2" xfId="4964" xr:uid="{CD0100B9-ED50-43C6-9F2C-A27BD7BC693C}"/>
    <cellStyle name="40% - uthevingsfarge 1 4 2 2" xfId="4965" xr:uid="{1011750D-B0A5-43C1-AFC3-A120B201C95E}"/>
    <cellStyle name="40% - uthevingsfarge 1 4 2 2 2" xfId="4966" xr:uid="{969D921A-CFD0-419F-A07B-BF2A21C54055}"/>
    <cellStyle name="40% - uthevingsfarge 1 4 2 2_3. Chng in credit spreads" xfId="4967" xr:uid="{8E546484-6C8B-4BC7-AA31-F666E3944166}"/>
    <cellStyle name="40% - uthevingsfarge 1 4 2 3" xfId="4968" xr:uid="{00F138F4-9BE7-456A-8292-DA2ECD8E96A0}"/>
    <cellStyle name="40% - uthevingsfarge 1 4 2 3 2" xfId="4969" xr:uid="{CAD36C35-9171-48E0-AE8E-4ACC42344E38}"/>
    <cellStyle name="40% - uthevingsfarge 1 4 2 3_3. Chng in credit spreads" xfId="4970" xr:uid="{C21FB0B7-8DE9-4A52-8097-5CF7C5C9A6E0}"/>
    <cellStyle name="40% - uthevingsfarge 1 4 2 4" xfId="4971" xr:uid="{26280A45-EAD1-4B9D-B0D6-F64033077A55}"/>
    <cellStyle name="40% - uthevingsfarge 1 4 2 5" xfId="41054" xr:uid="{B5596357-F63D-4421-9658-BE257A85EFE3}"/>
    <cellStyle name="40% - uthevingsfarge 1 4 2 6" xfId="41055" xr:uid="{CA558F89-DD7F-4662-BAD4-0703D745C718}"/>
    <cellStyle name="40% - uthevingsfarge 1 4 2 7" xfId="41056" xr:uid="{F0EC8C44-7EDE-449C-8D20-464F3778010F}"/>
    <cellStyle name="40% - uthevingsfarge 1 4 2 8" xfId="41057" xr:uid="{D25769AE-2DF7-49EB-888B-2FC0C76FE3A2}"/>
    <cellStyle name="40% - uthevingsfarge 1 4 2 9" xfId="41058" xr:uid="{DB42D364-DDB8-42CC-A901-59F5E7E09362}"/>
    <cellStyle name="40% - uthevingsfarge 1 4 2_3. Chng in credit spreads" xfId="4972" xr:uid="{D2BC7735-DF02-403C-B8D1-87A2507E5C2C}"/>
    <cellStyle name="40% - uthevingsfarge 1 4 3" xfId="4973" xr:uid="{29669B59-023A-47E9-B234-611623855DD7}"/>
    <cellStyle name="40% - uthevingsfarge 1 4 3 2" xfId="4974" xr:uid="{C0C7BB0C-EB2F-4319-8CE2-54432EEF5B40}"/>
    <cellStyle name="40% - uthevingsfarge 1 4 3 3" xfId="18624" xr:uid="{D9E36DAA-0341-4E16-9957-4007F779C3F1}"/>
    <cellStyle name="40% - uthevingsfarge 1 4 3_3. Chng in credit spreads" xfId="4975" xr:uid="{D9B63714-FD5A-486C-944C-094C06A440DE}"/>
    <cellStyle name="40% - uthevingsfarge 1 4 4" xfId="4976" xr:uid="{8AF66DF0-9B01-4EBA-A05E-D993B76456A6}"/>
    <cellStyle name="40% - uthevingsfarge 1 4 4 2" xfId="4977" xr:uid="{F485C0B0-454F-47F8-9559-D56C3D797992}"/>
    <cellStyle name="40% - uthevingsfarge 1 4 4 3" xfId="18625" xr:uid="{D4103F59-E093-41F0-AE2F-44B65FCBF983}"/>
    <cellStyle name="40% - uthevingsfarge 1 4 4_3. Chng in credit spreads" xfId="4978" xr:uid="{E97D73F2-1D5E-4FB8-9D15-7C25D784BA8D}"/>
    <cellStyle name="40% - uthevingsfarge 1 4 5" xfId="4979" xr:uid="{D383FB1F-2919-4D13-AAE2-466E6D2EE598}"/>
    <cellStyle name="40% - uthevingsfarge 1 4 5 2" xfId="18626" xr:uid="{6BA96644-0A31-4581-BE37-1C09890A6F7C}"/>
    <cellStyle name="40% - uthevingsfarge 1 4 5 3" xfId="18627" xr:uid="{57C2F631-8338-470A-9BBC-FDF0965768FA}"/>
    <cellStyle name="40% - uthevingsfarge 1 4 5_AVA DVA EL" xfId="18628" xr:uid="{102C706B-95DB-44A4-AF22-810BE838D8FB}"/>
    <cellStyle name="40% - uthevingsfarge 1 4 6" xfId="18629" xr:uid="{770061BC-E3B6-45B3-A843-9B8BF2781067}"/>
    <cellStyle name="40% - uthevingsfarge 1 4 6 2" xfId="18630" xr:uid="{3601771D-B47D-47D2-A35B-4AD90730A87B}"/>
    <cellStyle name="40% - uthevingsfarge 1 4 6_AVA DVA EL" xfId="18631" xr:uid="{972787B3-DAEE-4115-8A1A-AF02BF7A105C}"/>
    <cellStyle name="40% - uthevingsfarge 1 4 7" xfId="18632" xr:uid="{41371031-E1A5-4309-9819-E0EDF23372BB}"/>
    <cellStyle name="40% - uthevingsfarge 1 4 8" xfId="41059" xr:uid="{98EAEE3D-8744-440A-8DBC-55C3CE86B2B3}"/>
    <cellStyle name="40% - uthevingsfarge 1 4 9" xfId="41060" xr:uid="{5125E409-9950-442E-A0DF-BEC9CE575FC5}"/>
    <cellStyle name="40% - uthevingsfarge 1 4_3. Chng in credit spreads" xfId="4980" xr:uid="{543A5A0E-C7BA-4E3D-9A7E-6400AA75A081}"/>
    <cellStyle name="40% - uthevingsfarge 1 40" xfId="18633" xr:uid="{63367C2C-CEA2-4C02-A669-8F3266955BD7}"/>
    <cellStyle name="40% - uthevingsfarge 1 40 2" xfId="18634" xr:uid="{566E1E70-3CD8-4B25-BB31-BF29878DCBAC}"/>
    <cellStyle name="40% - uthevingsfarge 1 40 2 2" xfId="18635" xr:uid="{8290DB64-0FF0-4780-98F6-EFBD6E49A857}"/>
    <cellStyle name="40% - uthevingsfarge 1 40 2_AVA DVA EL" xfId="18636" xr:uid="{341A82F6-3762-4F41-A9BF-3E51AEF33E63}"/>
    <cellStyle name="40% - uthevingsfarge 1 40 3" xfId="18637" xr:uid="{C05B5791-CBA0-4B85-A869-C84B099AA891}"/>
    <cellStyle name="40% - uthevingsfarge 1 40_4Q16" xfId="18638" xr:uid="{619654D1-98BC-4276-85D2-6F7504AD092A}"/>
    <cellStyle name="40% - uthevingsfarge 1 41" xfId="18639" xr:uid="{BEE890BF-FD7F-4C4E-B648-288C46B53CEA}"/>
    <cellStyle name="40% - uthevingsfarge 1 41 2" xfId="18640" xr:uid="{0EAC00F8-9D5C-4A7E-898E-2C027C47A912}"/>
    <cellStyle name="40% - uthevingsfarge 1 41 2 2" xfId="18641" xr:uid="{75E339F2-707A-44D3-8628-F051F3EA5D4B}"/>
    <cellStyle name="40% - uthevingsfarge 1 41 2_AVA DVA EL" xfId="18642" xr:uid="{8133B20C-AC43-4F9A-ADA4-6A966479D583}"/>
    <cellStyle name="40% - uthevingsfarge 1 41 3" xfId="18643" xr:uid="{2ECA16EA-94BE-4E28-8BBD-C06B0FE277EE}"/>
    <cellStyle name="40% - uthevingsfarge 1 41_4Q16" xfId="18644" xr:uid="{B35B5B5A-73D3-4E46-9E4E-C979E85D4339}"/>
    <cellStyle name="40% - uthevingsfarge 1 42" xfId="18645" xr:uid="{4D14F47C-DEE4-4847-B0EE-2EE65A68C724}"/>
    <cellStyle name="40% - uthevingsfarge 1 42 2" xfId="18646" xr:uid="{0B3C4C60-8794-42BA-856A-C509291A3A22}"/>
    <cellStyle name="40% - uthevingsfarge 1 42 2 2" xfId="18647" xr:uid="{C9AE43F9-8EF1-4017-96EF-01C2102E3548}"/>
    <cellStyle name="40% - uthevingsfarge 1 42 2_AVA DVA EL" xfId="18648" xr:uid="{1819A446-1DB0-4EE2-82CC-1B7EDC000366}"/>
    <cellStyle name="40% - uthevingsfarge 1 42 3" xfId="18649" xr:uid="{A687DF95-EA6D-4DBE-8346-944822FA9182}"/>
    <cellStyle name="40% - uthevingsfarge 1 42_4Q16" xfId="18650" xr:uid="{B78F6BC6-76A4-4E9F-A84D-784535262302}"/>
    <cellStyle name="40% - uthevingsfarge 1 43" xfId="18651" xr:uid="{0BA054D9-9438-4AA2-85E7-AB6EA4E7BC75}"/>
    <cellStyle name="40% - uthevingsfarge 1 43 2" xfId="18652" xr:uid="{46893E89-68B2-455B-B422-4F84A56E0965}"/>
    <cellStyle name="40% - uthevingsfarge 1 43 2 2" xfId="18653" xr:uid="{57CA4BA1-8946-4602-B835-B704066DA832}"/>
    <cellStyle name="40% - uthevingsfarge 1 43 2_AVA DVA EL" xfId="18654" xr:uid="{AC0F25F5-CD78-4639-B927-C861E7D2FCE1}"/>
    <cellStyle name="40% - uthevingsfarge 1 43 3" xfId="18655" xr:uid="{8F51C694-B966-4C50-8014-6DDA256F9F18}"/>
    <cellStyle name="40% - uthevingsfarge 1 43_4Q16" xfId="18656" xr:uid="{7262188E-BF64-4769-AD89-0C01E9E20704}"/>
    <cellStyle name="40% - uthevingsfarge 1 44" xfId="18657" xr:uid="{64CAF29A-1E7E-46BA-B026-69D31161D48E}"/>
    <cellStyle name="40% - uthevingsfarge 1 44 2" xfId="18658" xr:uid="{FDB798C8-8C7E-49E6-B1B5-98C752641878}"/>
    <cellStyle name="40% - uthevingsfarge 1 44 2 2" xfId="18659" xr:uid="{4CD91F44-D466-49B2-892C-ED75038845B9}"/>
    <cellStyle name="40% - uthevingsfarge 1 44 2_AVA DVA EL" xfId="18660" xr:uid="{DCCFBE31-934A-474A-A16D-B1AD29A08DA9}"/>
    <cellStyle name="40% - uthevingsfarge 1 44 3" xfId="18661" xr:uid="{AF32565F-97D9-43D9-BF7E-1404194892E7}"/>
    <cellStyle name="40% - uthevingsfarge 1 44_4Q16" xfId="18662" xr:uid="{3FAEE4E4-8635-4E3D-9341-5D7CF0D943AF}"/>
    <cellStyle name="40% - uthevingsfarge 1 45" xfId="18663" xr:uid="{457C2CD0-9F2F-4996-ABBB-F2124E65E3BB}"/>
    <cellStyle name="40% - uthevingsfarge 1 45 2" xfId="18664" xr:uid="{0C847006-8EA9-409C-8C98-4BF8015F99D8}"/>
    <cellStyle name="40% - uthevingsfarge 1 45 2 2" xfId="18665" xr:uid="{4DF58C40-C52C-444C-9498-E8964D7C4C07}"/>
    <cellStyle name="40% - uthevingsfarge 1 45 2_AVA DVA EL" xfId="18666" xr:uid="{CAC6802E-307E-4152-9B76-777488048867}"/>
    <cellStyle name="40% - uthevingsfarge 1 45 3" xfId="18667" xr:uid="{6A28657B-A63E-4208-B368-615749FED317}"/>
    <cellStyle name="40% - uthevingsfarge 1 45_4Q16" xfId="18668" xr:uid="{69074D25-9214-405B-AA4D-87C7597225E1}"/>
    <cellStyle name="40% - uthevingsfarge 1 46" xfId="18669" xr:uid="{5B03BF28-E5DB-4051-A39A-509FAB9AD98C}"/>
    <cellStyle name="40% - uthevingsfarge 1 46 2" xfId="18670" xr:uid="{9A96B557-7A9E-48C3-92D9-DF8E35067B81}"/>
    <cellStyle name="40% - uthevingsfarge 1 46 2 2" xfId="18671" xr:uid="{9D186C6A-A3CE-46BC-9329-9104579493F7}"/>
    <cellStyle name="40% - uthevingsfarge 1 46 2_AVA DVA EL" xfId="18672" xr:uid="{806040CE-5417-4DA1-8A88-4B4F4C08CB38}"/>
    <cellStyle name="40% - uthevingsfarge 1 46 3" xfId="18673" xr:uid="{EC53101A-826E-444E-B2A2-A67CA38F68E3}"/>
    <cellStyle name="40% - uthevingsfarge 1 46_4Q16" xfId="18674" xr:uid="{1FD1C8AE-9F1B-47B8-85F2-64CE1C163A63}"/>
    <cellStyle name="40% - uthevingsfarge 1 47" xfId="18675" xr:uid="{CD70BC80-2F58-46A6-B181-6221C7D3BDF6}"/>
    <cellStyle name="40% - uthevingsfarge 1 47 2" xfId="18676" xr:uid="{C1CCAC11-E802-4192-A925-FA494C345837}"/>
    <cellStyle name="40% - uthevingsfarge 1 47 2 2" xfId="18677" xr:uid="{8A3FE78C-9B4A-4DC2-AB75-143E41A1CB48}"/>
    <cellStyle name="40% - uthevingsfarge 1 47 2_AVA DVA EL" xfId="18678" xr:uid="{BD907C08-2497-455D-B1CA-B5413444C832}"/>
    <cellStyle name="40% - uthevingsfarge 1 47 3" xfId="18679" xr:uid="{4FE77DE0-2B81-44FF-AA5E-2CA01EB88FB1}"/>
    <cellStyle name="40% - uthevingsfarge 1 47_4Q16" xfId="18680" xr:uid="{78169B8B-85B1-4176-9A41-99821586DB05}"/>
    <cellStyle name="40% - uthevingsfarge 1 48" xfId="18681" xr:uid="{4D4F8232-9087-4386-AEED-18E71893B191}"/>
    <cellStyle name="40% - uthevingsfarge 1 48 2" xfId="18682" xr:uid="{7306C501-FCA8-4DD3-B98C-CE172FE10D61}"/>
    <cellStyle name="40% - uthevingsfarge 1 48 2 2" xfId="18683" xr:uid="{C1008FA0-3EC2-46B1-935B-A7C3135611DD}"/>
    <cellStyle name="40% - uthevingsfarge 1 48 2_AVA DVA EL" xfId="18684" xr:uid="{5B76930B-B2F0-4D4A-8009-6A947CAEDB90}"/>
    <cellStyle name="40% - uthevingsfarge 1 48 3" xfId="18685" xr:uid="{EED4E9DF-5527-452E-BF98-0C5F906E25D5}"/>
    <cellStyle name="40% - uthevingsfarge 1 48_4Q16" xfId="18686" xr:uid="{C141C9CF-B08A-4C42-8862-4FAFAA6BACA6}"/>
    <cellStyle name="40% - uthevingsfarge 1 49" xfId="18687" xr:uid="{658BEECF-6F57-4D54-81A8-B9D8D7DF2F58}"/>
    <cellStyle name="40% - uthevingsfarge 1 49 2" xfId="18688" xr:uid="{CBF75DF0-CFA1-4B44-A28B-8BE64AF2923C}"/>
    <cellStyle name="40% - uthevingsfarge 1 49 2 2" xfId="18689" xr:uid="{0687AB1B-7518-43E0-937D-BD6C8160FC92}"/>
    <cellStyle name="40% - uthevingsfarge 1 49 2_AVA DVA EL" xfId="18690" xr:uid="{6B518AA6-7837-4CE0-9A43-932034C2EE82}"/>
    <cellStyle name="40% - uthevingsfarge 1 49 3" xfId="18691" xr:uid="{62AB89CC-F561-4D09-9784-05AA7B0A514F}"/>
    <cellStyle name="40% - uthevingsfarge 1 49_4Q16" xfId="18692" xr:uid="{4DAD026B-A1BE-490D-B1BE-AED41C9E7A26}"/>
    <cellStyle name="40% - uthevingsfarge 1 5" xfId="4981" xr:uid="{47291FC5-B1AB-487A-899C-746491BEC59F}"/>
    <cellStyle name="40% - uthevingsfarge 1 5 10" xfId="41061" xr:uid="{30329030-B7D5-4EDA-B15F-F01968E486B3}"/>
    <cellStyle name="40% - uthevingsfarge 1 5 2" xfId="4982" xr:uid="{1814C855-BE7C-4109-9597-23EFF538F30B}"/>
    <cellStyle name="40% - uthevingsfarge 1 5 2 2" xfId="4983" xr:uid="{3742948F-EAFF-4339-8F0B-2C4FD929EC36}"/>
    <cellStyle name="40% - uthevingsfarge 1 5 2 2 2" xfId="4984" xr:uid="{6D1AE387-3EE7-4D1D-9E06-41924699C696}"/>
    <cellStyle name="40% - uthevingsfarge 1 5 2 2_3. Chng in credit spreads" xfId="4985" xr:uid="{5D278AF4-C0A9-454C-A3BA-C47FB2F9DB6C}"/>
    <cellStyle name="40% - uthevingsfarge 1 5 2 3" xfId="4986" xr:uid="{AEFC62C6-F9D1-4785-AED7-BDF8D402BA3A}"/>
    <cellStyle name="40% - uthevingsfarge 1 5 2 3 2" xfId="4987" xr:uid="{E2E50A49-2488-4D2A-B806-C517EB200934}"/>
    <cellStyle name="40% - uthevingsfarge 1 5 2 3_3. Chng in credit spreads" xfId="4988" xr:uid="{5DF2729F-98CA-411E-9B4F-0D4846B8D4EB}"/>
    <cellStyle name="40% - uthevingsfarge 1 5 2 4" xfId="4989" xr:uid="{9A8DD735-D157-44BE-9B5E-C77A204FDF34}"/>
    <cellStyle name="40% - uthevingsfarge 1 5 2 5" xfId="41062" xr:uid="{03303051-45C5-46F4-8A03-6C3EE767FB72}"/>
    <cellStyle name="40% - uthevingsfarge 1 5 2 6" xfId="41063" xr:uid="{D09A0D2F-3E4B-47FD-89D9-9A85D4A9054B}"/>
    <cellStyle name="40% - uthevingsfarge 1 5 2 7" xfId="41064" xr:uid="{8C71B1C2-821C-4C0F-A496-CB9270410F4C}"/>
    <cellStyle name="40% - uthevingsfarge 1 5 2 8" xfId="41065" xr:uid="{C3393D13-E32F-492D-B9A6-6FC67C4409C1}"/>
    <cellStyle name="40% - uthevingsfarge 1 5 2 9" xfId="41066" xr:uid="{8C1B4B09-24A7-4F5B-9DB6-F0B62B69B894}"/>
    <cellStyle name="40% - uthevingsfarge 1 5 2_3. Chng in credit spreads" xfId="4990" xr:uid="{77D2B3B3-D177-4ED1-9275-29585399C93E}"/>
    <cellStyle name="40% - uthevingsfarge 1 5 3" xfId="4991" xr:uid="{522C6019-01F7-43DC-88BB-9383F118BCF6}"/>
    <cellStyle name="40% - uthevingsfarge 1 5 3 2" xfId="4992" xr:uid="{6C61843D-A4F2-469F-8264-A0D6C4663D4D}"/>
    <cellStyle name="40% - uthevingsfarge 1 5 3_3. Chng in credit spreads" xfId="4993" xr:uid="{13C7A4D4-1FDB-41BE-92FF-80A6B9D5EF78}"/>
    <cellStyle name="40% - uthevingsfarge 1 5 4" xfId="4994" xr:uid="{A555470F-F085-4355-B738-6A28CD79BBA5}"/>
    <cellStyle name="40% - uthevingsfarge 1 5 4 2" xfId="4995" xr:uid="{BCE10C2A-430C-4E98-9A7C-1D0228CC3802}"/>
    <cellStyle name="40% - uthevingsfarge 1 5 4_3. Chng in credit spreads" xfId="4996" xr:uid="{0CAF2EE2-0851-4746-A017-27C5CE93C842}"/>
    <cellStyle name="40% - uthevingsfarge 1 5 5" xfId="4997" xr:uid="{E8528E2C-D063-40B2-9828-2711F9CDBFAD}"/>
    <cellStyle name="40% - uthevingsfarge 1 5 6" xfId="41067" xr:uid="{B20EE153-F1E8-4918-9948-17265287BCA5}"/>
    <cellStyle name="40% - uthevingsfarge 1 5 7" xfId="41068" xr:uid="{87F22392-0B5A-4630-87FF-D4F20FD15297}"/>
    <cellStyle name="40% - uthevingsfarge 1 5 8" xfId="41069" xr:uid="{07D8FEA5-97FA-4FF1-AE81-0542C63BC2E9}"/>
    <cellStyle name="40% - uthevingsfarge 1 5 9" xfId="41070" xr:uid="{6003F7A9-7FF2-4942-A617-124C3DFABDAE}"/>
    <cellStyle name="40% - uthevingsfarge 1 5_3. Chng in credit spreads" xfId="4998" xr:uid="{EA8A8041-4716-410C-8067-CF7486DE6EDF}"/>
    <cellStyle name="40% - uthevingsfarge 1 50" xfId="18693" xr:uid="{420C1F4B-FBC9-44BB-9F12-AB0611B07479}"/>
    <cellStyle name="40% - uthevingsfarge 1 50 2" xfId="18694" xr:uid="{B852573A-4AC4-4752-AAC3-247985CDB7FD}"/>
    <cellStyle name="40% - uthevingsfarge 1 50 2 2" xfId="18695" xr:uid="{652A0750-7676-4BC2-B075-8F6EBB5C2DD7}"/>
    <cellStyle name="40% - uthevingsfarge 1 50 2_AVA DVA EL" xfId="18696" xr:uid="{F5D25E1C-10BF-4B3F-BBC0-9C618404D7AE}"/>
    <cellStyle name="40% - uthevingsfarge 1 50 3" xfId="18697" xr:uid="{2765C221-BCEC-4B2F-95A6-75CF8E44660C}"/>
    <cellStyle name="40% - uthevingsfarge 1 50_4Q16" xfId="18698" xr:uid="{13F45705-9180-4913-8522-0BC7DEF53328}"/>
    <cellStyle name="40% - uthevingsfarge 1 51" xfId="18699" xr:uid="{B41790FA-BF9A-47BA-865D-EF3B7C30E865}"/>
    <cellStyle name="40% - uthevingsfarge 1 51 2" xfId="18700" xr:uid="{7F19A8C1-C375-4A50-9274-7492655258C2}"/>
    <cellStyle name="40% - uthevingsfarge 1 51 2 2" xfId="18701" xr:uid="{D609ACCF-2D34-4B49-8493-D98BF0735D8F}"/>
    <cellStyle name="40% - uthevingsfarge 1 51 2_AVA DVA EL" xfId="18702" xr:uid="{CB0094D7-A160-4609-9712-73D3DF66AD53}"/>
    <cellStyle name="40% - uthevingsfarge 1 51 3" xfId="18703" xr:uid="{43436CC2-9792-4456-941B-9A80D1AF0B80}"/>
    <cellStyle name="40% - uthevingsfarge 1 51_4Q16" xfId="18704" xr:uid="{76FA0E3E-73E6-4B22-AE6C-1E7E443F64F8}"/>
    <cellStyle name="40% - uthevingsfarge 1 52" xfId="18705" xr:uid="{D82867C6-29D3-46AA-B7DD-18FBF0B5EC4D}"/>
    <cellStyle name="40% - uthevingsfarge 1 52 2" xfId="18706" xr:uid="{30974440-F3DD-48C5-A0B4-4D74F6D64D40}"/>
    <cellStyle name="40% - uthevingsfarge 1 52 2 2" xfId="18707" xr:uid="{4C4F1C48-1009-4C8B-B0DA-8903A3EE4A41}"/>
    <cellStyle name="40% - uthevingsfarge 1 52 2_AVA DVA EL" xfId="18708" xr:uid="{DF38E13A-F521-4668-A637-003A195A004B}"/>
    <cellStyle name="40% - uthevingsfarge 1 52 3" xfId="18709" xr:uid="{9F7AD91D-508C-4209-87DD-4B3F388C54B6}"/>
    <cellStyle name="40% - uthevingsfarge 1 52_4Q16" xfId="18710" xr:uid="{E87A0E5E-6B2E-41FD-BCA1-4AEA696564A3}"/>
    <cellStyle name="40% - uthevingsfarge 1 53" xfId="18711" xr:uid="{EC516F94-FC03-4220-AC17-9B1862EC9980}"/>
    <cellStyle name="40% - uthevingsfarge 1 53 2" xfId="18712" xr:uid="{BF4C29A1-C269-4E51-86DE-B1B06272FA11}"/>
    <cellStyle name="40% - uthevingsfarge 1 53 2 2" xfId="18713" xr:uid="{258404BF-BBFD-464E-B3CB-9F1A79ACDF65}"/>
    <cellStyle name="40% - uthevingsfarge 1 53 2_AVA DVA EL" xfId="18714" xr:uid="{C470DA4F-3E0B-4F17-A4FF-07169D96DA50}"/>
    <cellStyle name="40% - uthevingsfarge 1 53 3" xfId="18715" xr:uid="{63DCA648-4053-46A7-921F-1C98C4792BCE}"/>
    <cellStyle name="40% - uthevingsfarge 1 53_4Q16" xfId="18716" xr:uid="{9B01B974-E39F-4949-84C6-91C7D459D69D}"/>
    <cellStyle name="40% - uthevingsfarge 1 54" xfId="18717" xr:uid="{FB6984E8-DDD5-4557-91C1-755F3CADFBE2}"/>
    <cellStyle name="40% - uthevingsfarge 1 54 2" xfId="18718" xr:uid="{4B5026F3-66A3-4460-BFCD-228DB67188A6}"/>
    <cellStyle name="40% - uthevingsfarge 1 54 2 2" xfId="18719" xr:uid="{F0B6EA20-3696-4C6C-AF34-D3E8F663DB04}"/>
    <cellStyle name="40% - uthevingsfarge 1 54 2_AVA DVA EL" xfId="18720" xr:uid="{1407BE04-ED4F-4650-9E97-D9A187BBB8CF}"/>
    <cellStyle name="40% - uthevingsfarge 1 54 3" xfId="18721" xr:uid="{67AB06C6-DA29-41AF-9633-2D596BF0D9A3}"/>
    <cellStyle name="40% - uthevingsfarge 1 54_4Q16" xfId="18722" xr:uid="{0A26DB51-9D39-42CC-97CD-9604A28BA92D}"/>
    <cellStyle name="40% - uthevingsfarge 1 55" xfId="18723" xr:uid="{814DB10F-C8F3-45BB-A00F-C039FC0EF506}"/>
    <cellStyle name="40% - uthevingsfarge 1 55 2" xfId="18724" xr:uid="{4DF91FC5-339D-4875-8213-C210E84A064F}"/>
    <cellStyle name="40% - uthevingsfarge 1 55 2 2" xfId="18725" xr:uid="{CD44C99D-A063-43FD-9CAD-A75283F50F5A}"/>
    <cellStyle name="40% - uthevingsfarge 1 55 2_AVA DVA EL" xfId="18726" xr:uid="{BE436ADE-270D-433B-86BC-042C70D8B3CC}"/>
    <cellStyle name="40% - uthevingsfarge 1 55 3" xfId="18727" xr:uid="{D1543B96-A609-4F29-B4C4-ADEC8AC1D015}"/>
    <cellStyle name="40% - uthevingsfarge 1 55_4Q16" xfId="18728" xr:uid="{F67B29FE-E766-4575-B995-9660FE8B983C}"/>
    <cellStyle name="40% - uthevingsfarge 1 56" xfId="18729" xr:uid="{133E1F3F-0B0A-43A5-A57A-89A2B71BF2BF}"/>
    <cellStyle name="40% - uthevingsfarge 1 56 2" xfId="18730" xr:uid="{E719B4BF-DDCB-4D6B-BF2A-4461B8F60C42}"/>
    <cellStyle name="40% - uthevingsfarge 1 56 2 2" xfId="18731" xr:uid="{C054F544-FFDA-4B9D-BFD1-2BB44E8EA907}"/>
    <cellStyle name="40% - uthevingsfarge 1 56 2_AVA DVA EL" xfId="18732" xr:uid="{0EB497DD-64ED-4374-948D-ACB365B8AB3A}"/>
    <cellStyle name="40% - uthevingsfarge 1 56 3" xfId="18733" xr:uid="{4833CEFF-AAE3-4ECB-9F68-10D55F5BAA6D}"/>
    <cellStyle name="40% - uthevingsfarge 1 56_4Q16" xfId="18734" xr:uid="{D9F0BB51-4165-4621-BDB9-D7725124A990}"/>
    <cellStyle name="40% - uthevingsfarge 1 57" xfId="18735" xr:uid="{6F094A09-922B-4841-8F49-C3ED058D91F0}"/>
    <cellStyle name="40% - uthevingsfarge 1 57 2" xfId="18736" xr:uid="{044E7479-8BCA-4364-8918-E306E9D76F45}"/>
    <cellStyle name="40% - uthevingsfarge 1 57 2 2" xfId="18737" xr:uid="{FF068599-9A38-4B8F-B869-FD76279A2086}"/>
    <cellStyle name="40% - uthevingsfarge 1 57 2_AVA DVA EL" xfId="18738" xr:uid="{6C07695A-3F17-4754-8D0A-F0FFA7189FEA}"/>
    <cellStyle name="40% - uthevingsfarge 1 57 3" xfId="18739" xr:uid="{7E8B7F4A-9C37-4116-A173-302E74BBE7CB}"/>
    <cellStyle name="40% - uthevingsfarge 1 57_4Q16" xfId="18740" xr:uid="{06E6BD54-900B-4738-8ED5-DCE9C93BE303}"/>
    <cellStyle name="40% - uthevingsfarge 1 58" xfId="18741" xr:uid="{81802EA6-452B-42B8-9A6C-1B9CEFFE2E89}"/>
    <cellStyle name="40% - uthevingsfarge 1 58 2" xfId="18742" xr:uid="{E90707AA-FF87-401C-BD33-FD63A8837699}"/>
    <cellStyle name="40% - uthevingsfarge 1 58 2 2" xfId="18743" xr:uid="{4CF1AD31-6D82-47F1-922A-847248AC0899}"/>
    <cellStyle name="40% - uthevingsfarge 1 58 2_AVA DVA EL" xfId="18744" xr:uid="{339543F1-9613-46D5-8525-62CBF715328F}"/>
    <cellStyle name="40% - uthevingsfarge 1 58 3" xfId="18745" xr:uid="{73DB118D-70EF-40DC-8CD3-52C9340DE031}"/>
    <cellStyle name="40% - uthevingsfarge 1 58_4Q16" xfId="18746" xr:uid="{12570DD7-73C7-4368-8428-8104A5D8CC05}"/>
    <cellStyle name="40% - uthevingsfarge 1 59" xfId="18747" xr:uid="{D9651A54-EB0C-477E-A6D0-EAB35F92C107}"/>
    <cellStyle name="40% - uthevingsfarge 1 59 2" xfId="18748" xr:uid="{187FED66-ABA6-4FF7-82AB-8200910131F8}"/>
    <cellStyle name="40% - uthevingsfarge 1 59 2 2" xfId="18749" xr:uid="{C06E5649-A6B6-4D77-B042-79B7664C82F3}"/>
    <cellStyle name="40% - uthevingsfarge 1 59 2_AVA DVA EL" xfId="18750" xr:uid="{B3CEEF2E-2431-484A-AED8-4C3199DA2A2A}"/>
    <cellStyle name="40% - uthevingsfarge 1 59 3" xfId="18751" xr:uid="{DFC8552B-55FE-4720-A9A7-5D393FC63976}"/>
    <cellStyle name="40% - uthevingsfarge 1 59_4Q16" xfId="18752" xr:uid="{61058BED-36FA-4F2E-B2A9-B297818AF6D8}"/>
    <cellStyle name="40% - uthevingsfarge 1 6" xfId="4999" xr:uid="{E86D93FB-38D7-481B-A67F-5EE709B65FDB}"/>
    <cellStyle name="40% - uthevingsfarge 1 6 2" xfId="5000" xr:uid="{330612D5-936B-4828-BEDA-5B34EB5A30C0}"/>
    <cellStyle name="40% - uthevingsfarge 1 6 2 2" xfId="5001" xr:uid="{C76D0D9D-6E20-4945-8173-5FC21C0B22BE}"/>
    <cellStyle name="40% - uthevingsfarge 1 6 2 3" xfId="41071" xr:uid="{ECE07FF1-358E-47B8-A982-0E76D8E89864}"/>
    <cellStyle name="40% - uthevingsfarge 1 6 2_3. Chng in credit spreads" xfId="5002" xr:uid="{D177A75E-8E90-4479-B905-C6EE1A130F15}"/>
    <cellStyle name="40% - uthevingsfarge 1 6 3" xfId="5003" xr:uid="{41AF4EA9-2D83-4C0E-B5A3-41C10865A285}"/>
    <cellStyle name="40% - uthevingsfarge 1 6 3 2" xfId="5004" xr:uid="{C31E9F26-C06B-4F06-9C95-D22F0BC85FDB}"/>
    <cellStyle name="40% - uthevingsfarge 1 6 3_3. Chng in credit spreads" xfId="5005" xr:uid="{EDA68F0B-8880-408E-BFF7-7E4D4450DC18}"/>
    <cellStyle name="40% - uthevingsfarge 1 6 4" xfId="5006" xr:uid="{85074990-339C-4CB7-858A-87E895F15E4A}"/>
    <cellStyle name="40% - uthevingsfarge 1 6 5" xfId="18753" xr:uid="{EFBB2AF8-E873-4F3A-AE2B-A9F6D1DEC9F4}"/>
    <cellStyle name="40% - uthevingsfarge 1 6 6" xfId="41072" xr:uid="{BEB8BE48-E16B-4E30-AB9D-85890E6A63D6}"/>
    <cellStyle name="40% - uthevingsfarge 1 6 7" xfId="41073" xr:uid="{35323A01-5F28-4977-90A4-FDC1FFC4E265}"/>
    <cellStyle name="40% - uthevingsfarge 1 6 8" xfId="41074" xr:uid="{F83C000B-25D9-49E1-96A0-73C29B1AA236}"/>
    <cellStyle name="40% - uthevingsfarge 1 6 9" xfId="41075" xr:uid="{AF778AD4-2D23-4CA5-B8C7-138FD328DCE4}"/>
    <cellStyle name="40% - uthevingsfarge 1 6_3. Chng in credit spreads" xfId="5007" xr:uid="{ADD3BE7B-1530-493D-A9AE-401E38442ED2}"/>
    <cellStyle name="40% - uthevingsfarge 1 60" xfId="18754" xr:uid="{5E48C5C2-35B1-454A-BF06-7C19578196BD}"/>
    <cellStyle name="40% - uthevingsfarge 1 60 2" xfId="18755" xr:uid="{73544AB2-004C-4516-ACA9-324E57C2DF70}"/>
    <cellStyle name="40% - uthevingsfarge 1 60 3" xfId="18756" xr:uid="{602A26EA-E806-402D-8397-9CDF9D842CF0}"/>
    <cellStyle name="40% - uthevingsfarge 1 60_AVA DVA EL" xfId="18757" xr:uid="{E8206591-AB46-48AC-9C47-A779CBD584FB}"/>
    <cellStyle name="40% - uthevingsfarge 1 61" xfId="18758" xr:uid="{79D26C08-8F5B-4D34-AD84-58435417C77F}"/>
    <cellStyle name="40% - uthevingsfarge 1 61 2" xfId="18759" xr:uid="{11909E6B-D52B-4F91-B838-0EE391B70E81}"/>
    <cellStyle name="40% - uthevingsfarge 1 61 3" xfId="18760" xr:uid="{931182FE-94A8-4964-85C7-C71780163BA2}"/>
    <cellStyle name="40% - uthevingsfarge 1 61_AVA DVA EL" xfId="18761" xr:uid="{7677BED2-7142-40FD-A7FB-86A0F01CA6B4}"/>
    <cellStyle name="40% - uthevingsfarge 1 62" xfId="18762" xr:uid="{0D43C47A-3024-49D6-AA66-6EF665DFE971}"/>
    <cellStyle name="40% - uthevingsfarge 1 62 2" xfId="18763" xr:uid="{4BAEF4BB-673B-4250-94B6-1F1A7D245E2F}"/>
    <cellStyle name="40% - uthevingsfarge 1 62_AVA DVA EL" xfId="18764" xr:uid="{56C068D2-7F23-4C1D-8C09-9FF0A25C2F91}"/>
    <cellStyle name="40% - uthevingsfarge 1 63" xfId="18765" xr:uid="{DF2D6D00-1DD2-4F83-8BAC-8072DAF7693D}"/>
    <cellStyle name="40% - uthevingsfarge 1 64" xfId="18766" xr:uid="{B87E4FD7-2A84-4414-871B-D32D76E823B3}"/>
    <cellStyle name="40% - uthevingsfarge 1 65" xfId="18767" xr:uid="{E090C5F3-B02F-41E3-A962-2E7F20F085AC}"/>
    <cellStyle name="40% - uthevingsfarge 1 66" xfId="18768" xr:uid="{88E07FEF-7FC9-40F8-82FD-5BBBD4E8731F}"/>
    <cellStyle name="40% - uthevingsfarge 1 7" xfId="5008" xr:uid="{6FF7BCD4-8BD1-464E-BFBB-D50028D6CFEE}"/>
    <cellStyle name="40% - uthevingsfarge 1 7 2" xfId="5009" xr:uid="{A460C723-79E7-414E-AE96-A1C5CBCEFFA8}"/>
    <cellStyle name="40% - uthevingsfarge 1 7 2 2" xfId="18769" xr:uid="{A0719C82-85CC-4079-8D67-21CA9362709B}"/>
    <cellStyle name="40% - uthevingsfarge 1 7 2_AVA DVA EL" xfId="18770" xr:uid="{7ED05D00-1590-4613-B0C5-EF6051CBE056}"/>
    <cellStyle name="40% - uthevingsfarge 1 7 3" xfId="18771" xr:uid="{D1ED3012-9EC8-4264-876F-04B7FEE98966}"/>
    <cellStyle name="40% - uthevingsfarge 1 7 3 2" xfId="18772" xr:uid="{5649F699-363A-4B53-8DA4-81CF25F000C3}"/>
    <cellStyle name="40% - uthevingsfarge 1 7 3_AVA DVA EL" xfId="18773" xr:uid="{1C4F9C0F-3566-4752-A5DB-F36FFE160A79}"/>
    <cellStyle name="40% - uthevingsfarge 1 7 4" xfId="18774" xr:uid="{7CFD0177-CA1B-438A-BFB9-23DE787CAB19}"/>
    <cellStyle name="40% - uthevingsfarge 1 7 5" xfId="18775" xr:uid="{0820027A-F9A5-41B0-BFA7-ECA266059779}"/>
    <cellStyle name="40% - uthevingsfarge 1 7_3. Chng in credit spreads" xfId="5010" xr:uid="{89D91F5A-5048-45AD-B6AE-9E8697989070}"/>
    <cellStyle name="40% - uthevingsfarge 1 8" xfId="5011" xr:uid="{3985947E-FB73-4BB1-9E40-AC842F2CDB11}"/>
    <cellStyle name="40% - uthevingsfarge 1 8 2" xfId="5012" xr:uid="{31C2F1CD-6C91-42C2-A7E5-981D2781EE25}"/>
    <cellStyle name="40% - uthevingsfarge 1 8 2 2" xfId="18776" xr:uid="{8E34213D-E7FF-49B5-8248-F9918769688A}"/>
    <cellStyle name="40% - uthevingsfarge 1 8 2_AVA DVA EL" xfId="18777" xr:uid="{CC3449EC-268C-481C-9EDA-A29B235ECE2F}"/>
    <cellStyle name="40% - uthevingsfarge 1 8 3" xfId="18778" xr:uid="{8B17B986-6809-4483-B4E6-266462DD1FD8}"/>
    <cellStyle name="40% - uthevingsfarge 1 8_3. Chng in credit spreads" xfId="5013" xr:uid="{66FA832E-E241-4D44-8C09-0DC488F5BFC2}"/>
    <cellStyle name="40% - uthevingsfarge 1 9" xfId="5014" xr:uid="{FB9B4CA8-A94E-44DD-98F9-1E5AD664F543}"/>
    <cellStyle name="40% - uthevingsfarge 1 9 2" xfId="18779" xr:uid="{9410908D-C916-4106-878A-36BB1410F032}"/>
    <cellStyle name="40% - uthevingsfarge 1 9 2 2" xfId="18780" xr:uid="{B1D4ACCD-F727-4FE8-A65C-F58A5EE93565}"/>
    <cellStyle name="40% - uthevingsfarge 1 9 2_AVA DVA EL" xfId="18781" xr:uid="{9FCA407E-81AA-4D36-916D-FEB58E203D12}"/>
    <cellStyle name="40% - uthevingsfarge 1 9 3" xfId="18782" xr:uid="{64310E5F-ADA0-496D-990C-B33E41E1BFFA}"/>
    <cellStyle name="40% - uthevingsfarge 1 9_4Q16" xfId="18783" xr:uid="{E46FA116-2459-4F50-B6EC-3E2E66ACA1F6}"/>
    <cellStyle name="40% - uthevingsfarge 1_06.05" xfId="43994" xr:uid="{7CD3098D-4BFC-4F85-805D-53CAE089C9B9}"/>
    <cellStyle name="40% - uthevingsfarge 2" xfId="5015" xr:uid="{027D6FEE-69C2-44FA-9630-1C74A2F3F777}"/>
    <cellStyle name="40% - uthevingsfarge 2 10" xfId="5016" xr:uid="{EDFB606E-85A7-44B9-BD03-AB4F33EE835D}"/>
    <cellStyle name="40% - uthevingsfarge 2 10 2" xfId="18784" xr:uid="{94F2403D-6FF3-4C8D-9895-85A3710F6A40}"/>
    <cellStyle name="40% - uthevingsfarge 2 10 2 2" xfId="18785" xr:uid="{4C727577-3B9E-4A33-829C-76805F21DC46}"/>
    <cellStyle name="40% - uthevingsfarge 2 10 2_AVA DVA EL" xfId="18786" xr:uid="{6F0A28DA-9E60-44E5-89F4-AB5729A68574}"/>
    <cellStyle name="40% - uthevingsfarge 2 10 3" xfId="18787" xr:uid="{F9B53D13-30C0-4275-8DB5-4A2B0601819A}"/>
    <cellStyle name="40% - uthevingsfarge 2 10_4Q16" xfId="18788" xr:uid="{E29CBE59-0B96-4AA6-803D-E06433DEFB40}"/>
    <cellStyle name="40% - uthevingsfarge 2 11" xfId="18789" xr:uid="{67D0607A-B3B9-4A5F-8EE0-E07523E2A39F}"/>
    <cellStyle name="40% - uthevingsfarge 2 11 2" xfId="18790" xr:uid="{CE6CB0D1-4CA5-4386-8E16-CE11E54EFB04}"/>
    <cellStyle name="40% - uthevingsfarge 2 11 2 2" xfId="18791" xr:uid="{D44CBAA7-4965-46B0-B721-7DF13061E54F}"/>
    <cellStyle name="40% - uthevingsfarge 2 11 2_AVA DVA EL" xfId="18792" xr:uid="{CE4BD73C-1D10-44BA-AAD5-34448EE63D68}"/>
    <cellStyle name="40% - uthevingsfarge 2 11 3" xfId="18793" xr:uid="{3081A3C2-A293-471A-9DF3-7ABDF45465F8}"/>
    <cellStyle name="40% - uthevingsfarge 2 11_4Q16" xfId="18794" xr:uid="{02E4C6AE-EF2A-4D20-8E42-A7A6B5312616}"/>
    <cellStyle name="40% - uthevingsfarge 2 12" xfId="18795" xr:uid="{5F6C879B-4360-43A1-A5BA-89D9279B6D02}"/>
    <cellStyle name="40% - uthevingsfarge 2 12 2" xfId="18796" xr:uid="{C504170B-1B44-4964-B127-54904742123E}"/>
    <cellStyle name="40% - uthevingsfarge 2 12 2 2" xfId="18797" xr:uid="{97B36617-FCE9-4B74-A78E-CE3C19A2AE1E}"/>
    <cellStyle name="40% - uthevingsfarge 2 12 2_AVA DVA EL" xfId="18798" xr:uid="{B62CCEA4-730E-4C86-AA54-2A48F0F63D0B}"/>
    <cellStyle name="40% - uthevingsfarge 2 12 3" xfId="18799" xr:uid="{CB6DF7EF-51CA-449B-B9F3-4EBBC1DC1929}"/>
    <cellStyle name="40% - uthevingsfarge 2 12_4Q16" xfId="18800" xr:uid="{A8BA374B-22B8-4DD1-A21A-FCE3CBF98456}"/>
    <cellStyle name="40% - uthevingsfarge 2 13" xfId="18801" xr:uid="{5B6B794D-D912-4A5C-8FA9-A71940A150A2}"/>
    <cellStyle name="40% - uthevingsfarge 2 13 2" xfId="18802" xr:uid="{671F545F-11F3-4584-80A0-403E5A4531F3}"/>
    <cellStyle name="40% - uthevingsfarge 2 13 2 2" xfId="18803" xr:uid="{FF90C8B6-661A-4C4F-9102-F64E3AE16D6B}"/>
    <cellStyle name="40% - uthevingsfarge 2 13 2_AVA DVA EL" xfId="18804" xr:uid="{39B283BC-F6AB-4937-83CE-9BEA4E73FF4B}"/>
    <cellStyle name="40% - uthevingsfarge 2 13 3" xfId="18805" xr:uid="{8AF4E31E-F5A5-4B3E-A876-10B0BC5BBE64}"/>
    <cellStyle name="40% - uthevingsfarge 2 13_4Q16" xfId="18806" xr:uid="{D432183D-C0CF-42C0-9D6F-416BE74EE261}"/>
    <cellStyle name="40% - uthevingsfarge 2 14" xfId="18807" xr:uid="{FF836156-E30E-4CB0-8E21-9D652672EFA3}"/>
    <cellStyle name="40% - uthevingsfarge 2 14 2" xfId="18808" xr:uid="{713871FC-9942-4D6E-A73C-57E44B29875B}"/>
    <cellStyle name="40% - uthevingsfarge 2 14 2 2" xfId="18809" xr:uid="{A255DE5B-B048-461B-8492-ADE7A0905FEC}"/>
    <cellStyle name="40% - uthevingsfarge 2 14 2_AVA DVA EL" xfId="18810" xr:uid="{55111533-0DCB-404E-A96C-961719A160F8}"/>
    <cellStyle name="40% - uthevingsfarge 2 14 3" xfId="18811" xr:uid="{495A168D-52A2-4D5A-A4CF-11B1DD5F64EF}"/>
    <cellStyle name="40% - uthevingsfarge 2 14_4Q16" xfId="18812" xr:uid="{94740F36-73AE-4B60-BFBC-56CAD18B0ADA}"/>
    <cellStyle name="40% - uthevingsfarge 2 15" xfId="18813" xr:uid="{A97928C5-5A08-40A8-9678-3569DB4D8B17}"/>
    <cellStyle name="40% - uthevingsfarge 2 15 2" xfId="18814" xr:uid="{EF23CEA4-BCFE-4A90-AA75-1C08C44717D2}"/>
    <cellStyle name="40% - uthevingsfarge 2 15 2 2" xfId="18815" xr:uid="{E847C0FA-8873-4A4D-8ECE-18A60031D2EB}"/>
    <cellStyle name="40% - uthevingsfarge 2 15 2_AVA DVA EL" xfId="18816" xr:uid="{A52F8876-2346-4E32-A5A0-48C78FDF95DE}"/>
    <cellStyle name="40% - uthevingsfarge 2 15 3" xfId="18817" xr:uid="{858F9851-F91F-4E96-990F-5D4CF4BB9562}"/>
    <cellStyle name="40% - uthevingsfarge 2 15_4Q16" xfId="18818" xr:uid="{7F8182F9-EC14-458C-9FB6-82096B8014DB}"/>
    <cellStyle name="40% - uthevingsfarge 2 16" xfId="18819" xr:uid="{DBF9888E-8198-4F83-98E4-EBB9E47BA0A8}"/>
    <cellStyle name="40% - uthevingsfarge 2 16 2" xfId="18820" xr:uid="{BDDFA7ED-0943-4A22-A805-EEA6F6553EDB}"/>
    <cellStyle name="40% - uthevingsfarge 2 16 2 2" xfId="18821" xr:uid="{3CF8BC52-9A3A-4B88-87E0-DEBE4C90A96C}"/>
    <cellStyle name="40% - uthevingsfarge 2 16 2_AVA DVA EL" xfId="18822" xr:uid="{3090F76C-D5ED-473E-AF64-4130308B9358}"/>
    <cellStyle name="40% - uthevingsfarge 2 16 3" xfId="18823" xr:uid="{C2EF264F-470B-40BC-8545-ECD48CB717B5}"/>
    <cellStyle name="40% - uthevingsfarge 2 16_4Q16" xfId="18824" xr:uid="{D8235B6C-0709-4E49-8284-1610F324D8AB}"/>
    <cellStyle name="40% - uthevingsfarge 2 17" xfId="18825" xr:uid="{167481DA-D631-4E04-81A4-628D8B197EA7}"/>
    <cellStyle name="40% - uthevingsfarge 2 17 2" xfId="18826" xr:uid="{71392169-B363-4E25-A77F-B6FECA6812F4}"/>
    <cellStyle name="40% - uthevingsfarge 2 17 2 2" xfId="18827" xr:uid="{DF13D45B-3FDA-4AF4-871D-9A6322ABFDAA}"/>
    <cellStyle name="40% - uthevingsfarge 2 17 2_AVA DVA EL" xfId="18828" xr:uid="{7130D80E-D504-4D10-ABAA-E8A4944C48C5}"/>
    <cellStyle name="40% - uthevingsfarge 2 17 3" xfId="18829" xr:uid="{ADC19B47-689B-4B78-AD56-0D9A174C6FED}"/>
    <cellStyle name="40% - uthevingsfarge 2 17_4Q16" xfId="18830" xr:uid="{ED768DBC-ED96-4831-BB0E-51E09EA990BD}"/>
    <cellStyle name="40% - uthevingsfarge 2 18" xfId="18831" xr:uid="{E6E2A13D-F561-4984-9B60-940C90AE3302}"/>
    <cellStyle name="40% - uthevingsfarge 2 18 2" xfId="18832" xr:uid="{93B0BF7F-1A76-4528-A108-99C15419E160}"/>
    <cellStyle name="40% - uthevingsfarge 2 18 2 2" xfId="18833" xr:uid="{12BF133C-232E-47CB-B5A8-EE1A304177A9}"/>
    <cellStyle name="40% - uthevingsfarge 2 18 2_AVA DVA EL" xfId="18834" xr:uid="{E0AEA122-19CE-4917-B9CD-3C0A99893D9C}"/>
    <cellStyle name="40% - uthevingsfarge 2 18 3" xfId="18835" xr:uid="{5BD80C1E-172D-4CD1-9B94-9DAE5BF53AEB}"/>
    <cellStyle name="40% - uthevingsfarge 2 18_4Q16" xfId="18836" xr:uid="{EFEBB771-F484-4775-A46C-93A533FF6CAF}"/>
    <cellStyle name="40% - uthevingsfarge 2 19" xfId="18837" xr:uid="{3405A0F4-7851-4A03-9E67-2A529938356A}"/>
    <cellStyle name="40% - uthevingsfarge 2 19 2" xfId="18838" xr:uid="{ED90372F-BBE9-40A5-B8E8-84353B018B34}"/>
    <cellStyle name="40% - uthevingsfarge 2 19 2 2" xfId="18839" xr:uid="{8E804F9C-CB94-4C7E-9E40-9E38D7338CD6}"/>
    <cellStyle name="40% - uthevingsfarge 2 19 2_AVA DVA EL" xfId="18840" xr:uid="{B324B01C-CEA3-4AB8-8B1D-3E483870597F}"/>
    <cellStyle name="40% - uthevingsfarge 2 19 3" xfId="18841" xr:uid="{D104B69E-E444-4CFD-9F4A-327092907C42}"/>
    <cellStyle name="40% - uthevingsfarge 2 19_4Q16" xfId="18842" xr:uid="{27D87563-D35B-4929-B32E-A9F4D2364C6A}"/>
    <cellStyle name="40% - uthevingsfarge 2 2" xfId="5017" xr:uid="{1991C355-574C-4284-AFE7-0D9ED9EDDAFA}"/>
    <cellStyle name="40% - uthevingsfarge 2 2 10" xfId="18843" xr:uid="{658A1D03-1FFF-4F34-AC68-55002BBBB0E3}"/>
    <cellStyle name="40% - uthevingsfarge 2 2 10 2" xfId="18844" xr:uid="{D5446331-9C52-4340-A01C-A4C247CC207B}"/>
    <cellStyle name="40% - uthevingsfarge 2 2 10 3" xfId="18845" xr:uid="{4C42295A-F022-4366-9576-589F8A411884}"/>
    <cellStyle name="40% - uthevingsfarge 2 2 10_AVA DVA EL" xfId="18846" xr:uid="{D2D890CA-5880-4934-8D62-8C1FC7B0FF6B}"/>
    <cellStyle name="40% - uthevingsfarge 2 2 11" xfId="18847" xr:uid="{1F1144A1-79B2-4A81-8C4F-FC3E0BEF6911}"/>
    <cellStyle name="40% - uthevingsfarge 2 2 12" xfId="18848" xr:uid="{382D78C5-75E6-420B-B293-975A56E92EE4}"/>
    <cellStyle name="40% - uthevingsfarge 2 2 2" xfId="5018" xr:uid="{6AEB336F-4634-43ED-A123-8C35AA3C9FF4}"/>
    <cellStyle name="40% - uthevingsfarge 2 2 2 2" xfId="5019" xr:uid="{2E57DBD7-9C2F-49C5-8ACE-93AB1A16B85B}"/>
    <cellStyle name="40% - uthevingsfarge 2 2 2 2 2" xfId="5020" xr:uid="{4E064FA1-1E44-4A44-AD1A-FAC1DC2D3082}"/>
    <cellStyle name="40% - uthevingsfarge 2 2 2 2 2 2" xfId="5021" xr:uid="{DA1D9269-D18D-42B5-96B2-C212809436E9}"/>
    <cellStyle name="40% - uthevingsfarge 2 2 2 2 2 2 2" xfId="5022" xr:uid="{C7A11F30-288C-45C6-8050-053747F957C5}"/>
    <cellStyle name="40% - uthevingsfarge 2 2 2 2 2 2_3. Chng in credit spreads" xfId="5023" xr:uid="{CB25E554-7F09-4349-BF16-0CCA216E07E5}"/>
    <cellStyle name="40% - uthevingsfarge 2 2 2 2 2 3" xfId="5024" xr:uid="{4190880F-974F-43EA-9E60-03B3CEC5EF72}"/>
    <cellStyle name="40% - uthevingsfarge 2 2 2 2 2_3. Chng in credit spreads" xfId="5025" xr:uid="{653916BC-9109-495E-8E85-0A6F9210B3B9}"/>
    <cellStyle name="40% - uthevingsfarge 2 2 2 2 3" xfId="5026" xr:uid="{8A5F2662-B242-4708-A53C-A4999C20A22F}"/>
    <cellStyle name="40% - uthevingsfarge 2 2 2 2 3 2" xfId="5027" xr:uid="{6CCAD6AA-E9D8-4DD9-8B6E-5C24E3E770BE}"/>
    <cellStyle name="40% - uthevingsfarge 2 2 2 2 3 2 2" xfId="5028" xr:uid="{12F773A6-B914-440D-91B0-148348A8A125}"/>
    <cellStyle name="40% - uthevingsfarge 2 2 2 2 3 2_3. Chng in credit spreads" xfId="5029" xr:uid="{FA669986-77AF-479B-8475-AFDAEA1A81CF}"/>
    <cellStyle name="40% - uthevingsfarge 2 2 2 2 3 3" xfId="5030" xr:uid="{69E4336B-28AB-4D61-A308-071A52C009AF}"/>
    <cellStyle name="40% - uthevingsfarge 2 2 2 2 3_3. Chng in credit spreads" xfId="5031" xr:uid="{9D4F2EA7-BEFD-436B-9569-D8696526E34C}"/>
    <cellStyle name="40% - uthevingsfarge 2 2 2 2 4" xfId="5032" xr:uid="{FF95DD9C-DD1D-4FEE-9CB0-6CDF1B5C0CED}"/>
    <cellStyle name="40% - uthevingsfarge 2 2 2 2 4 2" xfId="5033" xr:uid="{2C018986-047F-4785-A50F-CB4548A47A8B}"/>
    <cellStyle name="40% - uthevingsfarge 2 2 2 2 4 3" xfId="18849" xr:uid="{E06E1255-F551-4F52-969E-C31A841A5F27}"/>
    <cellStyle name="40% - uthevingsfarge 2 2 2 2 4_3. Chng in credit spreads" xfId="5034" xr:uid="{AD860FD2-F695-4592-BA9C-0AB9EB3B7814}"/>
    <cellStyle name="40% - uthevingsfarge 2 2 2 2 5" xfId="5035" xr:uid="{B199EA27-3A69-480F-8F06-809BD4B81A62}"/>
    <cellStyle name="40% - uthevingsfarge 2 2 2 2 5 2" xfId="5036" xr:uid="{DD03398D-8A07-4045-9A37-ADEF4932CAA7}"/>
    <cellStyle name="40% - uthevingsfarge 2 2 2 2 5 3" xfId="18850" xr:uid="{7D6DADF7-90D2-403D-8164-1F9E21206715}"/>
    <cellStyle name="40% - uthevingsfarge 2 2 2 2 5_3. Chng in credit spreads" xfId="5037" xr:uid="{771B743C-44DE-4E02-AAF0-0FE6A892F23E}"/>
    <cellStyle name="40% - uthevingsfarge 2 2 2 2 6" xfId="5038" xr:uid="{4410A204-52C4-4B92-9356-91CCA66C04AD}"/>
    <cellStyle name="40% - uthevingsfarge 2 2 2 2 7" xfId="18851" xr:uid="{CB101371-D928-45E4-8006-97999C40865F}"/>
    <cellStyle name="40% - uthevingsfarge 2 2 2 2_3. Chng in credit spreads" xfId="5039" xr:uid="{5552A991-78D9-4514-BC9F-AE20D7B9AF48}"/>
    <cellStyle name="40% - uthevingsfarge 2 2 2 3" xfId="5040" xr:uid="{B0F42C88-4D0A-4D89-A72B-6526B6D1871A}"/>
    <cellStyle name="40% - uthevingsfarge 2 2 2 3 2" xfId="5041" xr:uid="{4DB72B18-02BC-4BCA-BFE6-5259281D202E}"/>
    <cellStyle name="40% - uthevingsfarge 2 2 2 3 2 2" xfId="5042" xr:uid="{BCDE0548-8C1F-4600-AC47-7E7B6CB327C2}"/>
    <cellStyle name="40% - uthevingsfarge 2 2 2 3 2_3. Chng in credit spreads" xfId="5043" xr:uid="{0F33CDEA-67A6-4C4D-AA39-73C9EECB2F0C}"/>
    <cellStyle name="40% - uthevingsfarge 2 2 2 3 3" xfId="5044" xr:uid="{8EADC8EB-3D6B-4979-AC0E-CDD8C8E97DD9}"/>
    <cellStyle name="40% - uthevingsfarge 2 2 2 3_3. Chng in credit spreads" xfId="5045" xr:uid="{B1CF489C-A55A-470A-9B7B-CE7A02F793AA}"/>
    <cellStyle name="40% - uthevingsfarge 2 2 2 4" xfId="5046" xr:uid="{5B8F81E8-954B-4F2D-A781-1DD4E2AA7D68}"/>
    <cellStyle name="40% - uthevingsfarge 2 2 2 4 2" xfId="5047" xr:uid="{2642BCBE-93C2-485F-BCF7-881BDF479A83}"/>
    <cellStyle name="40% - uthevingsfarge 2 2 2 4 2 2" xfId="5048" xr:uid="{0E280EEC-D08A-4C41-9785-B815FE3E975C}"/>
    <cellStyle name="40% - uthevingsfarge 2 2 2 4 2_3. Chng in credit spreads" xfId="5049" xr:uid="{98093C58-5E2D-40D5-8638-3A1C58AE6C17}"/>
    <cellStyle name="40% - uthevingsfarge 2 2 2 4 3" xfId="5050" xr:uid="{6C7EB473-08E0-4F5A-923B-E84E8C86306C}"/>
    <cellStyle name="40% - uthevingsfarge 2 2 2 4_3. Chng in credit spreads" xfId="5051" xr:uid="{6B792209-7AE8-4688-A00F-A7FF3C8C9CBF}"/>
    <cellStyle name="40% - uthevingsfarge 2 2 2 5" xfId="5052" xr:uid="{26C76619-82DD-4551-B172-4E21338E5D29}"/>
    <cellStyle name="40% - uthevingsfarge 2 2 2 5 2" xfId="5053" xr:uid="{8417DC9A-784B-4008-964B-54F7C9DFAF6E}"/>
    <cellStyle name="40% - uthevingsfarge 2 2 2 5 2 2" xfId="5054" xr:uid="{40B5FF14-DE3C-4B6F-BB1F-076B31BC9270}"/>
    <cellStyle name="40% - uthevingsfarge 2 2 2 5 2_3. Chng in credit spreads" xfId="5055" xr:uid="{CAB10F08-DA15-47E4-B2FB-76AB989EFA8C}"/>
    <cellStyle name="40% - uthevingsfarge 2 2 2 5 3" xfId="5056" xr:uid="{6499EFF8-DCF2-44F7-BB84-C93694DECF77}"/>
    <cellStyle name="40% - uthevingsfarge 2 2 2 5_3. Chng in credit spreads" xfId="5057" xr:uid="{0DBF6C3C-F935-4674-8E0C-BE543C826417}"/>
    <cellStyle name="40% - uthevingsfarge 2 2 2 6" xfId="5058" xr:uid="{6A22B69B-F49C-49D8-B7DE-1A80FADE3C5B}"/>
    <cellStyle name="40% - uthevingsfarge 2 2 2 6 2" xfId="5059" xr:uid="{D3EBF0D8-2F0C-40DB-8A78-546BE4E9D24B}"/>
    <cellStyle name="40% - uthevingsfarge 2 2 2 6 3" xfId="18852" xr:uid="{105A4BE7-AF0C-4C5C-B52E-04C4F2FAC153}"/>
    <cellStyle name="40% - uthevingsfarge 2 2 2 6_3. Chng in credit spreads" xfId="5060" xr:uid="{227F5B92-DCBA-468C-B349-254468ED9468}"/>
    <cellStyle name="40% - uthevingsfarge 2 2 2 7" xfId="5061" xr:uid="{0779A5CF-1627-4F2D-A99F-44BCB41173A6}"/>
    <cellStyle name="40% - uthevingsfarge 2 2 2 8" xfId="41076" xr:uid="{EFAFE276-C76C-4512-BCC9-879797E8408E}"/>
    <cellStyle name="40% - uthevingsfarge 2 2 2_3. Chng in credit spreads" xfId="5062" xr:uid="{406A43EC-E6EE-484A-ACBB-3E4F66D5A637}"/>
    <cellStyle name="40% - uthevingsfarge 2 2 3" xfId="5063" xr:uid="{61C27130-E5AA-4A41-81AC-BA40E17852D4}"/>
    <cellStyle name="40% - uthevingsfarge 2 2 3 2" xfId="5064" xr:uid="{DD669D4F-69C7-4684-BDFB-6C098EFC1A75}"/>
    <cellStyle name="40% - uthevingsfarge 2 2 3 2 2" xfId="5065" xr:uid="{3C120C37-42BB-407E-99B2-53629CFA199B}"/>
    <cellStyle name="40% - uthevingsfarge 2 2 3 2 2 2" xfId="5066" xr:uid="{1FF3800F-C0CA-41F5-A50A-24C49D21E9E9}"/>
    <cellStyle name="40% - uthevingsfarge 2 2 3 2 2 2 2" xfId="43995" xr:uid="{839FB173-25ED-4E7C-80FF-73635D62125E}"/>
    <cellStyle name="40% - uthevingsfarge 2 2 3 2 2 2_Månedsrapport" xfId="43996" xr:uid="{087470C4-02B4-4D86-888F-FE7A96827C58}"/>
    <cellStyle name="40% - uthevingsfarge 2 2 3 2 2 3" xfId="43997" xr:uid="{60CC93E0-01B5-4CC1-98F8-411CE5EE1D36}"/>
    <cellStyle name="40% - uthevingsfarge 2 2 3 2 2 4" xfId="43998" xr:uid="{50490DBF-7E62-4BE4-96B8-CC117BD5A8C4}"/>
    <cellStyle name="40% - uthevingsfarge 2 2 3 2 2_3. Chng in credit spreads" xfId="5067" xr:uid="{18399B2F-EAEF-4115-A660-7ACC0296C685}"/>
    <cellStyle name="40% - uthevingsfarge 2 2 3 2 3" xfId="5068" xr:uid="{DC25A94B-09ED-4015-9B0D-4B213BA09883}"/>
    <cellStyle name="40% - uthevingsfarge 2 2 3 2 3 2" xfId="5069" xr:uid="{58D7CBF1-D014-4601-BA0D-722386B96FE0}"/>
    <cellStyle name="40% - uthevingsfarge 2 2 3 2 3_3. Chng in credit spreads" xfId="5070" xr:uid="{A76F378D-ACDA-4849-9D73-97FAD728B654}"/>
    <cellStyle name="40% - uthevingsfarge 2 2 3 2 4" xfId="5071" xr:uid="{4FFAB6F0-A267-4056-A095-2120CF61156D}"/>
    <cellStyle name="40% - uthevingsfarge 2 2 3 2 4 2" xfId="5072" xr:uid="{3F702927-8686-4B74-93E3-C011AEA8A250}"/>
    <cellStyle name="40% - uthevingsfarge 2 2 3 2 4_3. Chng in credit spreads" xfId="5073" xr:uid="{BC657D28-205F-4257-BCC9-CEA721C97537}"/>
    <cellStyle name="40% - uthevingsfarge 2 2 3 2 5" xfId="5074" xr:uid="{E57630E5-A3D2-4941-802B-B5FEB5D5892A}"/>
    <cellStyle name="40% - uthevingsfarge 2 2 3 2 6" xfId="43999" xr:uid="{0173CFC4-E036-4A09-A13D-AF40E524EFF8}"/>
    <cellStyle name="40% - uthevingsfarge 2 2 3 2_3. Chng in credit spreads" xfId="5075" xr:uid="{E0400CB2-6CC6-4668-958B-030E375384C9}"/>
    <cellStyle name="40% - uthevingsfarge 2 2 3 3" xfId="5076" xr:uid="{064EFF47-D018-433F-B357-F33ACF1CD3F7}"/>
    <cellStyle name="40% - uthevingsfarge 2 2 3 3 2" xfId="5077" xr:uid="{F72AD55E-5995-44CC-9B2E-DFBDE53562F1}"/>
    <cellStyle name="40% - uthevingsfarge 2 2 3 3 2 2" xfId="5078" xr:uid="{2AB23B30-68A1-4D93-A51C-E6B77170C3E2}"/>
    <cellStyle name="40% - uthevingsfarge 2 2 3 3 2_3. Chng in credit spreads" xfId="5079" xr:uid="{698D4620-6AEA-4E69-B79C-31A24BFCCE9F}"/>
    <cellStyle name="40% - uthevingsfarge 2 2 3 3 3" xfId="5080" xr:uid="{A94CB5B0-E05D-477C-9C20-7F501DDD8E89}"/>
    <cellStyle name="40% - uthevingsfarge 2 2 3 3 4" xfId="44000" xr:uid="{DC672AAB-82C9-4918-B3F0-EE3546006E9D}"/>
    <cellStyle name="40% - uthevingsfarge 2 2 3 3_3. Chng in credit spreads" xfId="5081" xr:uid="{231DDEE3-9E1B-4184-8772-82A8C77FEE06}"/>
    <cellStyle name="40% - uthevingsfarge 2 2 3 4" xfId="5082" xr:uid="{86241925-6510-4D44-AB63-77AB176C6093}"/>
    <cellStyle name="40% - uthevingsfarge 2 2 3 4 2" xfId="5083" xr:uid="{6C2CE797-06CA-47AE-A36F-49CA61B74F45}"/>
    <cellStyle name="40% - uthevingsfarge 2 2 3 4 3" xfId="18853" xr:uid="{25F17B3F-B083-4102-B0A7-EBC728044906}"/>
    <cellStyle name="40% - uthevingsfarge 2 2 3 4_3. Chng in credit spreads" xfId="5084" xr:uid="{8D00700C-11E4-45C4-B513-CDA586BF21F8}"/>
    <cellStyle name="40% - uthevingsfarge 2 2 3 5" xfId="5085" xr:uid="{ABD294C1-B16A-41D5-892B-B1E43E59C18F}"/>
    <cellStyle name="40% - uthevingsfarge 2 2 3 5 2" xfId="5086" xr:uid="{220D1C4C-6F8B-4C96-BF77-866FDED532ED}"/>
    <cellStyle name="40% - uthevingsfarge 2 2 3 5 3" xfId="18854" xr:uid="{7B8654BE-7586-4AF1-AF50-8E0C4D6A9B46}"/>
    <cellStyle name="40% - uthevingsfarge 2 2 3 5_3. Chng in credit spreads" xfId="5087" xr:uid="{5E459427-F9EB-4D49-B1BF-47619278E991}"/>
    <cellStyle name="40% - uthevingsfarge 2 2 3 6" xfId="5088" xr:uid="{CE4B79ED-B2C3-4E3E-8394-A4EA7B4912D2}"/>
    <cellStyle name="40% - uthevingsfarge 2 2 3 6 2" xfId="5089" xr:uid="{4B046473-DD9B-4309-8575-1510B28EE69E}"/>
    <cellStyle name="40% - uthevingsfarge 2 2 3 6_3. Chng in credit spreads" xfId="5090" xr:uid="{AD785CA3-27BD-4B3F-A51D-C395A6ECF3EF}"/>
    <cellStyle name="40% - uthevingsfarge 2 2 3 7" xfId="5091" xr:uid="{330CE2B1-6232-4331-9069-498AAAD1BFB7}"/>
    <cellStyle name="40% - uthevingsfarge 2 2 3 8" xfId="41077" xr:uid="{CEF40364-B606-456E-A5BD-61B1F590DFD0}"/>
    <cellStyle name="40% - uthevingsfarge 2 2 3_3. Chng in credit spreads" xfId="5092" xr:uid="{22941CAA-10DB-47E6-9B71-13C6211E014F}"/>
    <cellStyle name="40% - uthevingsfarge 2 2 4" xfId="5093" xr:uid="{9E7B056A-2BEE-4652-8399-B7E36F39FC97}"/>
    <cellStyle name="40% - uthevingsfarge 2 2 4 2" xfId="5094" xr:uid="{CA453A34-7C61-43C0-91E9-83137113ECC8}"/>
    <cellStyle name="40% - uthevingsfarge 2 2 4 2 2" xfId="5095" xr:uid="{8F32C399-0105-4469-8026-AB5950B1C979}"/>
    <cellStyle name="40% - uthevingsfarge 2 2 4 2 2 2" xfId="44001" xr:uid="{FFDD8C1D-D443-4BCC-9917-5985359A8CDD}"/>
    <cellStyle name="40% - uthevingsfarge 2 2 4 2 2_Månedsrapport" xfId="44002" xr:uid="{7140B72C-8974-46FB-9D22-3122750F229C}"/>
    <cellStyle name="40% - uthevingsfarge 2 2 4 2 3" xfId="44003" xr:uid="{F86D0BD9-A3D5-44E9-B685-B77195FDE9FB}"/>
    <cellStyle name="40% - uthevingsfarge 2 2 4 2 4" xfId="44004" xr:uid="{389C67ED-ACA8-4B76-A4D6-9EDFA0577520}"/>
    <cellStyle name="40% - uthevingsfarge 2 2 4 2_3. Chng in credit spreads" xfId="5096" xr:uid="{BBFD57AF-9B1A-4608-8E88-382D7DE1322A}"/>
    <cellStyle name="40% - uthevingsfarge 2 2 4 3" xfId="5097" xr:uid="{4066A14E-CE0D-4723-8E54-31D127C82700}"/>
    <cellStyle name="40% - uthevingsfarge 2 2 4 3 2" xfId="5098" xr:uid="{AFD84FF7-C6D9-4CA1-BC32-FA2EC8BF5043}"/>
    <cellStyle name="40% - uthevingsfarge 2 2 4 3_3. Chng in credit spreads" xfId="5099" xr:uid="{D24933AC-0346-490A-AD34-41344E540436}"/>
    <cellStyle name="40% - uthevingsfarge 2 2 4 4" xfId="5100" xr:uid="{0E9FB85B-CA51-424F-A8D1-EFF3AFE7C0E8}"/>
    <cellStyle name="40% - uthevingsfarge 2 2 4 4 2" xfId="5101" xr:uid="{5A69BA60-4571-41A4-AB24-43BDEE69218D}"/>
    <cellStyle name="40% - uthevingsfarge 2 2 4 4_3. Chng in credit spreads" xfId="5102" xr:uid="{F16B5FD3-22B3-48FF-ABA3-1A1617B41CB1}"/>
    <cellStyle name="40% - uthevingsfarge 2 2 4 5" xfId="5103" xr:uid="{3285978B-284D-48DB-8F16-ED16744ACDFA}"/>
    <cellStyle name="40% - uthevingsfarge 2 2 4 6" xfId="44005" xr:uid="{27880D90-7052-4BBE-BC20-10C518E1EA6E}"/>
    <cellStyle name="40% - uthevingsfarge 2 2 4_3. Chng in credit spreads" xfId="5104" xr:uid="{B4928DED-DE6F-4F5B-A9AA-8F9BE42BA2F4}"/>
    <cellStyle name="40% - uthevingsfarge 2 2 5" xfId="5105" xr:uid="{CA756FEB-AF3E-4E46-89C5-A0481124742B}"/>
    <cellStyle name="40% - uthevingsfarge 2 2 5 2" xfId="5106" xr:uid="{3335729C-CF14-40D0-A1A3-DBD720C454F2}"/>
    <cellStyle name="40% - uthevingsfarge 2 2 5 2 2" xfId="5107" xr:uid="{40E4505B-DA03-44A2-A9FF-270776045EBE}"/>
    <cellStyle name="40% - uthevingsfarge 2 2 5 2_3. Chng in credit spreads" xfId="5108" xr:uid="{6F6A28E3-5745-48EB-A0A5-29D004CE7A62}"/>
    <cellStyle name="40% - uthevingsfarge 2 2 5 3" xfId="5109" xr:uid="{6A4BC150-1AD7-427B-BDB0-96B9E77FFDD5}"/>
    <cellStyle name="40% - uthevingsfarge 2 2 5 4" xfId="18855" xr:uid="{8D390F20-1060-4F77-967C-5AF9C213C7E7}"/>
    <cellStyle name="40% - uthevingsfarge 2 2 5_3. Chng in credit spreads" xfId="5110" xr:uid="{32018FCE-2977-4395-B612-164350D4C4B2}"/>
    <cellStyle name="40% - uthevingsfarge 2 2 6" xfId="5111" xr:uid="{83928722-5C87-4D71-BAB3-53B89F1C0664}"/>
    <cellStyle name="40% - uthevingsfarge 2 2 6 2" xfId="5112" xr:uid="{59B612EE-255B-4A65-B741-C157715A2389}"/>
    <cellStyle name="40% - uthevingsfarge 2 2 6 2 2" xfId="5113" xr:uid="{B83D0A79-ADE6-4ACF-B04E-54AA3D40D0CE}"/>
    <cellStyle name="40% - uthevingsfarge 2 2 6 2_3. Chng in credit spreads" xfId="5114" xr:uid="{04AACEBE-CD9A-45E6-88D8-120AFD73A7E7}"/>
    <cellStyle name="40% - uthevingsfarge 2 2 6 3" xfId="5115" xr:uid="{D132C53E-418D-4F55-A9A4-4136B85B17E9}"/>
    <cellStyle name="40% - uthevingsfarge 2 2 6 4" xfId="18856" xr:uid="{C1CAF777-3131-4396-8479-05E85B7FE3F5}"/>
    <cellStyle name="40% - uthevingsfarge 2 2 6_3. Chng in credit spreads" xfId="5116" xr:uid="{A14B33AA-0572-4DDA-8166-22CDE2B5142B}"/>
    <cellStyle name="40% - uthevingsfarge 2 2 7" xfId="5117" xr:uid="{1C826188-C284-4922-B1D8-92BA2F25BA1D}"/>
    <cellStyle name="40% - uthevingsfarge 2 2 7 2" xfId="5118" xr:uid="{4926AEB8-1AA7-4C9E-B94B-6B1C3520E406}"/>
    <cellStyle name="40% - uthevingsfarge 2 2 7 2 2" xfId="18857" xr:uid="{1D1C7CC4-C005-4DDE-8C43-C5E6BDCE8551}"/>
    <cellStyle name="40% - uthevingsfarge 2 2 7 2_AVA DVA EL" xfId="18858" xr:uid="{1E83DB82-F212-4945-B2C6-7F0834E21D22}"/>
    <cellStyle name="40% - uthevingsfarge 2 2 7 3" xfId="18859" xr:uid="{EE76657C-7514-427E-AAFD-958640B378CC}"/>
    <cellStyle name="40% - uthevingsfarge 2 2 7 4" xfId="18860" xr:uid="{A27FA694-0FFD-4E58-8895-328351EAC3E0}"/>
    <cellStyle name="40% - uthevingsfarge 2 2 7_3. Chng in credit spreads" xfId="5119" xr:uid="{1CD6B10F-8B00-4DC1-B9DC-7470FADB51AA}"/>
    <cellStyle name="40% - uthevingsfarge 2 2 8" xfId="5120" xr:uid="{90B27330-8164-4ABE-BEBE-D067FBE4AC1D}"/>
    <cellStyle name="40% - uthevingsfarge 2 2 8 2" xfId="5121" xr:uid="{48EE9F10-9FEA-40BB-8F2F-E39480FA17C0}"/>
    <cellStyle name="40% - uthevingsfarge 2 2 8 3" xfId="18861" xr:uid="{9D4A8E99-F70F-4181-A065-55FD68CC7740}"/>
    <cellStyle name="40% - uthevingsfarge 2 2 8_3. Chng in credit spreads" xfId="5122" xr:uid="{397E881F-9C4D-442D-9BBD-2E3F783AEDD0}"/>
    <cellStyle name="40% - uthevingsfarge 2 2 9" xfId="18862" xr:uid="{FF177643-2A7E-4D1B-8166-17ABE01EF24A}"/>
    <cellStyle name="40% - uthevingsfarge 2 2 9 2" xfId="18863" xr:uid="{68F79958-D962-4FD0-BBFE-70C35B59E8C2}"/>
    <cellStyle name="40% - uthevingsfarge 2 2 9 3" xfId="18864" xr:uid="{FD6646E8-F9D1-4C48-9183-9EF4FBF6673E}"/>
    <cellStyle name="40% - uthevingsfarge 2 2 9_AVA DVA EL" xfId="18865" xr:uid="{2A39588C-2813-4BFF-94F3-FEF18E05F008}"/>
    <cellStyle name="40% - uthevingsfarge 2 2_4Q16" xfId="18866" xr:uid="{42792D88-35E3-4240-B746-A4D13F1A1D31}"/>
    <cellStyle name="40% - uthevingsfarge 2 20" xfId="18867" xr:uid="{7393A88C-D7F1-4C27-BC56-9DC2BC0ED507}"/>
    <cellStyle name="40% - uthevingsfarge 2 20 2" xfId="18868" xr:uid="{47A5E7C2-E12A-47D5-B141-963435FA55AE}"/>
    <cellStyle name="40% - uthevingsfarge 2 20 2 2" xfId="18869" xr:uid="{2813EF55-0A00-4126-A0F5-384D94A0F35F}"/>
    <cellStyle name="40% - uthevingsfarge 2 20 2_AVA DVA EL" xfId="18870" xr:uid="{B8B1901A-FA8F-45D1-9C17-B765F4127299}"/>
    <cellStyle name="40% - uthevingsfarge 2 20 3" xfId="18871" xr:uid="{597234CB-1A27-4D9B-87AE-84B05B56FF8C}"/>
    <cellStyle name="40% - uthevingsfarge 2 20_4Q16" xfId="18872" xr:uid="{B38675AF-0308-466D-8FAF-DD824E7D66A8}"/>
    <cellStyle name="40% - uthevingsfarge 2 21" xfId="18873" xr:uid="{A00B208A-8DD3-4A71-B9D4-DE0FFAAEAE33}"/>
    <cellStyle name="40% - uthevingsfarge 2 21 2" xfId="18874" xr:uid="{F681E860-FE04-4FF0-8EB1-BE3AC385E834}"/>
    <cellStyle name="40% - uthevingsfarge 2 21 2 2" xfId="18875" xr:uid="{3E2A7E88-1EE0-45D3-BF70-A57B4CE3C897}"/>
    <cellStyle name="40% - uthevingsfarge 2 21 2_AVA DVA EL" xfId="18876" xr:uid="{CEFC4A29-8FD5-49E2-AE55-7E388D9A7CC0}"/>
    <cellStyle name="40% - uthevingsfarge 2 21 3" xfId="18877" xr:uid="{4772450B-42EB-4B6E-8D94-55DA0A2F152F}"/>
    <cellStyle name="40% - uthevingsfarge 2 21_4Q16" xfId="18878" xr:uid="{DF980E1D-F255-418D-83CE-3A2246AAE58F}"/>
    <cellStyle name="40% - uthevingsfarge 2 22" xfId="18879" xr:uid="{4A21B7E5-00BE-4E12-8E89-B554A58CC58B}"/>
    <cellStyle name="40% - uthevingsfarge 2 22 2" xfId="18880" xr:uid="{68D17019-2630-48AD-8F4F-951692181527}"/>
    <cellStyle name="40% - uthevingsfarge 2 22 2 2" xfId="18881" xr:uid="{CEFADA64-A864-4E7F-BD4F-516BF858A6ED}"/>
    <cellStyle name="40% - uthevingsfarge 2 22 2_AVA DVA EL" xfId="18882" xr:uid="{A0CEC856-ACC4-486F-A59F-985D5958E141}"/>
    <cellStyle name="40% - uthevingsfarge 2 22 3" xfId="18883" xr:uid="{1ECAF021-7B2C-4F2A-8871-52C17BE629C4}"/>
    <cellStyle name="40% - uthevingsfarge 2 22_4Q16" xfId="18884" xr:uid="{CDB88E91-407E-4E14-8510-704D570C65F2}"/>
    <cellStyle name="40% - uthevingsfarge 2 23" xfId="18885" xr:uid="{AC6C93F1-26ED-4F6A-BC61-3C2DA9401C46}"/>
    <cellStyle name="40% - uthevingsfarge 2 23 2" xfId="18886" xr:uid="{0418CE5E-137A-4C2A-81D6-76F2305CA87D}"/>
    <cellStyle name="40% - uthevingsfarge 2 23 2 2" xfId="18887" xr:uid="{BB8C79C8-44A2-41C1-BDE5-FF99393BC7CD}"/>
    <cellStyle name="40% - uthevingsfarge 2 23 2_AVA DVA EL" xfId="18888" xr:uid="{2456A451-5479-498D-9389-AE4B7BF31CD4}"/>
    <cellStyle name="40% - uthevingsfarge 2 23 3" xfId="18889" xr:uid="{ACF282E5-3BF5-484D-8485-681E144B3444}"/>
    <cellStyle name="40% - uthevingsfarge 2 23_4Q16" xfId="18890" xr:uid="{D832238F-63E9-46C4-8C2F-90F1F949CCDD}"/>
    <cellStyle name="40% - uthevingsfarge 2 24" xfId="18891" xr:uid="{C36720E2-95FE-47E9-81B3-477B25F59D90}"/>
    <cellStyle name="40% - uthevingsfarge 2 24 2" xfId="18892" xr:uid="{E547B7BE-B45F-4A3B-9021-E3150DDA1F47}"/>
    <cellStyle name="40% - uthevingsfarge 2 24 2 2" xfId="18893" xr:uid="{98A01E2D-6D5B-4589-975F-0A3B4CDBD0AE}"/>
    <cellStyle name="40% - uthevingsfarge 2 24 2_AVA DVA EL" xfId="18894" xr:uid="{116D16D2-9A60-4ECA-8832-A315F17D3F73}"/>
    <cellStyle name="40% - uthevingsfarge 2 24 3" xfId="18895" xr:uid="{6438C6B5-5B40-4318-9E32-A762A54A47BD}"/>
    <cellStyle name="40% - uthevingsfarge 2 24_4Q16" xfId="18896" xr:uid="{D4C8EA29-E00E-4CB3-82DB-FDE750DB49BE}"/>
    <cellStyle name="40% - uthevingsfarge 2 25" xfId="18897" xr:uid="{E280D378-83BF-4544-86B2-475A980F029F}"/>
    <cellStyle name="40% - uthevingsfarge 2 25 2" xfId="18898" xr:uid="{2B632289-3D81-4562-9EF9-930B6951B7A2}"/>
    <cellStyle name="40% - uthevingsfarge 2 25 2 2" xfId="18899" xr:uid="{D4F568A7-4198-466A-AC5E-F84D711229DD}"/>
    <cellStyle name="40% - uthevingsfarge 2 25 2_AVA DVA EL" xfId="18900" xr:uid="{591B71ED-D2BF-4B2B-813E-76DA30C35CC3}"/>
    <cellStyle name="40% - uthevingsfarge 2 25 3" xfId="18901" xr:uid="{F149730B-19E7-4B7E-AE9C-547BF9CC28A7}"/>
    <cellStyle name="40% - uthevingsfarge 2 25_4Q16" xfId="18902" xr:uid="{B7AE8C7B-1A7C-47C2-B46E-BD59AC20F5DD}"/>
    <cellStyle name="40% - uthevingsfarge 2 26" xfId="18903" xr:uid="{9AAF1CCC-BA23-46E2-B072-8C66E8C3CD2C}"/>
    <cellStyle name="40% - uthevingsfarge 2 26 2" xfId="18904" xr:uid="{0D448EE1-1D44-45C2-9F45-C58A0F333C84}"/>
    <cellStyle name="40% - uthevingsfarge 2 26 2 2" xfId="18905" xr:uid="{66434F4B-3E2D-4D9E-B287-FAE360F8ABA6}"/>
    <cellStyle name="40% - uthevingsfarge 2 26 2_AVA DVA EL" xfId="18906" xr:uid="{914191DD-8540-40C4-8839-1527C69C69AC}"/>
    <cellStyle name="40% - uthevingsfarge 2 26 3" xfId="18907" xr:uid="{79E89F1E-CE4E-4ABE-8A70-F6B6E42F4220}"/>
    <cellStyle name="40% - uthevingsfarge 2 26_4Q16" xfId="18908" xr:uid="{4B2AD6A2-036A-4A29-BB45-92DF3A6098E2}"/>
    <cellStyle name="40% - uthevingsfarge 2 27" xfId="18909" xr:uid="{5A99C06A-D846-4645-8255-E1FFB4D306FD}"/>
    <cellStyle name="40% - uthevingsfarge 2 27 2" xfId="18910" xr:uid="{D6D557D7-28EB-49FD-A5A2-D59C3302DEA1}"/>
    <cellStyle name="40% - uthevingsfarge 2 27 2 2" xfId="18911" xr:uid="{30A4C216-5DAE-49EB-B1C0-D12CCB7612E1}"/>
    <cellStyle name="40% - uthevingsfarge 2 27 2_AVA DVA EL" xfId="18912" xr:uid="{814EB6D3-B152-468F-9F27-54FF48BF5D46}"/>
    <cellStyle name="40% - uthevingsfarge 2 27 3" xfId="18913" xr:uid="{7834F651-3D63-4C27-BAD1-AA0400A573FD}"/>
    <cellStyle name="40% - uthevingsfarge 2 27_4Q16" xfId="18914" xr:uid="{27CFB735-9F2E-4467-AC08-538F5F79F3A8}"/>
    <cellStyle name="40% - uthevingsfarge 2 28" xfId="18915" xr:uid="{7E716158-6368-4BE7-A0BC-28F4D9236F70}"/>
    <cellStyle name="40% - uthevingsfarge 2 28 2" xfId="18916" xr:uid="{A2E39116-3697-4369-9C9B-AA4AE2D4541D}"/>
    <cellStyle name="40% - uthevingsfarge 2 28 2 2" xfId="18917" xr:uid="{2A8652E8-0A2B-4161-B23B-FB49795E0559}"/>
    <cellStyle name="40% - uthevingsfarge 2 28 2_AVA DVA EL" xfId="18918" xr:uid="{3D07230E-E072-470E-8405-C68EABBB27EC}"/>
    <cellStyle name="40% - uthevingsfarge 2 28 3" xfId="18919" xr:uid="{70F37A2C-D723-42C0-BA91-FCF741904726}"/>
    <cellStyle name="40% - uthevingsfarge 2 28_4Q16" xfId="18920" xr:uid="{AAC05237-9437-405B-AC88-C03CF5E9595D}"/>
    <cellStyle name="40% - uthevingsfarge 2 29" xfId="18921" xr:uid="{DDB1CC54-EDB5-48B8-968C-B1310B644CB0}"/>
    <cellStyle name="40% - uthevingsfarge 2 29 2" xfId="18922" xr:uid="{0C142C7D-0C5B-4262-AAA0-1DC550DFC2F0}"/>
    <cellStyle name="40% - uthevingsfarge 2 29 2 2" xfId="18923" xr:uid="{49EFC275-0146-4F2F-9DED-7E907B87CC33}"/>
    <cellStyle name="40% - uthevingsfarge 2 29 2_AVA DVA EL" xfId="18924" xr:uid="{EDE94F13-4582-44AA-9746-4E6E17E71008}"/>
    <cellStyle name="40% - uthevingsfarge 2 29 3" xfId="18925" xr:uid="{915D317F-682D-4EEA-8FF4-EE66A794AD03}"/>
    <cellStyle name="40% - uthevingsfarge 2 29_4Q16" xfId="18926" xr:uid="{87A05E65-FBFA-4F3F-A800-82844869D2C1}"/>
    <cellStyle name="40% - uthevingsfarge 2 3" xfId="5123" xr:uid="{59ADB7B9-52F0-4C63-8C70-5A7A3684DB6B}"/>
    <cellStyle name="40% - uthevingsfarge 2 3 2" xfId="5124" xr:uid="{C1211D19-EBEA-45D2-B931-9B577DA16662}"/>
    <cellStyle name="40% - uthevingsfarge 2 3 2 2" xfId="5125" xr:uid="{4713481E-4559-46CF-9E03-B60A8F6CCF03}"/>
    <cellStyle name="40% - uthevingsfarge 2 3 2 2 2" xfId="5126" xr:uid="{0898D9D7-4906-45DC-B681-6138AE3163CF}"/>
    <cellStyle name="40% - uthevingsfarge 2 3 2 2 2 2" xfId="5127" xr:uid="{697F2F4E-F6AF-496E-ABEF-9C57E6D900D6}"/>
    <cellStyle name="40% - uthevingsfarge 2 3 2 2 2 2 2" xfId="44006" xr:uid="{A4AFBB41-5B03-4423-9A9A-40B142582CE7}"/>
    <cellStyle name="40% - uthevingsfarge 2 3 2 2 2 2_Månedsrapport" xfId="44007" xr:uid="{300D75D0-09BA-41CA-864F-5218430F5006}"/>
    <cellStyle name="40% - uthevingsfarge 2 3 2 2 2 3" xfId="44008" xr:uid="{2C79CC63-8CA5-44C4-86E8-86E6C77F00BD}"/>
    <cellStyle name="40% - uthevingsfarge 2 3 2 2 2 4" xfId="44009" xr:uid="{5C6D87CF-0068-44FC-83C5-949E916DEDF3}"/>
    <cellStyle name="40% - uthevingsfarge 2 3 2 2 2_3. Chng in credit spreads" xfId="5128" xr:uid="{5E686CBA-A0E7-49F8-8B9D-5E65B7836AE1}"/>
    <cellStyle name="40% - uthevingsfarge 2 3 2 2 3" xfId="5129" xr:uid="{DB09B8B8-4BDB-4565-8758-7B05BAF392D6}"/>
    <cellStyle name="40% - uthevingsfarge 2 3 2 2 3 2" xfId="5130" xr:uid="{D019B047-98FD-40C4-939B-F4BC47A2A5F8}"/>
    <cellStyle name="40% - uthevingsfarge 2 3 2 2 3_3. Chng in credit spreads" xfId="5131" xr:uid="{88E1BD86-FBEE-4E94-B645-E48344ED91FA}"/>
    <cellStyle name="40% - uthevingsfarge 2 3 2 2 4" xfId="5132" xr:uid="{4B026310-612E-4A11-8E5A-580DA1B17120}"/>
    <cellStyle name="40% - uthevingsfarge 2 3 2 2 5" xfId="44010" xr:uid="{6434FCE0-559E-4BA6-81DF-B4C28A918EAD}"/>
    <cellStyle name="40% - uthevingsfarge 2 3 2 2 6" xfId="44011" xr:uid="{D9A54F53-02B5-4721-B48F-40D9C3764A45}"/>
    <cellStyle name="40% - uthevingsfarge 2 3 2 2_3. Chng in credit spreads" xfId="5133" xr:uid="{1D6DCA56-54F1-4060-B2E2-1DC16359E8F5}"/>
    <cellStyle name="40% - uthevingsfarge 2 3 2 3" xfId="5134" xr:uid="{B4423E12-8641-4506-95D5-A4E3B4F5A167}"/>
    <cellStyle name="40% - uthevingsfarge 2 3 2 3 2" xfId="5135" xr:uid="{E8708E0E-D837-453E-AFAC-D539AB7BC2C5}"/>
    <cellStyle name="40% - uthevingsfarge 2 3 2 3 2 2" xfId="44012" xr:uid="{59B56F1E-3347-4139-879D-EC071E655B51}"/>
    <cellStyle name="40% - uthevingsfarge 2 3 2 3 2_Månedsrapport" xfId="44013" xr:uid="{DE79C37F-CF25-4C39-8BB0-AADD7B202CE0}"/>
    <cellStyle name="40% - uthevingsfarge 2 3 2 3 3" xfId="18927" xr:uid="{5D7AB645-0CBC-49C7-A21D-20B8774E38EF}"/>
    <cellStyle name="40% - uthevingsfarge 2 3 2 3 4" xfId="44014" xr:uid="{21617974-7D5F-4494-98F4-99BE400A1DCB}"/>
    <cellStyle name="40% - uthevingsfarge 2 3 2 3_3. Chng in credit spreads" xfId="5136" xr:uid="{FA02A7E7-5AC8-47EE-BA67-68D0FA1FF559}"/>
    <cellStyle name="40% - uthevingsfarge 2 3 2 4" xfId="5137" xr:uid="{3A1D02BB-E6A6-4B5F-B2D5-DD6BE4BE37F4}"/>
    <cellStyle name="40% - uthevingsfarge 2 3 2 4 2" xfId="5138" xr:uid="{984D7C69-9EA5-423C-BF50-3707E253A30A}"/>
    <cellStyle name="40% - uthevingsfarge 2 3 2 4 3" xfId="18928" xr:uid="{532A018E-7E3D-4921-B26A-EA38B19A73CF}"/>
    <cellStyle name="40% - uthevingsfarge 2 3 2 4_3. Chng in credit spreads" xfId="5139" xr:uid="{5718130A-69E9-4BE7-9948-954EC590A69D}"/>
    <cellStyle name="40% - uthevingsfarge 2 3 2 5" xfId="5140" xr:uid="{C8D3161A-DF4D-4DAF-8A52-EEDBE07E8A03}"/>
    <cellStyle name="40% - uthevingsfarge 2 3 2 5 2" xfId="18929" xr:uid="{9E25C01F-E264-4656-9747-8CD64059E4AB}"/>
    <cellStyle name="40% - uthevingsfarge 2 3 2 5 3" xfId="18930" xr:uid="{5A570213-EBE5-495C-BC0F-5ABEE431A1A7}"/>
    <cellStyle name="40% - uthevingsfarge 2 3 2 5_AVA DVA EL" xfId="18931" xr:uid="{5C7DA36F-C74D-48A4-8F58-03520D84758F}"/>
    <cellStyle name="40% - uthevingsfarge 2 3 2 6" xfId="18932" xr:uid="{532819AC-B274-4567-A994-5251C9CE12BA}"/>
    <cellStyle name="40% - uthevingsfarge 2 3 2 6 2" xfId="18933" xr:uid="{A57FFC7F-098C-4353-9332-0D77E0715FA6}"/>
    <cellStyle name="40% - uthevingsfarge 2 3 2 6_AVA DVA EL" xfId="18934" xr:uid="{6DEF74F8-F4A4-477A-A009-26BDCC0A983B}"/>
    <cellStyle name="40% - uthevingsfarge 2 3 2 7" xfId="18935" xr:uid="{A63B2635-09ED-41AC-820C-DE84A5D0E7BF}"/>
    <cellStyle name="40% - uthevingsfarge 2 3 2_3. Chng in credit spreads" xfId="5141" xr:uid="{7FB3DC45-C93C-4FF8-B282-623640EC6E19}"/>
    <cellStyle name="40% - uthevingsfarge 2 3 3" xfId="5142" xr:uid="{3523B014-1E3C-42ED-A891-8BEBFF9CAFAD}"/>
    <cellStyle name="40% - uthevingsfarge 2 3 3 2" xfId="5143" xr:uid="{AA0AC88F-6E5E-4CE9-B49B-3D175E57C9AA}"/>
    <cellStyle name="40% - uthevingsfarge 2 3 3 2 2" xfId="5144" xr:uid="{B498C87E-4BCB-4907-962B-3E7E4466BC72}"/>
    <cellStyle name="40% - uthevingsfarge 2 3 3 2 2 2" xfId="5145" xr:uid="{EC34F931-681C-44D4-8A3E-CB0B67A8D395}"/>
    <cellStyle name="40% - uthevingsfarge 2 3 3 2 2_3. Chng in credit spreads" xfId="5146" xr:uid="{2F90A73C-D851-4908-9650-7B52C3CB7047}"/>
    <cellStyle name="40% - uthevingsfarge 2 3 3 2 3" xfId="5147" xr:uid="{CC4C06F6-A326-4D30-A9C7-3988719FE2A1}"/>
    <cellStyle name="40% - uthevingsfarge 2 3 3 2 3 2" xfId="5148" xr:uid="{D8C6EAEE-EB15-4157-97FA-B2CC6112937D}"/>
    <cellStyle name="40% - uthevingsfarge 2 3 3 2 3_3. Chng in credit spreads" xfId="5149" xr:uid="{30A890BF-4499-48E3-B5B9-B059A6FF1C3F}"/>
    <cellStyle name="40% - uthevingsfarge 2 3 3 2 4" xfId="5150" xr:uid="{3A484631-35D3-407B-AA9B-63EA1A9F1AE7}"/>
    <cellStyle name="40% - uthevingsfarge 2 3 3 2_3. Chng in credit spreads" xfId="5151" xr:uid="{47DAEA37-EE2A-4671-A4BE-894A2D03D34E}"/>
    <cellStyle name="40% - uthevingsfarge 2 3 3 3" xfId="5152" xr:uid="{346A882A-D3E2-4942-8323-BB8FBF3CEB39}"/>
    <cellStyle name="40% - uthevingsfarge 2 3 3 3 2" xfId="5153" xr:uid="{5C4B5817-15D0-4D01-81D7-F75DB25674E8}"/>
    <cellStyle name="40% - uthevingsfarge 2 3 3 3_3. Chng in credit spreads" xfId="5154" xr:uid="{F5880319-2757-4D76-BDEF-F49CEA4FD78B}"/>
    <cellStyle name="40% - uthevingsfarge 2 3 3 4" xfId="5155" xr:uid="{3E89BE1F-622D-479B-A723-299EA2E22BE7}"/>
    <cellStyle name="40% - uthevingsfarge 2 3 3 4 2" xfId="5156" xr:uid="{9EA2E140-8B03-4568-BA62-2A659FCBD819}"/>
    <cellStyle name="40% - uthevingsfarge 2 3 3 4_3. Chng in credit spreads" xfId="5157" xr:uid="{555103AE-4463-4BCD-8D87-6C57A8518E84}"/>
    <cellStyle name="40% - uthevingsfarge 2 3 3 5" xfId="5158" xr:uid="{D1014F5B-8112-4B96-AA61-1A8AF88A87AD}"/>
    <cellStyle name="40% - uthevingsfarge 2 3 3 6" xfId="44015" xr:uid="{9B17942C-8822-4433-B4F8-D8F815364826}"/>
    <cellStyle name="40% - uthevingsfarge 2 3 3_3. Chng in credit spreads" xfId="5159" xr:uid="{08133984-D315-4756-BABE-B9E63C3E66C1}"/>
    <cellStyle name="40% - uthevingsfarge 2 3 4" xfId="5160" xr:uid="{FB1100B0-C028-4AD8-90C3-5E316CAD2C3D}"/>
    <cellStyle name="40% - uthevingsfarge 2 3 4 2" xfId="5161" xr:uid="{803A2216-51DC-4F1F-8B32-B6D753FF2FE9}"/>
    <cellStyle name="40% - uthevingsfarge 2 3 4 2 2" xfId="5162" xr:uid="{F5FF64B7-5C17-4C37-9494-7A20407F2890}"/>
    <cellStyle name="40% - uthevingsfarge 2 3 4 2_3. Chng in credit spreads" xfId="5163" xr:uid="{15DDB287-895F-4C6D-831A-A3E9203D52B6}"/>
    <cellStyle name="40% - uthevingsfarge 2 3 4 3" xfId="5164" xr:uid="{E6F6C915-A1D8-4631-BF97-769D99BBB2DB}"/>
    <cellStyle name="40% - uthevingsfarge 2 3 4 3 2" xfId="5165" xr:uid="{3AA81E15-9A84-4E15-83AB-29E781360B9F}"/>
    <cellStyle name="40% - uthevingsfarge 2 3 4 3_3. Chng in credit spreads" xfId="5166" xr:uid="{913D4A93-966D-47CA-AC49-E02821672B7E}"/>
    <cellStyle name="40% - uthevingsfarge 2 3 4 4" xfId="5167" xr:uid="{F8C5ED9E-FD7F-43B3-B7B5-72F3E72DD661}"/>
    <cellStyle name="40% - uthevingsfarge 2 3 4_3. Chng in credit spreads" xfId="5168" xr:uid="{AEAC7248-639F-42D8-835A-B84DE18CE06C}"/>
    <cellStyle name="40% - uthevingsfarge 2 3 5" xfId="5169" xr:uid="{FD35C83C-4295-4693-8CF7-C1FF961C1674}"/>
    <cellStyle name="40% - uthevingsfarge 2 3 5 2" xfId="5170" xr:uid="{4811AEF2-0300-4E9D-BFCC-6BF3211C9DBC}"/>
    <cellStyle name="40% - uthevingsfarge 2 3 5 3" xfId="18936" xr:uid="{354AE351-0684-4C49-82A4-C2317CA0AFA5}"/>
    <cellStyle name="40% - uthevingsfarge 2 3 5_3. Chng in credit spreads" xfId="5171" xr:uid="{186A366D-EE6C-4330-8528-8D36AA9A82FA}"/>
    <cellStyle name="40% - uthevingsfarge 2 3 6" xfId="5172" xr:uid="{31B4D44A-C24F-42D6-9720-BFD9CA52BB7F}"/>
    <cellStyle name="40% - uthevingsfarge 2 3 6 2" xfId="5173" xr:uid="{0F7AA4FA-AC7D-4922-BCDE-CB2595CFB0BA}"/>
    <cellStyle name="40% - uthevingsfarge 2 3 6 3" xfId="18937" xr:uid="{9D6A5A55-B3A3-4096-8960-3852000070C8}"/>
    <cellStyle name="40% - uthevingsfarge 2 3 6_3. Chng in credit spreads" xfId="5174" xr:uid="{3E60EA87-33DA-415B-8BEA-49BD332EB0CB}"/>
    <cellStyle name="40% - uthevingsfarge 2 3 7" xfId="5175" xr:uid="{C1E66E6F-A80C-4826-B495-5533857B8DA7}"/>
    <cellStyle name="40% - uthevingsfarge 2 3 7 2" xfId="5176" xr:uid="{BF113360-C6AD-430F-880B-DE03A97EF95D}"/>
    <cellStyle name="40% - uthevingsfarge 2 3 7_3. Chng in credit spreads" xfId="5177" xr:uid="{54285E91-C11E-4DC8-AC9B-EC050E69E15B}"/>
    <cellStyle name="40% - uthevingsfarge 2 3 8" xfId="18938" xr:uid="{AEBCB074-4C3F-4866-AB01-79ABA0C5F01E}"/>
    <cellStyle name="40% - uthevingsfarge 2 3_4Q16" xfId="18939" xr:uid="{543135CB-512E-441B-B1E2-77084AFC0D07}"/>
    <cellStyle name="40% - uthevingsfarge 2 30" xfId="18940" xr:uid="{1E8E7E0B-2F51-4861-B252-C4A67A13BCC7}"/>
    <cellStyle name="40% - uthevingsfarge 2 30 2" xfId="18941" xr:uid="{0796ADE2-98AD-4485-8079-2FB1FA89BE76}"/>
    <cellStyle name="40% - uthevingsfarge 2 30 2 2" xfId="18942" xr:uid="{84238F35-9BFD-474B-9B4A-56C0F3281173}"/>
    <cellStyle name="40% - uthevingsfarge 2 30 2_AVA DVA EL" xfId="18943" xr:uid="{9E9FF595-9A40-405E-A623-0B0B94D55F58}"/>
    <cellStyle name="40% - uthevingsfarge 2 30 3" xfId="18944" xr:uid="{6031A6E6-6D65-46FA-B1C0-CD65E257AD37}"/>
    <cellStyle name="40% - uthevingsfarge 2 30_4Q16" xfId="18945" xr:uid="{A402B0F7-559D-463C-A199-BEF6AC49E36E}"/>
    <cellStyle name="40% - uthevingsfarge 2 31" xfId="18946" xr:uid="{0A1F5350-6552-4C30-9B3E-87EB496D6B95}"/>
    <cellStyle name="40% - uthevingsfarge 2 31 2" xfId="18947" xr:uid="{5877F6C3-8399-474B-8A14-807107A65279}"/>
    <cellStyle name="40% - uthevingsfarge 2 31 2 2" xfId="18948" xr:uid="{9EFE0C71-E468-4F61-B541-08354E7482D0}"/>
    <cellStyle name="40% - uthevingsfarge 2 31 2_AVA DVA EL" xfId="18949" xr:uid="{F0792AB4-2D78-4589-BED5-D95667C97BAF}"/>
    <cellStyle name="40% - uthevingsfarge 2 31 3" xfId="18950" xr:uid="{F6D2D489-E6FE-4C2E-A7F2-DE0B107B83B8}"/>
    <cellStyle name="40% - uthevingsfarge 2 31_4Q16" xfId="18951" xr:uid="{0D2BB153-AA33-47BB-8C4D-BDA3F9531352}"/>
    <cellStyle name="40% - uthevingsfarge 2 32" xfId="18952" xr:uid="{CAF37CC2-90A9-4EF7-82D2-F487E4C14CCD}"/>
    <cellStyle name="40% - uthevingsfarge 2 32 2" xfId="18953" xr:uid="{7D355453-8FBF-4096-A13E-4013B5C402B9}"/>
    <cellStyle name="40% - uthevingsfarge 2 32 2 2" xfId="18954" xr:uid="{C7AFB0B5-7AAF-4D7C-962C-0E3532B94FF8}"/>
    <cellStyle name="40% - uthevingsfarge 2 32 2_AVA DVA EL" xfId="18955" xr:uid="{7AB925F3-AA8B-49B7-9FBB-FE914E28EF0C}"/>
    <cellStyle name="40% - uthevingsfarge 2 32 3" xfId="18956" xr:uid="{701F4C28-766E-48BE-8ACA-D357CCA89427}"/>
    <cellStyle name="40% - uthevingsfarge 2 32_4Q16" xfId="18957" xr:uid="{734D86D2-661A-485E-9551-8CF5A4A8BC3C}"/>
    <cellStyle name="40% - uthevingsfarge 2 33" xfId="18958" xr:uid="{49808E03-3540-4C5A-92C4-35A7E6C40F4B}"/>
    <cellStyle name="40% - uthevingsfarge 2 33 2" xfId="18959" xr:uid="{3E70D240-2A3E-4549-8E29-060FF1D01621}"/>
    <cellStyle name="40% - uthevingsfarge 2 33 2 2" xfId="18960" xr:uid="{CD05A462-2848-46FD-B960-E89308AE1E89}"/>
    <cellStyle name="40% - uthevingsfarge 2 33 2_AVA DVA EL" xfId="18961" xr:uid="{C4644B6A-BB1D-4236-A34E-7C67FFDF3D4C}"/>
    <cellStyle name="40% - uthevingsfarge 2 33 3" xfId="18962" xr:uid="{6A1AF973-3A17-471F-AC30-BF1FEC9BDC45}"/>
    <cellStyle name="40% - uthevingsfarge 2 33_4Q16" xfId="18963" xr:uid="{BD34AE99-BC60-415F-A9C9-0F602AF129B9}"/>
    <cellStyle name="40% - uthevingsfarge 2 34" xfId="18964" xr:uid="{55D3B4B7-DB95-46A7-BC62-6C532296FD26}"/>
    <cellStyle name="40% - uthevingsfarge 2 34 2" xfId="18965" xr:uid="{C67BFEE6-B846-4470-914A-EFAA1CC9F9F0}"/>
    <cellStyle name="40% - uthevingsfarge 2 34 2 2" xfId="18966" xr:uid="{CDA1B9C2-56C2-4A6F-B9EA-01C3E8830A51}"/>
    <cellStyle name="40% - uthevingsfarge 2 34 2_AVA DVA EL" xfId="18967" xr:uid="{27B68DE8-B753-4074-894A-EF206E133281}"/>
    <cellStyle name="40% - uthevingsfarge 2 34 3" xfId="18968" xr:uid="{5851A0A1-5FF9-476F-A053-A9FE9054BCCC}"/>
    <cellStyle name="40% - uthevingsfarge 2 34_4Q16" xfId="18969" xr:uid="{661B4495-EEF4-4772-9A8C-6FF459E6CD59}"/>
    <cellStyle name="40% - uthevingsfarge 2 35" xfId="18970" xr:uid="{7FBFE833-6D57-4C6A-B765-A3AA47F28876}"/>
    <cellStyle name="40% - uthevingsfarge 2 35 2" xfId="18971" xr:uid="{6EDFB117-E47B-41C1-86D2-62744CE34930}"/>
    <cellStyle name="40% - uthevingsfarge 2 35 2 2" xfId="18972" xr:uid="{379CCCF1-01CA-4B4A-A1A4-852E598E49E1}"/>
    <cellStyle name="40% - uthevingsfarge 2 35 2_AVA DVA EL" xfId="18973" xr:uid="{8D93152C-D483-47B1-919F-6AF2045ABD83}"/>
    <cellStyle name="40% - uthevingsfarge 2 35 3" xfId="18974" xr:uid="{85AF713D-4464-4D74-9E2A-5A578D9CD3B2}"/>
    <cellStyle name="40% - uthevingsfarge 2 35_4Q16" xfId="18975" xr:uid="{A868CDAF-5144-4A3A-8CD4-97D555B91B72}"/>
    <cellStyle name="40% - uthevingsfarge 2 36" xfId="18976" xr:uid="{9C2294F3-7BAD-48C4-AC74-3353015A1F14}"/>
    <cellStyle name="40% - uthevingsfarge 2 36 2" xfId="18977" xr:uid="{52D9BC56-882C-42BB-BA6E-A3AF1458B2F0}"/>
    <cellStyle name="40% - uthevingsfarge 2 36 2 2" xfId="18978" xr:uid="{37D5ADAF-AB39-4BEA-A758-2DDA20E3511C}"/>
    <cellStyle name="40% - uthevingsfarge 2 36 2_AVA DVA EL" xfId="18979" xr:uid="{89D59F23-517B-4551-939D-69AA5F0B7A9B}"/>
    <cellStyle name="40% - uthevingsfarge 2 36 3" xfId="18980" xr:uid="{07C2B966-382A-452D-8BDD-AFE1B310D196}"/>
    <cellStyle name="40% - uthevingsfarge 2 36_4Q16" xfId="18981" xr:uid="{EF7C01DB-3593-4E91-82B2-8DF7783E6D6C}"/>
    <cellStyle name="40% - uthevingsfarge 2 37" xfId="18982" xr:uid="{55EB3FE1-13EC-436A-B42C-AD93BDC87D9E}"/>
    <cellStyle name="40% - uthevingsfarge 2 37 2" xfId="18983" xr:uid="{4D0A9829-13FF-4A5F-B81E-C6E76541F55B}"/>
    <cellStyle name="40% - uthevingsfarge 2 37 2 2" xfId="18984" xr:uid="{54284CD0-9F65-4E1E-9561-F02050253285}"/>
    <cellStyle name="40% - uthevingsfarge 2 37 2_AVA DVA EL" xfId="18985" xr:uid="{166EC19C-595D-4D73-B5A8-21964910CDDD}"/>
    <cellStyle name="40% - uthevingsfarge 2 37 3" xfId="18986" xr:uid="{1A0CCB43-9B53-4A0C-9DFC-A2EDFE712B11}"/>
    <cellStyle name="40% - uthevingsfarge 2 37_4Q16" xfId="18987" xr:uid="{34FADD26-FEAB-4E3D-987F-1E300713FF79}"/>
    <cellStyle name="40% - uthevingsfarge 2 38" xfId="18988" xr:uid="{ADFCEBE0-A867-49D3-895F-C7ABF26241EA}"/>
    <cellStyle name="40% - uthevingsfarge 2 38 2" xfId="18989" xr:uid="{7DDA57EB-97EE-4643-91F7-C7B053843FD8}"/>
    <cellStyle name="40% - uthevingsfarge 2 38 2 2" xfId="18990" xr:uid="{4775780D-A5BE-48C8-B1D0-1C89C67C5EBE}"/>
    <cellStyle name="40% - uthevingsfarge 2 38 2_AVA DVA EL" xfId="18991" xr:uid="{A3578C41-5AC4-49D5-9638-87DF52BD68E6}"/>
    <cellStyle name="40% - uthevingsfarge 2 38 3" xfId="18992" xr:uid="{9FFB0868-1D7F-4ED4-BEDB-8F14E2D681B3}"/>
    <cellStyle name="40% - uthevingsfarge 2 38_4Q16" xfId="18993" xr:uid="{D8D661E7-B4D5-4E50-9116-1DA827A5D817}"/>
    <cellStyle name="40% - uthevingsfarge 2 39" xfId="18994" xr:uid="{313709FA-4C01-46E2-AF9A-1994DC760B9A}"/>
    <cellStyle name="40% - uthevingsfarge 2 39 2" xfId="18995" xr:uid="{4F3AFB49-47AD-4941-B833-D7B1859A9F3C}"/>
    <cellStyle name="40% - uthevingsfarge 2 39 2 2" xfId="18996" xr:uid="{CE14FA51-AA8B-4D60-976A-E86797D4525E}"/>
    <cellStyle name="40% - uthevingsfarge 2 39 2_AVA DVA EL" xfId="18997" xr:uid="{5BE308AD-0999-4AC4-800D-B86C7185E7ED}"/>
    <cellStyle name="40% - uthevingsfarge 2 39 3" xfId="18998" xr:uid="{B6CC992D-C9B4-40F2-B224-1F6C0E878931}"/>
    <cellStyle name="40% - uthevingsfarge 2 39_4Q16" xfId="18999" xr:uid="{39915E50-4A5D-4714-B506-5DD97C11DB8B}"/>
    <cellStyle name="40% - uthevingsfarge 2 4" xfId="5178" xr:uid="{11C56211-270E-4EEE-95D6-CA69DBB71F88}"/>
    <cellStyle name="40% - uthevingsfarge 2 4 10" xfId="41078" xr:uid="{A5FC05D3-8E42-4377-9AE9-AD7CED05FCD1}"/>
    <cellStyle name="40% - uthevingsfarge 2 4 2" xfId="5179" xr:uid="{09250DAC-B466-4978-9180-82699B17E885}"/>
    <cellStyle name="40% - uthevingsfarge 2 4 2 2" xfId="5180" xr:uid="{3FF0EF9E-4223-4AF9-8969-28454AEB6AD0}"/>
    <cellStyle name="40% - uthevingsfarge 2 4 2 2 2" xfId="5181" xr:uid="{997913EB-B158-41F1-A45F-E9BDE7712F0C}"/>
    <cellStyle name="40% - uthevingsfarge 2 4 2 2_3. Chng in credit spreads" xfId="5182" xr:uid="{5A37BEDD-C588-45CF-AB40-583004BEA64E}"/>
    <cellStyle name="40% - uthevingsfarge 2 4 2 3" xfId="5183" xr:uid="{DF9C459B-812F-4043-B85F-A65BBCD050D9}"/>
    <cellStyle name="40% - uthevingsfarge 2 4 2 3 2" xfId="5184" xr:uid="{3DFDAD95-7CF7-4628-AF09-565716BA729E}"/>
    <cellStyle name="40% - uthevingsfarge 2 4 2 3_3. Chng in credit spreads" xfId="5185" xr:uid="{7C9064B1-813A-4845-B835-11A182FF7F80}"/>
    <cellStyle name="40% - uthevingsfarge 2 4 2 4" xfId="5186" xr:uid="{F3A6A060-A30E-47CA-8085-58C39561FD67}"/>
    <cellStyle name="40% - uthevingsfarge 2 4 2 5" xfId="41079" xr:uid="{9EDD6E99-2771-4CDA-835F-39CBEB88C27C}"/>
    <cellStyle name="40% - uthevingsfarge 2 4 2 6" xfId="41080" xr:uid="{9804EAC8-D239-4449-A23B-70B9FB472B45}"/>
    <cellStyle name="40% - uthevingsfarge 2 4 2 7" xfId="41081" xr:uid="{53ED2AB6-A820-4787-929C-B5AF1F499F99}"/>
    <cellStyle name="40% - uthevingsfarge 2 4 2 8" xfId="41082" xr:uid="{4D60DA3E-8686-44DC-9DAB-6782F383F0DC}"/>
    <cellStyle name="40% - uthevingsfarge 2 4 2 9" xfId="41083" xr:uid="{21A2D4C0-AB18-45CF-8D40-48AC46D35654}"/>
    <cellStyle name="40% - uthevingsfarge 2 4 2_3. Chng in credit spreads" xfId="5187" xr:uid="{932799BD-7FC1-46F4-B460-D0589BF5A5A0}"/>
    <cellStyle name="40% - uthevingsfarge 2 4 3" xfId="5188" xr:uid="{8EF3FFBC-C998-43AC-AD89-1BC1A0B9DEC1}"/>
    <cellStyle name="40% - uthevingsfarge 2 4 3 2" xfId="5189" xr:uid="{1836CA0B-01C7-4C51-BEA7-673FC63C5B0F}"/>
    <cellStyle name="40% - uthevingsfarge 2 4 3 3" xfId="19000" xr:uid="{DE672EA3-7CC9-42D8-A17B-8FA3954A5E1E}"/>
    <cellStyle name="40% - uthevingsfarge 2 4 3_3. Chng in credit spreads" xfId="5190" xr:uid="{3F5F4848-ACB6-4B1E-9D90-2F30F2248C24}"/>
    <cellStyle name="40% - uthevingsfarge 2 4 4" xfId="5191" xr:uid="{CFB5DD8A-FF1F-4A42-8ECF-53864701D8D0}"/>
    <cellStyle name="40% - uthevingsfarge 2 4 4 2" xfId="5192" xr:uid="{6455F946-847A-406B-B72A-0D7B10ACB029}"/>
    <cellStyle name="40% - uthevingsfarge 2 4 4 3" xfId="19001" xr:uid="{8A6859AB-A1C9-476D-A935-697104B36DCC}"/>
    <cellStyle name="40% - uthevingsfarge 2 4 4_3. Chng in credit spreads" xfId="5193" xr:uid="{031073FD-5E45-4F62-B6A2-962C0D0BBC57}"/>
    <cellStyle name="40% - uthevingsfarge 2 4 5" xfId="5194" xr:uid="{9906DD1D-FF7C-4918-86CF-20B41C7D1CE4}"/>
    <cellStyle name="40% - uthevingsfarge 2 4 5 2" xfId="19002" xr:uid="{3C6B20DE-6308-4208-8E73-FFF9AFEDACDC}"/>
    <cellStyle name="40% - uthevingsfarge 2 4 5 3" xfId="19003" xr:uid="{B3857DA2-36A4-496A-9AA9-E3C4DC3D71BA}"/>
    <cellStyle name="40% - uthevingsfarge 2 4 5_AVA DVA EL" xfId="19004" xr:uid="{9A7CBAC2-1DD0-4B80-A37C-A93421C650D3}"/>
    <cellStyle name="40% - uthevingsfarge 2 4 6" xfId="19005" xr:uid="{12C0388C-879A-4FBC-A26A-63F3E155A8A5}"/>
    <cellStyle name="40% - uthevingsfarge 2 4 6 2" xfId="19006" xr:uid="{40F559AD-A9E0-4E07-B9B1-57E458B7EE1F}"/>
    <cellStyle name="40% - uthevingsfarge 2 4 6_AVA DVA EL" xfId="19007" xr:uid="{386D336F-A0DC-4AE5-B347-8762110A4F86}"/>
    <cellStyle name="40% - uthevingsfarge 2 4 7" xfId="19008" xr:uid="{94C87EB0-957B-430C-B195-71616718CD91}"/>
    <cellStyle name="40% - uthevingsfarge 2 4 8" xfId="41084" xr:uid="{7D8BC144-4BB8-4757-8A8D-0398F549FBBD}"/>
    <cellStyle name="40% - uthevingsfarge 2 4 9" xfId="41085" xr:uid="{9BA7308F-1C9B-4B46-846A-69828D9906E4}"/>
    <cellStyle name="40% - uthevingsfarge 2 4_3. Chng in credit spreads" xfId="5195" xr:uid="{55F8DBE9-5726-43BE-9AA5-B9FE49B69162}"/>
    <cellStyle name="40% - uthevingsfarge 2 40" xfId="19009" xr:uid="{BF1FCD83-6E16-458C-9EE6-CC73C8D5012A}"/>
    <cellStyle name="40% - uthevingsfarge 2 40 2" xfId="19010" xr:uid="{315EBDF3-1AB4-43D1-8A9C-48EAE4C90AC3}"/>
    <cellStyle name="40% - uthevingsfarge 2 40 2 2" xfId="19011" xr:uid="{3BC6FBED-304F-45E3-BD15-A1B0BAFCD257}"/>
    <cellStyle name="40% - uthevingsfarge 2 40 2_AVA DVA EL" xfId="19012" xr:uid="{ABBFD082-BB10-4126-97D7-CBD862C96EE9}"/>
    <cellStyle name="40% - uthevingsfarge 2 40 3" xfId="19013" xr:uid="{25B7125E-B28B-4E0D-9D00-2651E86F7BF1}"/>
    <cellStyle name="40% - uthevingsfarge 2 40_4Q16" xfId="19014" xr:uid="{6EA91321-2941-47BA-ACDA-1EC7A1B4BD66}"/>
    <cellStyle name="40% - uthevingsfarge 2 41" xfId="19015" xr:uid="{1A3749E3-15EE-437C-883B-8DF1328E147A}"/>
    <cellStyle name="40% - uthevingsfarge 2 41 2" xfId="19016" xr:uid="{706A2F07-795A-40A5-95FF-7F5BEB7DBDC9}"/>
    <cellStyle name="40% - uthevingsfarge 2 41 2 2" xfId="19017" xr:uid="{7077AE3B-7B07-475A-93B9-7EAF17F22422}"/>
    <cellStyle name="40% - uthevingsfarge 2 41 2_AVA DVA EL" xfId="19018" xr:uid="{1DD9CA6B-E3A1-410C-8CC9-200CE621A4DE}"/>
    <cellStyle name="40% - uthevingsfarge 2 41 3" xfId="19019" xr:uid="{60E93788-E903-45C7-A9EE-92AD47B48B0A}"/>
    <cellStyle name="40% - uthevingsfarge 2 41_4Q16" xfId="19020" xr:uid="{FF106DB7-E43A-4D1E-8316-6CD8796D244E}"/>
    <cellStyle name="40% - uthevingsfarge 2 42" xfId="19021" xr:uid="{6C3266A9-24C9-4975-BEBF-3F272542C04D}"/>
    <cellStyle name="40% - uthevingsfarge 2 42 2" xfId="19022" xr:uid="{30651823-A3F3-4010-AAC7-26393AFD64BE}"/>
    <cellStyle name="40% - uthevingsfarge 2 42 2 2" xfId="19023" xr:uid="{7CF9061F-8200-4818-A5A3-B8CADE4EE298}"/>
    <cellStyle name="40% - uthevingsfarge 2 42 2_AVA DVA EL" xfId="19024" xr:uid="{63179D73-47EC-4176-BFCC-69AA8AD835D2}"/>
    <cellStyle name="40% - uthevingsfarge 2 42 3" xfId="19025" xr:uid="{A51E70B7-CC16-477C-818D-458297715636}"/>
    <cellStyle name="40% - uthevingsfarge 2 42_4Q16" xfId="19026" xr:uid="{064EF082-C52E-4D8A-9F99-137C2FE4F7E8}"/>
    <cellStyle name="40% - uthevingsfarge 2 43" xfId="19027" xr:uid="{44B855BB-BCC8-48D3-A4FB-61DEF3551C02}"/>
    <cellStyle name="40% - uthevingsfarge 2 43 2" xfId="19028" xr:uid="{4B5BB0F2-6F86-4BB8-BC67-4D240B101741}"/>
    <cellStyle name="40% - uthevingsfarge 2 43 2 2" xfId="19029" xr:uid="{6CF8FD19-126B-404D-9A22-A19CFCDA31C8}"/>
    <cellStyle name="40% - uthevingsfarge 2 43 2_AVA DVA EL" xfId="19030" xr:uid="{593C8054-7878-42A4-8BA5-B4E423BF1FEE}"/>
    <cellStyle name="40% - uthevingsfarge 2 43 3" xfId="19031" xr:uid="{B35F40D8-78FE-4A50-96EC-6F83EAC97AC3}"/>
    <cellStyle name="40% - uthevingsfarge 2 43_4Q16" xfId="19032" xr:uid="{47518048-6B2E-4936-A889-236D2041D5A1}"/>
    <cellStyle name="40% - uthevingsfarge 2 44" xfId="19033" xr:uid="{5A7F9B05-C7D1-4313-8F2B-9BF585FB958D}"/>
    <cellStyle name="40% - uthevingsfarge 2 44 2" xfId="19034" xr:uid="{61488169-55D4-4CE8-8595-DD073D6581DF}"/>
    <cellStyle name="40% - uthevingsfarge 2 44 2 2" xfId="19035" xr:uid="{71217236-4410-4F85-B63E-3C4317589AD2}"/>
    <cellStyle name="40% - uthevingsfarge 2 44 2_AVA DVA EL" xfId="19036" xr:uid="{733BE8F5-00E8-405D-8965-6E4FC441A751}"/>
    <cellStyle name="40% - uthevingsfarge 2 44 3" xfId="19037" xr:uid="{28AA400B-6722-4210-8A5D-5DEBC0E3F8CF}"/>
    <cellStyle name="40% - uthevingsfarge 2 44_4Q16" xfId="19038" xr:uid="{DD66E3AF-E064-4542-945D-B4344F537BA1}"/>
    <cellStyle name="40% - uthevingsfarge 2 45" xfId="19039" xr:uid="{25CEBDDA-E70E-4506-829D-F912A29611F5}"/>
    <cellStyle name="40% - uthevingsfarge 2 45 2" xfId="19040" xr:uid="{48D96BBC-E687-4B90-AB81-B46A05A59CAA}"/>
    <cellStyle name="40% - uthevingsfarge 2 45 2 2" xfId="19041" xr:uid="{E69D77EE-D4DC-4AAF-AECD-77BC5530AC48}"/>
    <cellStyle name="40% - uthevingsfarge 2 45 2_AVA DVA EL" xfId="19042" xr:uid="{495A1212-14BC-4D74-99F6-8A0B6E6942EA}"/>
    <cellStyle name="40% - uthevingsfarge 2 45 3" xfId="19043" xr:uid="{D055E453-C815-4439-8A7B-3FA856461B9C}"/>
    <cellStyle name="40% - uthevingsfarge 2 45_4Q16" xfId="19044" xr:uid="{C58500B5-7086-4516-9467-C4D3B95BFBE6}"/>
    <cellStyle name="40% - uthevingsfarge 2 46" xfId="19045" xr:uid="{6DB37DB1-34E6-4F43-9707-103362BEBBE8}"/>
    <cellStyle name="40% - uthevingsfarge 2 46 2" xfId="19046" xr:uid="{C52BAEB0-3519-427C-A920-8A8D0CCC0E70}"/>
    <cellStyle name="40% - uthevingsfarge 2 46 2 2" xfId="19047" xr:uid="{B1B696D1-9785-46A3-BB9E-4DC997EDE845}"/>
    <cellStyle name="40% - uthevingsfarge 2 46 2_AVA DVA EL" xfId="19048" xr:uid="{4718F353-A37D-40A8-B67F-6ACACFC5432E}"/>
    <cellStyle name="40% - uthevingsfarge 2 46 3" xfId="19049" xr:uid="{CBB29153-7AC9-45DD-B758-1B28640E064F}"/>
    <cellStyle name="40% - uthevingsfarge 2 46_4Q16" xfId="19050" xr:uid="{2043F39D-C5C0-414E-836B-7CFDAC39CA12}"/>
    <cellStyle name="40% - uthevingsfarge 2 47" xfId="19051" xr:uid="{D99B9A1C-F8E3-40CF-8904-0E023758CE45}"/>
    <cellStyle name="40% - uthevingsfarge 2 47 2" xfId="19052" xr:uid="{56348307-6F3A-435F-BCB7-AEA30EF4DA7F}"/>
    <cellStyle name="40% - uthevingsfarge 2 47 2 2" xfId="19053" xr:uid="{ABFA1B1A-3B4D-4661-B397-A89A243F5AD9}"/>
    <cellStyle name="40% - uthevingsfarge 2 47 2_AVA DVA EL" xfId="19054" xr:uid="{5D108E4C-D939-4C3C-932F-D1DA61A2EEB7}"/>
    <cellStyle name="40% - uthevingsfarge 2 47 3" xfId="19055" xr:uid="{70CFD0F2-BA3E-4FDE-B932-56EE61EB57B9}"/>
    <cellStyle name="40% - uthevingsfarge 2 47_4Q16" xfId="19056" xr:uid="{DCFC10D3-8989-48AA-94FE-FC80203BF20B}"/>
    <cellStyle name="40% - uthevingsfarge 2 48" xfId="19057" xr:uid="{7FB6C972-53AA-4764-816A-11AA46DFEA15}"/>
    <cellStyle name="40% - uthevingsfarge 2 48 2" xfId="19058" xr:uid="{6949C17D-E90D-4343-9068-9D30C58F92A0}"/>
    <cellStyle name="40% - uthevingsfarge 2 48 2 2" xfId="19059" xr:uid="{A08300E9-98FB-4250-873F-D06271DB6161}"/>
    <cellStyle name="40% - uthevingsfarge 2 48 2_AVA DVA EL" xfId="19060" xr:uid="{BF3E459D-A392-4B28-805F-8C9371344F65}"/>
    <cellStyle name="40% - uthevingsfarge 2 48 3" xfId="19061" xr:uid="{A2772DCD-FB68-437D-B5FD-E87468124A15}"/>
    <cellStyle name="40% - uthevingsfarge 2 48_4Q16" xfId="19062" xr:uid="{48056B5F-0D69-42AD-8F74-A772DD913F1C}"/>
    <cellStyle name="40% - uthevingsfarge 2 49" xfId="19063" xr:uid="{21113428-E875-4486-B832-84037DFAE7FB}"/>
    <cellStyle name="40% - uthevingsfarge 2 49 2" xfId="19064" xr:uid="{E3EED987-978C-4E5E-8E2F-2A4CD0324FAE}"/>
    <cellStyle name="40% - uthevingsfarge 2 49 2 2" xfId="19065" xr:uid="{E9FBEFF4-F2C7-4E50-A182-E441F78135C7}"/>
    <cellStyle name="40% - uthevingsfarge 2 49 2_AVA DVA EL" xfId="19066" xr:uid="{7D0C7569-D90C-468E-BFEE-E41E7BF108AA}"/>
    <cellStyle name="40% - uthevingsfarge 2 49 3" xfId="19067" xr:uid="{10345813-18D8-45E5-8D06-6173B7B5D06C}"/>
    <cellStyle name="40% - uthevingsfarge 2 49_4Q16" xfId="19068" xr:uid="{BFD09E4F-9F20-4C3F-8BE0-5AEEC4B20E51}"/>
    <cellStyle name="40% - uthevingsfarge 2 5" xfId="5196" xr:uid="{B5FB5635-F404-4ED8-9228-CF949ABC12D4}"/>
    <cellStyle name="40% - uthevingsfarge 2 5 10" xfId="41086" xr:uid="{326935F7-7338-4CD1-B5E2-F59EFCEBB580}"/>
    <cellStyle name="40% - uthevingsfarge 2 5 2" xfId="5197" xr:uid="{257F017C-F451-497A-B88A-0F67CC0F5659}"/>
    <cellStyle name="40% - uthevingsfarge 2 5 2 2" xfId="5198" xr:uid="{88ECEB25-49F8-4E65-8F47-CE1E6F66BF64}"/>
    <cellStyle name="40% - uthevingsfarge 2 5 2 2 2" xfId="5199" xr:uid="{EFE232C5-6D80-47BD-BF89-51B40829EF90}"/>
    <cellStyle name="40% - uthevingsfarge 2 5 2 2_3. Chng in credit spreads" xfId="5200" xr:uid="{2D2F6F24-B0DC-4BCB-A918-03B1ED7376FF}"/>
    <cellStyle name="40% - uthevingsfarge 2 5 2 3" xfId="5201" xr:uid="{7B3F5A3B-EB3F-4932-872A-BDEE90DB7204}"/>
    <cellStyle name="40% - uthevingsfarge 2 5 2 3 2" xfId="5202" xr:uid="{B4939DB0-C0C5-4521-A3F1-CE00B33FE836}"/>
    <cellStyle name="40% - uthevingsfarge 2 5 2 3_3. Chng in credit spreads" xfId="5203" xr:uid="{461123E1-973C-4446-94CF-19DAC765BDDE}"/>
    <cellStyle name="40% - uthevingsfarge 2 5 2 4" xfId="5204" xr:uid="{34DF2FEB-8311-421F-910B-DDA3323E593E}"/>
    <cellStyle name="40% - uthevingsfarge 2 5 2 5" xfId="41087" xr:uid="{A3971F17-809C-4D46-8AF4-9C4D10E60C4B}"/>
    <cellStyle name="40% - uthevingsfarge 2 5 2 6" xfId="41088" xr:uid="{8AF0726B-E8A6-4FB9-A958-4C053ADCE5B4}"/>
    <cellStyle name="40% - uthevingsfarge 2 5 2 7" xfId="41089" xr:uid="{7F68675A-6E3D-4820-A293-64D2D49DC9CB}"/>
    <cellStyle name="40% - uthevingsfarge 2 5 2 8" xfId="41090" xr:uid="{7C05F438-DEC8-455E-A568-37D434224AFF}"/>
    <cellStyle name="40% - uthevingsfarge 2 5 2 9" xfId="41091" xr:uid="{1E9BFFFA-9C57-4EFF-9C17-9D195E878E00}"/>
    <cellStyle name="40% - uthevingsfarge 2 5 2_3. Chng in credit spreads" xfId="5205" xr:uid="{DCE3B1AC-9C4D-438E-A275-678D828AEDC3}"/>
    <cellStyle name="40% - uthevingsfarge 2 5 3" xfId="5206" xr:uid="{F3842F80-B65B-4970-A23D-9C993B8F5881}"/>
    <cellStyle name="40% - uthevingsfarge 2 5 3 2" xfId="5207" xr:uid="{54966A24-2F02-4771-A4FB-5E04AF85037E}"/>
    <cellStyle name="40% - uthevingsfarge 2 5 3_3. Chng in credit spreads" xfId="5208" xr:uid="{9DED2177-D33C-4CB9-A191-35F94F9EF9C2}"/>
    <cellStyle name="40% - uthevingsfarge 2 5 4" xfId="5209" xr:uid="{98F54829-9110-4AFB-9E1F-8B5FA2106AAB}"/>
    <cellStyle name="40% - uthevingsfarge 2 5 4 2" xfId="5210" xr:uid="{14ADE2F8-A9CD-4EAD-8EB4-E0744434D7FA}"/>
    <cellStyle name="40% - uthevingsfarge 2 5 4_3. Chng in credit spreads" xfId="5211" xr:uid="{15D819B4-3557-4F21-AA38-CB9B2B5186D5}"/>
    <cellStyle name="40% - uthevingsfarge 2 5 5" xfId="5212" xr:uid="{150BDC44-F828-4F0E-A3E2-18B3651A7D2A}"/>
    <cellStyle name="40% - uthevingsfarge 2 5 6" xfId="41092" xr:uid="{24EBA3FA-76C7-402B-A109-6F86E3FE5CE3}"/>
    <cellStyle name="40% - uthevingsfarge 2 5 7" xfId="41093" xr:uid="{0192B088-30D4-4561-9756-E5CAD24001FD}"/>
    <cellStyle name="40% - uthevingsfarge 2 5 8" xfId="41094" xr:uid="{772D7567-5ABA-4BAB-BECB-376CE00E188E}"/>
    <cellStyle name="40% - uthevingsfarge 2 5 9" xfId="41095" xr:uid="{A50145D2-51DD-4A0A-86D8-0821FF5E0DA2}"/>
    <cellStyle name="40% - uthevingsfarge 2 5_3. Chng in credit spreads" xfId="5213" xr:uid="{F17F0208-18D9-4D46-8CA0-C8CDECFE99F4}"/>
    <cellStyle name="40% - uthevingsfarge 2 50" xfId="19069" xr:uid="{8748B752-BEAC-4717-B91D-C6741445BEE0}"/>
    <cellStyle name="40% - uthevingsfarge 2 50 2" xfId="19070" xr:uid="{0ADBA8AF-5361-44E2-8F9F-AB3775FE4B0B}"/>
    <cellStyle name="40% - uthevingsfarge 2 50 2 2" xfId="19071" xr:uid="{B8D1D825-3C36-4C70-9F7E-A60F97C0ECF9}"/>
    <cellStyle name="40% - uthevingsfarge 2 50 2_AVA DVA EL" xfId="19072" xr:uid="{869D1C96-3DB9-49DA-B5D4-3C9C7B3B0694}"/>
    <cellStyle name="40% - uthevingsfarge 2 50 3" xfId="19073" xr:uid="{0B0C3B1C-6645-49E0-B177-2265D9576F45}"/>
    <cellStyle name="40% - uthevingsfarge 2 50_4Q16" xfId="19074" xr:uid="{08039591-61D3-4D26-9E19-815F8B3F58F4}"/>
    <cellStyle name="40% - uthevingsfarge 2 51" xfId="19075" xr:uid="{9E49BEA8-437D-4BC9-B013-C0756C79DF25}"/>
    <cellStyle name="40% - uthevingsfarge 2 51 2" xfId="19076" xr:uid="{BDA204D1-90B5-4D5A-AF69-87C9AE1E945A}"/>
    <cellStyle name="40% - uthevingsfarge 2 51 2 2" xfId="19077" xr:uid="{4A4E68E7-1DF4-4E99-A87E-A594A04E0DC8}"/>
    <cellStyle name="40% - uthevingsfarge 2 51 2_AVA DVA EL" xfId="19078" xr:uid="{8EDE5727-BCA2-4189-9FE1-B5DC59F5435F}"/>
    <cellStyle name="40% - uthevingsfarge 2 51 3" xfId="19079" xr:uid="{10B33263-AC10-40BD-B8C6-B065A49E5577}"/>
    <cellStyle name="40% - uthevingsfarge 2 51_4Q16" xfId="19080" xr:uid="{814736E5-5633-4535-9808-DBF9CC4DD519}"/>
    <cellStyle name="40% - uthevingsfarge 2 52" xfId="19081" xr:uid="{FFBE7E16-E1A3-4356-9596-8C8671EE1FF7}"/>
    <cellStyle name="40% - uthevingsfarge 2 52 2" xfId="19082" xr:uid="{27754289-EBDE-43F5-B566-AED195EC17D4}"/>
    <cellStyle name="40% - uthevingsfarge 2 52 2 2" xfId="19083" xr:uid="{66939DE9-A045-4C87-9828-9D0346E6B548}"/>
    <cellStyle name="40% - uthevingsfarge 2 52 2_AVA DVA EL" xfId="19084" xr:uid="{D7EDFEB9-03CC-44DA-BE13-08E524D368A8}"/>
    <cellStyle name="40% - uthevingsfarge 2 52 3" xfId="19085" xr:uid="{7C9CD400-0990-4095-BC98-704DBEB7784C}"/>
    <cellStyle name="40% - uthevingsfarge 2 52_4Q16" xfId="19086" xr:uid="{98015165-6F0A-4234-901E-6085C561EEAF}"/>
    <cellStyle name="40% - uthevingsfarge 2 53" xfId="19087" xr:uid="{2751897A-D7F4-4E22-A15F-6AFB4D94BBEB}"/>
    <cellStyle name="40% - uthevingsfarge 2 53 2" xfId="19088" xr:uid="{41737E98-242D-4768-A8C2-8135B768CA61}"/>
    <cellStyle name="40% - uthevingsfarge 2 53 2 2" xfId="19089" xr:uid="{26878C86-7EF5-42DD-B036-52B3FB26944E}"/>
    <cellStyle name="40% - uthevingsfarge 2 53 2_AVA DVA EL" xfId="19090" xr:uid="{4719B176-BFBC-440E-8482-40493F4B9143}"/>
    <cellStyle name="40% - uthevingsfarge 2 53 3" xfId="19091" xr:uid="{58F129FE-5D4C-4897-80DF-078896409035}"/>
    <cellStyle name="40% - uthevingsfarge 2 53_4Q16" xfId="19092" xr:uid="{C1ABF95E-F7C0-4181-8028-0BD7E0B5BE93}"/>
    <cellStyle name="40% - uthevingsfarge 2 54" xfId="19093" xr:uid="{204AB60D-2262-483C-B703-1D9661D25A31}"/>
    <cellStyle name="40% - uthevingsfarge 2 54 2" xfId="19094" xr:uid="{03AB0D08-B02B-42D8-82DE-DA11098FD1CC}"/>
    <cellStyle name="40% - uthevingsfarge 2 54 2 2" xfId="19095" xr:uid="{962CB165-4DDA-41DE-8C92-1261EF24405A}"/>
    <cellStyle name="40% - uthevingsfarge 2 54 2_AVA DVA EL" xfId="19096" xr:uid="{8A56C1A1-64B1-429E-97F2-594638B58FFE}"/>
    <cellStyle name="40% - uthevingsfarge 2 54 3" xfId="19097" xr:uid="{69008A74-43C2-448D-AD3B-001110A959D4}"/>
    <cellStyle name="40% - uthevingsfarge 2 54_4Q16" xfId="19098" xr:uid="{336B2515-6758-4E78-8A00-1887BC4F65E1}"/>
    <cellStyle name="40% - uthevingsfarge 2 55" xfId="19099" xr:uid="{26DEFA05-080B-4313-ACF3-ED46B24E82E7}"/>
    <cellStyle name="40% - uthevingsfarge 2 55 2" xfId="19100" xr:uid="{28724F9B-084C-4C53-BEC4-18FB0C9317B8}"/>
    <cellStyle name="40% - uthevingsfarge 2 55 2 2" xfId="19101" xr:uid="{F7F44896-9D47-4A1A-8D92-E0F8C5FF9D56}"/>
    <cellStyle name="40% - uthevingsfarge 2 55 2_AVA DVA EL" xfId="19102" xr:uid="{EEB406A8-410D-499C-AEDA-A0D33316AF3C}"/>
    <cellStyle name="40% - uthevingsfarge 2 55 3" xfId="19103" xr:uid="{7A002647-76BD-40C8-9D44-4A5CF178B23C}"/>
    <cellStyle name="40% - uthevingsfarge 2 55_4Q16" xfId="19104" xr:uid="{BC3AE6E9-52DF-4F33-96DB-8CAAC49BC356}"/>
    <cellStyle name="40% - uthevingsfarge 2 56" xfId="19105" xr:uid="{E30AF180-8562-4490-87DF-692E424BEFB4}"/>
    <cellStyle name="40% - uthevingsfarge 2 56 2" xfId="19106" xr:uid="{81ED6620-4A5D-4308-AB43-0D81AA1EC713}"/>
    <cellStyle name="40% - uthevingsfarge 2 56 2 2" xfId="19107" xr:uid="{EB099940-1342-42C1-BD53-E07290431C7D}"/>
    <cellStyle name="40% - uthevingsfarge 2 56 2_AVA DVA EL" xfId="19108" xr:uid="{ABC62A6E-325E-4A43-BFE0-4F5D6AA1DD35}"/>
    <cellStyle name="40% - uthevingsfarge 2 56 3" xfId="19109" xr:uid="{76F7E48F-2C66-4CA2-9D3C-DE32E019CB58}"/>
    <cellStyle name="40% - uthevingsfarge 2 56_4Q16" xfId="19110" xr:uid="{D00CEB3D-8FFB-4C58-9632-0D35AE6FBAA5}"/>
    <cellStyle name="40% - uthevingsfarge 2 57" xfId="19111" xr:uid="{2BD57167-B0EB-4ECA-A86F-01472818F3B5}"/>
    <cellStyle name="40% - uthevingsfarge 2 57 2" xfId="19112" xr:uid="{DF7B6744-4D09-4540-81AA-4266A0929EAB}"/>
    <cellStyle name="40% - uthevingsfarge 2 57 2 2" xfId="19113" xr:uid="{8919D0B3-8249-4626-9CC2-C9A4969CB728}"/>
    <cellStyle name="40% - uthevingsfarge 2 57 2_AVA DVA EL" xfId="19114" xr:uid="{4CA2C430-5688-436D-89A5-5495F58D5CE2}"/>
    <cellStyle name="40% - uthevingsfarge 2 57 3" xfId="19115" xr:uid="{8DF2ED0A-EF7C-436F-89A7-B31A6080D608}"/>
    <cellStyle name="40% - uthevingsfarge 2 57_4Q16" xfId="19116" xr:uid="{F62E0517-57B3-4322-A223-41AE827B6755}"/>
    <cellStyle name="40% - uthevingsfarge 2 58" xfId="19117" xr:uid="{E0B04EFC-D562-48A6-A3C3-BE14C55D9432}"/>
    <cellStyle name="40% - uthevingsfarge 2 58 2" xfId="19118" xr:uid="{84D70CDA-1CAB-4B2D-9656-A060613437BB}"/>
    <cellStyle name="40% - uthevingsfarge 2 58 2 2" xfId="19119" xr:uid="{891A6354-3C66-4F8F-8510-6330F4563FBF}"/>
    <cellStyle name="40% - uthevingsfarge 2 58 2_AVA DVA EL" xfId="19120" xr:uid="{56F2F116-7368-4C98-BE38-49C4A61FAAE8}"/>
    <cellStyle name="40% - uthevingsfarge 2 58 3" xfId="19121" xr:uid="{2A4FE06D-0387-4D51-8297-D9FF816D7C57}"/>
    <cellStyle name="40% - uthevingsfarge 2 58_4Q16" xfId="19122" xr:uid="{628314B2-0428-4C39-B17D-4734FA88E170}"/>
    <cellStyle name="40% - uthevingsfarge 2 59" xfId="19123" xr:uid="{985947F2-8200-40A4-B1C8-B4014423B53C}"/>
    <cellStyle name="40% - uthevingsfarge 2 59 2" xfId="19124" xr:uid="{D3D50A7E-31E2-45B8-8D78-58891714A9BF}"/>
    <cellStyle name="40% - uthevingsfarge 2 59 2 2" xfId="19125" xr:uid="{3C066A6F-AB17-45FB-92E8-493483452B50}"/>
    <cellStyle name="40% - uthevingsfarge 2 59 2_AVA DVA EL" xfId="19126" xr:uid="{33C777B1-6882-431E-BC77-A0ACEA2EAFE2}"/>
    <cellStyle name="40% - uthevingsfarge 2 59 3" xfId="19127" xr:uid="{62D930B7-3191-4064-B3D2-B6AC3F0F38DA}"/>
    <cellStyle name="40% - uthevingsfarge 2 59_4Q16" xfId="19128" xr:uid="{8C3D8F00-3035-4A98-9C11-C40D338B2C61}"/>
    <cellStyle name="40% - uthevingsfarge 2 6" xfId="5214" xr:uid="{9829FC24-BB75-4138-89FA-AE7F96FA0A1D}"/>
    <cellStyle name="40% - uthevingsfarge 2 6 2" xfId="5215" xr:uid="{A4F2519F-64AF-4F73-BFBD-9BDCE301AB64}"/>
    <cellStyle name="40% - uthevingsfarge 2 6 2 2" xfId="5216" xr:uid="{D8512874-E09F-4C59-844A-EB8AD08AF284}"/>
    <cellStyle name="40% - uthevingsfarge 2 6 2 3" xfId="41096" xr:uid="{D7C377CA-5723-436E-B134-D514AAB9E76E}"/>
    <cellStyle name="40% - uthevingsfarge 2 6 2_3. Chng in credit spreads" xfId="5217" xr:uid="{1633FE2C-7DA2-4E9D-A898-C386595B0FEA}"/>
    <cellStyle name="40% - uthevingsfarge 2 6 3" xfId="5218" xr:uid="{71F0F684-9D8A-478B-9799-D01EA5030DAB}"/>
    <cellStyle name="40% - uthevingsfarge 2 6 3 2" xfId="5219" xr:uid="{1CECD33E-EA32-40E8-997B-CB6634622410}"/>
    <cellStyle name="40% - uthevingsfarge 2 6 3_3. Chng in credit spreads" xfId="5220" xr:uid="{F8B2619F-E1BB-41AE-AB0D-59D8D28BB8F4}"/>
    <cellStyle name="40% - uthevingsfarge 2 6 4" xfId="5221" xr:uid="{83527221-A86A-4373-B3C8-637C58CDA5E7}"/>
    <cellStyle name="40% - uthevingsfarge 2 6 5" xfId="19129" xr:uid="{5BE82DB7-4EBB-4770-BC57-88EAAA92D7BC}"/>
    <cellStyle name="40% - uthevingsfarge 2 6 6" xfId="41097" xr:uid="{2C03CEEF-543D-4E43-A13E-240B6403BE9B}"/>
    <cellStyle name="40% - uthevingsfarge 2 6 7" xfId="41098" xr:uid="{CD3D59F5-F29C-4A85-9AFF-25097915168E}"/>
    <cellStyle name="40% - uthevingsfarge 2 6 8" xfId="41099" xr:uid="{AD44378F-1DA2-4DEA-9B28-F006573D7A47}"/>
    <cellStyle name="40% - uthevingsfarge 2 6 9" xfId="41100" xr:uid="{5576B910-7F7A-45A3-9591-8D9585DDB0E3}"/>
    <cellStyle name="40% - uthevingsfarge 2 6_3. Chng in credit spreads" xfId="5222" xr:uid="{E8B75466-B938-461B-BE1B-13B4096B37E6}"/>
    <cellStyle name="40% - uthevingsfarge 2 60" xfId="19130" xr:uid="{95C52111-DF53-4FC8-89EB-B4C912848ED5}"/>
    <cellStyle name="40% - uthevingsfarge 2 60 2" xfId="19131" xr:uid="{536FB82D-B3DF-400E-A317-B42E7379EDA4}"/>
    <cellStyle name="40% - uthevingsfarge 2 60 3" xfId="19132" xr:uid="{92365606-C5B3-406A-A70C-095F1397FDC1}"/>
    <cellStyle name="40% - uthevingsfarge 2 60_AVA DVA EL" xfId="19133" xr:uid="{A5B20C47-EE5F-423D-B128-FBFF4756576C}"/>
    <cellStyle name="40% - uthevingsfarge 2 61" xfId="19134" xr:uid="{BC01C06B-D313-4604-8111-5669C0363512}"/>
    <cellStyle name="40% - uthevingsfarge 2 61 2" xfId="19135" xr:uid="{D23EFDEB-D5CF-4AAA-8765-0F8D1F257268}"/>
    <cellStyle name="40% - uthevingsfarge 2 61 3" xfId="19136" xr:uid="{93AFB4E9-18B4-4969-BF6C-7A0372E47ACC}"/>
    <cellStyle name="40% - uthevingsfarge 2 61_AVA DVA EL" xfId="19137" xr:uid="{47045053-73CA-4ABD-A8A2-2C52DD92B27A}"/>
    <cellStyle name="40% - uthevingsfarge 2 62" xfId="19138" xr:uid="{F28F166B-AA47-4DEB-B641-7545C03F5F1A}"/>
    <cellStyle name="40% - uthevingsfarge 2 62 2" xfId="19139" xr:uid="{6623D0B0-A0D3-4E7B-9320-32553E4EC639}"/>
    <cellStyle name="40% - uthevingsfarge 2 62_AVA DVA EL" xfId="19140" xr:uid="{A4BF07EA-D784-44A6-8FD4-F71158366F23}"/>
    <cellStyle name="40% - uthevingsfarge 2 63" xfId="19141" xr:uid="{E8BB7E6A-D721-4785-80F1-47AA3B951525}"/>
    <cellStyle name="40% - uthevingsfarge 2 64" xfId="19142" xr:uid="{F7439A05-A362-4E3F-92C8-EBF4F4FD5DF3}"/>
    <cellStyle name="40% - uthevingsfarge 2 65" xfId="19143" xr:uid="{8BFBE476-54AC-43BB-878E-82C808B44B10}"/>
    <cellStyle name="40% - uthevingsfarge 2 66" xfId="19144" xr:uid="{01AE7622-11D6-4A9C-81C0-65800792844E}"/>
    <cellStyle name="40% - uthevingsfarge 2 7" xfId="5223" xr:uid="{54F104A5-2B59-49A7-9860-2E9F0A09B36C}"/>
    <cellStyle name="40% - uthevingsfarge 2 7 2" xfId="5224" xr:uid="{C97C780B-5B9E-4684-AC6A-787582A12E52}"/>
    <cellStyle name="40% - uthevingsfarge 2 7 2 2" xfId="19145" xr:uid="{0D362F92-BB5A-4DCE-8A41-8F6515F1B0D0}"/>
    <cellStyle name="40% - uthevingsfarge 2 7 2_AVA DVA EL" xfId="19146" xr:uid="{732539C3-9DE2-40EC-B984-ECE7567A02C7}"/>
    <cellStyle name="40% - uthevingsfarge 2 7 3" xfId="19147" xr:uid="{8D693CDA-3078-4906-97AD-FF4110F35F8E}"/>
    <cellStyle name="40% - uthevingsfarge 2 7 3 2" xfId="19148" xr:uid="{E7CCCF24-EFDC-4D47-842D-6BDE7C924D1B}"/>
    <cellStyle name="40% - uthevingsfarge 2 7 3_AVA DVA EL" xfId="19149" xr:uid="{20131CAE-9B61-4314-97C0-49D9EB0E6F42}"/>
    <cellStyle name="40% - uthevingsfarge 2 7 4" xfId="19150" xr:uid="{EF937932-3441-42E5-936F-DE7AF9D4ED13}"/>
    <cellStyle name="40% - uthevingsfarge 2 7 5" xfId="19151" xr:uid="{7F3CBD40-6121-4950-B61E-130FE200BF32}"/>
    <cellStyle name="40% - uthevingsfarge 2 7_3. Chng in credit spreads" xfId="5225" xr:uid="{DF7C9F8C-A4CD-42BD-9023-35E8C09DA6E6}"/>
    <cellStyle name="40% - uthevingsfarge 2 8" xfId="5226" xr:uid="{364836B2-5D83-4598-96D9-7C44B6A07672}"/>
    <cellStyle name="40% - uthevingsfarge 2 8 2" xfId="5227" xr:uid="{6FDD68A8-4A54-4612-BB56-5030AF3F3D4D}"/>
    <cellStyle name="40% - uthevingsfarge 2 8 2 2" xfId="19152" xr:uid="{096A0F4E-CD5C-4468-BC05-1E26F9C6D164}"/>
    <cellStyle name="40% - uthevingsfarge 2 8 2_AVA DVA EL" xfId="19153" xr:uid="{A1CB291A-2333-441D-A462-B93BAB850DE7}"/>
    <cellStyle name="40% - uthevingsfarge 2 8 3" xfId="19154" xr:uid="{E144337B-F8EB-4D93-BB23-07D7C48556F9}"/>
    <cellStyle name="40% - uthevingsfarge 2 8_3. Chng in credit spreads" xfId="5228" xr:uid="{813B0279-A416-4C76-895F-39EAAF9B25F6}"/>
    <cellStyle name="40% - uthevingsfarge 2 9" xfId="5229" xr:uid="{F4A195E6-D5B8-419D-9596-5F81737EE21B}"/>
    <cellStyle name="40% - uthevingsfarge 2 9 2" xfId="19155" xr:uid="{BB9042C7-5C56-488C-80A4-7E30F3E4EBE3}"/>
    <cellStyle name="40% - uthevingsfarge 2 9 2 2" xfId="19156" xr:uid="{E341D2EC-9AB8-445B-BC3C-DD99008C5DAB}"/>
    <cellStyle name="40% - uthevingsfarge 2 9 2_AVA DVA EL" xfId="19157" xr:uid="{D88AA768-25A3-424D-85D4-F9A2E2144FD5}"/>
    <cellStyle name="40% - uthevingsfarge 2 9 3" xfId="19158" xr:uid="{30FA217D-91EB-4710-BA47-420D472B8CB5}"/>
    <cellStyle name="40% - uthevingsfarge 2 9_4Q16" xfId="19159" xr:uid="{6477F742-8B70-4EB6-9E00-9BF27BE8268D}"/>
    <cellStyle name="40% - uthevingsfarge 2_06.05" xfId="44016" xr:uid="{A0F0EFD8-0B24-4DD0-81CD-C0BF3A8481E9}"/>
    <cellStyle name="40% - uthevingsfarge 3" xfId="5230" xr:uid="{349752A6-2DA1-449D-9B7B-33A0E61D343A}"/>
    <cellStyle name="40% - uthevingsfarge 3 10" xfId="5231" xr:uid="{1FD9B1D6-09E7-4DD6-96E1-20035E486C63}"/>
    <cellStyle name="40% - uthevingsfarge 3 10 2" xfId="19160" xr:uid="{7B8D3ED6-9F6B-43BB-B7BE-A9B3ED20CC58}"/>
    <cellStyle name="40% - uthevingsfarge 3 10 2 2" xfId="19161" xr:uid="{6161AB37-DC3D-4264-B789-521E586D0177}"/>
    <cellStyle name="40% - uthevingsfarge 3 10 2_AVA DVA EL" xfId="19162" xr:uid="{091FAFB1-2007-4CDD-B30A-8E674BEA5AFC}"/>
    <cellStyle name="40% - uthevingsfarge 3 10 3" xfId="19163" xr:uid="{7E4C8F30-C277-4E0A-AB89-9B447D97A765}"/>
    <cellStyle name="40% - uthevingsfarge 3 10_4Q16" xfId="19164" xr:uid="{A0C27B4C-D6EC-4FC0-B3F6-5A4137DD362B}"/>
    <cellStyle name="40% - uthevingsfarge 3 11" xfId="19165" xr:uid="{BF489CA2-1F07-47E6-8162-341D25F7765D}"/>
    <cellStyle name="40% - uthevingsfarge 3 11 2" xfId="19166" xr:uid="{9FF4220E-68BD-4121-8F37-F437BAB2572B}"/>
    <cellStyle name="40% - uthevingsfarge 3 11 2 2" xfId="19167" xr:uid="{071247C1-E64E-48F8-994F-A7806ABD3777}"/>
    <cellStyle name="40% - uthevingsfarge 3 11 2_AVA DVA EL" xfId="19168" xr:uid="{2483A1A2-F1FA-4F80-8B76-98BA7E6FD3ED}"/>
    <cellStyle name="40% - uthevingsfarge 3 11 3" xfId="19169" xr:uid="{23FFC6F0-06B0-4AAF-8A8D-4EBCB4F9C07D}"/>
    <cellStyle name="40% - uthevingsfarge 3 11_4Q16" xfId="19170" xr:uid="{AC0E5772-91E0-4F77-9990-A3A622C65380}"/>
    <cellStyle name="40% - uthevingsfarge 3 12" xfId="19171" xr:uid="{1D37159A-4D4D-426A-9445-8F335134C804}"/>
    <cellStyle name="40% - uthevingsfarge 3 12 2" xfId="19172" xr:uid="{C07F2E18-B15D-4B56-B67F-5D31447C19B6}"/>
    <cellStyle name="40% - uthevingsfarge 3 12 2 2" xfId="19173" xr:uid="{FFEBEEEC-674E-4841-A529-91212D373FE4}"/>
    <cellStyle name="40% - uthevingsfarge 3 12 2_AVA DVA EL" xfId="19174" xr:uid="{A37FDBCE-CE06-4E6E-9BFB-0B7D64551D2C}"/>
    <cellStyle name="40% - uthevingsfarge 3 12 3" xfId="19175" xr:uid="{90893A58-CFF5-4496-8C47-E75BB76458D8}"/>
    <cellStyle name="40% - uthevingsfarge 3 12_4Q16" xfId="19176" xr:uid="{1279A918-9BE0-4A17-B409-531BF8D74AD6}"/>
    <cellStyle name="40% - uthevingsfarge 3 13" xfId="19177" xr:uid="{92E69173-7687-43A6-89F1-C195A020587E}"/>
    <cellStyle name="40% - uthevingsfarge 3 13 2" xfId="19178" xr:uid="{D703143F-DC23-4D43-9085-2D7D3F40864E}"/>
    <cellStyle name="40% - uthevingsfarge 3 13 2 2" xfId="19179" xr:uid="{B3AF2266-6DE4-4E0E-8360-75AB3878C6FE}"/>
    <cellStyle name="40% - uthevingsfarge 3 13 2_AVA DVA EL" xfId="19180" xr:uid="{3920D08D-646C-47A8-9719-D917CAE6E05E}"/>
    <cellStyle name="40% - uthevingsfarge 3 13 3" xfId="19181" xr:uid="{716F48EB-710B-4157-8413-0A684A638672}"/>
    <cellStyle name="40% - uthevingsfarge 3 13_4Q16" xfId="19182" xr:uid="{2F9C1027-2CE5-4751-B786-250599759C91}"/>
    <cellStyle name="40% - uthevingsfarge 3 14" xfId="19183" xr:uid="{9A5870C6-4B77-45A4-954B-4A80282B6F06}"/>
    <cellStyle name="40% - uthevingsfarge 3 14 2" xfId="19184" xr:uid="{330D27D4-DBCB-41AE-8A44-ACB9646CE782}"/>
    <cellStyle name="40% - uthevingsfarge 3 14 2 2" xfId="19185" xr:uid="{4CD3FC2D-72C2-481F-AF4A-9627FA793090}"/>
    <cellStyle name="40% - uthevingsfarge 3 14 2_AVA DVA EL" xfId="19186" xr:uid="{F20F186D-EA69-4166-91EC-0780C8F23A06}"/>
    <cellStyle name="40% - uthevingsfarge 3 14 3" xfId="19187" xr:uid="{3AE1AA9D-8FFE-4096-99D0-05C68E43A2BE}"/>
    <cellStyle name="40% - uthevingsfarge 3 14_4Q16" xfId="19188" xr:uid="{AA974797-CFFF-4EA1-B0C5-F6FF02A69CAA}"/>
    <cellStyle name="40% - uthevingsfarge 3 15" xfId="19189" xr:uid="{037087F6-88A5-451D-A8E1-C5AE5FD82CCD}"/>
    <cellStyle name="40% - uthevingsfarge 3 15 2" xfId="19190" xr:uid="{749A5A17-4145-4D39-977F-5E55EF4F8881}"/>
    <cellStyle name="40% - uthevingsfarge 3 15 2 2" xfId="19191" xr:uid="{9EE41D69-09A5-4469-9D9B-3EC3FB0483CC}"/>
    <cellStyle name="40% - uthevingsfarge 3 15 2_AVA DVA EL" xfId="19192" xr:uid="{42539012-F892-4B9E-A8D3-9D0CB75E9E29}"/>
    <cellStyle name="40% - uthevingsfarge 3 15 3" xfId="19193" xr:uid="{DFB1C90D-E821-4E76-AE17-BB1DFF79DA74}"/>
    <cellStyle name="40% - uthevingsfarge 3 15_4Q16" xfId="19194" xr:uid="{9A767F81-CA92-4035-ADB6-BAE5B4696F05}"/>
    <cellStyle name="40% - uthevingsfarge 3 16" xfId="19195" xr:uid="{AA8DAF69-C3C3-45A5-847C-DE8562D8CE8E}"/>
    <cellStyle name="40% - uthevingsfarge 3 16 2" xfId="19196" xr:uid="{D0FBDE04-ADC8-453E-A5DC-C6E349613E30}"/>
    <cellStyle name="40% - uthevingsfarge 3 16 2 2" xfId="19197" xr:uid="{BD12C18D-5395-45DA-ABD1-9AA7ADDD2923}"/>
    <cellStyle name="40% - uthevingsfarge 3 16 2_AVA DVA EL" xfId="19198" xr:uid="{C00B9573-F3D6-49F8-93F6-65A0BFD61AC2}"/>
    <cellStyle name="40% - uthevingsfarge 3 16 3" xfId="19199" xr:uid="{BF5AADC7-123B-4F28-997C-9CB6306F8119}"/>
    <cellStyle name="40% - uthevingsfarge 3 16_4Q16" xfId="19200" xr:uid="{F70122F7-AA3D-49B9-9796-B923EB145CAE}"/>
    <cellStyle name="40% - uthevingsfarge 3 17" xfId="19201" xr:uid="{83B5E12B-1B04-4D2B-864A-99E64712DD67}"/>
    <cellStyle name="40% - uthevingsfarge 3 17 2" xfId="19202" xr:uid="{93734803-192B-4F93-9B09-A47E86DD8D6F}"/>
    <cellStyle name="40% - uthevingsfarge 3 17 2 2" xfId="19203" xr:uid="{D1A6D8A2-9758-441D-B28C-85A0C0A6A3D5}"/>
    <cellStyle name="40% - uthevingsfarge 3 17 2_AVA DVA EL" xfId="19204" xr:uid="{D17CC3D6-2669-4B59-935A-83DBAD8E4032}"/>
    <cellStyle name="40% - uthevingsfarge 3 17 3" xfId="19205" xr:uid="{E61F488D-C48E-4F64-9C20-9D585961057D}"/>
    <cellStyle name="40% - uthevingsfarge 3 17_4Q16" xfId="19206" xr:uid="{284A328A-884D-41CF-AFDC-A677F682DEF9}"/>
    <cellStyle name="40% - uthevingsfarge 3 18" xfId="19207" xr:uid="{8719FED7-5A1C-42E7-84BC-3C254C06781A}"/>
    <cellStyle name="40% - uthevingsfarge 3 18 2" xfId="19208" xr:uid="{1AC1FA8B-3587-4A28-AC35-0D36FC095AB3}"/>
    <cellStyle name="40% - uthevingsfarge 3 18 2 2" xfId="19209" xr:uid="{0394FDBB-EB29-4342-92D7-717CB7B27093}"/>
    <cellStyle name="40% - uthevingsfarge 3 18 2_AVA DVA EL" xfId="19210" xr:uid="{7FC0C673-E74D-42DA-9B82-10F890B9B723}"/>
    <cellStyle name="40% - uthevingsfarge 3 18 3" xfId="19211" xr:uid="{3CCF21F8-D10C-4DF9-9AF7-9A2C6DB2B9DF}"/>
    <cellStyle name="40% - uthevingsfarge 3 18_4Q16" xfId="19212" xr:uid="{65736F32-1306-4B76-90D9-6C75AFEDDBB7}"/>
    <cellStyle name="40% - uthevingsfarge 3 19" xfId="19213" xr:uid="{11505AB1-0CBF-441A-A6BC-1633752F97A7}"/>
    <cellStyle name="40% - uthevingsfarge 3 19 2" xfId="19214" xr:uid="{EA786BDB-B745-4FBC-9861-FC33F6E64B7F}"/>
    <cellStyle name="40% - uthevingsfarge 3 19 2 2" xfId="19215" xr:uid="{20D97DCF-A47B-445C-83E6-8E4DBAE3879F}"/>
    <cellStyle name="40% - uthevingsfarge 3 19 2_AVA DVA EL" xfId="19216" xr:uid="{A21A2B7B-AE34-45D6-97DC-44673A9D4CA0}"/>
    <cellStyle name="40% - uthevingsfarge 3 19 3" xfId="19217" xr:uid="{91078031-CFE9-4A23-9194-F7EA538AB21A}"/>
    <cellStyle name="40% - uthevingsfarge 3 19_4Q16" xfId="19218" xr:uid="{6A119963-348F-4FCF-9005-34D5F8025F7C}"/>
    <cellStyle name="40% - uthevingsfarge 3 2" xfId="5232" xr:uid="{759969C5-687C-41B7-A661-DECE75CB993F}"/>
    <cellStyle name="40% - uthevingsfarge 3 2 10" xfId="19219" xr:uid="{A6E26282-6535-46EA-9B8F-AD0BCDB77B7D}"/>
    <cellStyle name="40% - uthevingsfarge 3 2 10 2" xfId="19220" xr:uid="{5A8024B4-B4BC-40F5-B766-0037A43A13EA}"/>
    <cellStyle name="40% - uthevingsfarge 3 2 10 3" xfId="19221" xr:uid="{65D74579-4E2B-44AF-82E9-2C9E8C9F6994}"/>
    <cellStyle name="40% - uthevingsfarge 3 2 10_AVA DVA EL" xfId="19222" xr:uid="{3D4C7B61-88C3-4B36-818D-E26F54C13920}"/>
    <cellStyle name="40% - uthevingsfarge 3 2 11" xfId="19223" xr:uid="{B4FFFABC-8642-4E6B-90B3-E6D43F51E804}"/>
    <cellStyle name="40% - uthevingsfarge 3 2 12" xfId="19224" xr:uid="{2DC09FD6-1F4F-4206-8698-286ACF9BD16B}"/>
    <cellStyle name="40% - uthevingsfarge 3 2 2" xfId="5233" xr:uid="{8126F598-A376-4998-8810-815F0FF0568A}"/>
    <cellStyle name="40% - uthevingsfarge 3 2 2 2" xfId="5234" xr:uid="{6A8C60B0-8D24-41A9-BA0D-85577ED0AD8C}"/>
    <cellStyle name="40% - uthevingsfarge 3 2 2 2 2" xfId="5235" xr:uid="{B0F8D2CE-A68F-46D0-BF8B-06A056B520E5}"/>
    <cellStyle name="40% - uthevingsfarge 3 2 2 2 2 2" xfId="5236" xr:uid="{B7C0C470-9E39-4BF0-AF96-23B7F5D87A61}"/>
    <cellStyle name="40% - uthevingsfarge 3 2 2 2 2 2 2" xfId="5237" xr:uid="{5EC73C2D-D3DD-4D00-8F88-310FAECDDE22}"/>
    <cellStyle name="40% - uthevingsfarge 3 2 2 2 2 2 2 2" xfId="44017" xr:uid="{45D5A2E6-63A0-43A4-8516-1C1A4491D4F1}"/>
    <cellStyle name="40% - uthevingsfarge 3 2 2 2 2 2 2 2 2" xfId="44018" xr:uid="{76DB941B-4F01-4621-94EA-A0AF1FA8A2DF}"/>
    <cellStyle name="40% - uthevingsfarge 3 2 2 2 2 2 2 3" xfId="44019" xr:uid="{831C12E0-16AB-43FC-9F27-57188E6FA497}"/>
    <cellStyle name="40% - uthevingsfarge 3 2 2 2 2 2 2 4" xfId="44020" xr:uid="{A12AA586-CCE2-493A-A472-54CB7B389F0F}"/>
    <cellStyle name="40% - uthevingsfarge 3 2 2 2 2 2 2_Månedsrapport" xfId="44021" xr:uid="{BCD519FA-5268-49CA-9D4C-DFAAFE3CCF6D}"/>
    <cellStyle name="40% - uthevingsfarge 3 2 2 2 2 2 3" xfId="44022" xr:uid="{82F81DDB-7E92-45F0-85BB-2CDB8F767669}"/>
    <cellStyle name="40% - uthevingsfarge 3 2 2 2 2 2 3 2" xfId="44023" xr:uid="{238230F2-0AA8-4291-A376-7A6C582A51B3}"/>
    <cellStyle name="40% - uthevingsfarge 3 2 2 2 2 2 4" xfId="44024" xr:uid="{4B323FAD-7195-4D52-8693-777531DFB04A}"/>
    <cellStyle name="40% - uthevingsfarge 3 2 2 2 2 2 5" xfId="44025" xr:uid="{02EA0A7B-8B8A-445E-BCB7-3C3BBB7AD57D}"/>
    <cellStyle name="40% - uthevingsfarge 3 2 2 2 2 2 6" xfId="44026" xr:uid="{82FA114E-E364-437A-B93B-F8C3C062A38A}"/>
    <cellStyle name="40% - uthevingsfarge 3 2 2 2 2 2_3. Chng in credit spreads" xfId="5238" xr:uid="{291EC298-ACD7-44A6-8441-DB826097711F}"/>
    <cellStyle name="40% - uthevingsfarge 3 2 2 2 2 3" xfId="5239" xr:uid="{31CE5203-2AA7-4167-B621-8BC71DCF291A}"/>
    <cellStyle name="40% - uthevingsfarge 3 2 2 2 2 3 2" xfId="44027" xr:uid="{69070B3C-E22D-4611-ABF5-2D9DAE4ABC38}"/>
    <cellStyle name="40% - uthevingsfarge 3 2 2 2 2 3 2 2" xfId="44028" xr:uid="{2E00A7AD-38E1-4710-80E7-459E6ED4598D}"/>
    <cellStyle name="40% - uthevingsfarge 3 2 2 2 2 3 3" xfId="44029" xr:uid="{3D12F119-40DC-4CC3-B2D1-4581A053B76D}"/>
    <cellStyle name="40% - uthevingsfarge 3 2 2 2 2 3 4" xfId="44030" xr:uid="{A14D4175-BE0F-4303-A109-B58318CAE6D1}"/>
    <cellStyle name="40% - uthevingsfarge 3 2 2 2 2 3_Månedsrapport" xfId="44031" xr:uid="{3D7FCD2A-BC37-457A-9FBD-43451C2ECC3E}"/>
    <cellStyle name="40% - uthevingsfarge 3 2 2 2 2 4" xfId="44032" xr:uid="{6B7C0FCD-4B5D-408D-8B58-664055988EFE}"/>
    <cellStyle name="40% - uthevingsfarge 3 2 2 2 2 4 2" xfId="44033" xr:uid="{DAFBD614-132C-4CB1-A534-8B5B57CE53A9}"/>
    <cellStyle name="40% - uthevingsfarge 3 2 2 2 2 5" xfId="44034" xr:uid="{6D194AEF-BE31-43D4-88FF-72F6F47DA46E}"/>
    <cellStyle name="40% - uthevingsfarge 3 2 2 2 2 6" xfId="44035" xr:uid="{305B9EA8-3B9C-477D-ADCD-6B05231D23C0}"/>
    <cellStyle name="40% - uthevingsfarge 3 2 2 2 2 7" xfId="44036" xr:uid="{62971CED-295F-4CAF-871C-860B3D08049B}"/>
    <cellStyle name="40% - uthevingsfarge 3 2 2 2 2_3. Chng in credit spreads" xfId="5240" xr:uid="{5A8694E4-3747-4005-B3A4-C2608CBE9FB3}"/>
    <cellStyle name="40% - uthevingsfarge 3 2 2 2 3" xfId="5241" xr:uid="{148F51D0-2B06-465A-878F-E798DD6612B8}"/>
    <cellStyle name="40% - uthevingsfarge 3 2 2 2 3 2" xfId="5242" xr:uid="{2CB84595-6489-4463-966A-8E55729A57D7}"/>
    <cellStyle name="40% - uthevingsfarge 3 2 2 2 3 2 2" xfId="5243" xr:uid="{678399C4-857E-47BA-B555-2FFC02E67E7A}"/>
    <cellStyle name="40% - uthevingsfarge 3 2 2 2 3 2 2 2" xfId="44037" xr:uid="{396AFEDF-0FBC-4815-91F8-4E1185F239A5}"/>
    <cellStyle name="40% - uthevingsfarge 3 2 2 2 3 2 2_Månedsrapport" xfId="44038" xr:uid="{C3492C67-A2EA-4CFE-89E2-BD952E4A3C9A}"/>
    <cellStyle name="40% - uthevingsfarge 3 2 2 2 3 2 3" xfId="44039" xr:uid="{F4CE585E-207A-47F3-84E7-2CF3C81EC888}"/>
    <cellStyle name="40% - uthevingsfarge 3 2 2 2 3 2 4" xfId="44040" xr:uid="{F9D0334A-A046-45BE-A3C9-7092181E7003}"/>
    <cellStyle name="40% - uthevingsfarge 3 2 2 2 3 2_3. Chng in credit spreads" xfId="5244" xr:uid="{310652D8-E2FE-4063-B95D-62C005465B56}"/>
    <cellStyle name="40% - uthevingsfarge 3 2 2 2 3 3" xfId="5245" xr:uid="{90830EB7-CB39-48BB-85E5-E0A4E01FEFF4}"/>
    <cellStyle name="40% - uthevingsfarge 3 2 2 2 3 3 2" xfId="44041" xr:uid="{FCB698D7-448B-4DA0-A6FB-A86461BD0A67}"/>
    <cellStyle name="40% - uthevingsfarge 3 2 2 2 3 3_Månedsrapport" xfId="44042" xr:uid="{B62AC13E-28D1-4BF3-B6F8-1C7E9CF20C11}"/>
    <cellStyle name="40% - uthevingsfarge 3 2 2 2 3 4" xfId="44043" xr:uid="{94FA51D9-73C3-4DE1-9C2F-33C0C3E2CCEE}"/>
    <cellStyle name="40% - uthevingsfarge 3 2 2 2 3 5" xfId="44044" xr:uid="{BA1D8500-99FA-4A2A-9B3A-C1453BB40C4C}"/>
    <cellStyle name="40% - uthevingsfarge 3 2 2 2 3 6" xfId="44045" xr:uid="{2E0B234D-3705-45D2-A553-00E332B69BE2}"/>
    <cellStyle name="40% - uthevingsfarge 3 2 2 2 3_3. Chng in credit spreads" xfId="5246" xr:uid="{505770D8-5149-41EC-8655-5292BAE7F6C3}"/>
    <cellStyle name="40% - uthevingsfarge 3 2 2 2 4" xfId="5247" xr:uid="{92359978-DF80-41A1-AFF2-06FF3D720C41}"/>
    <cellStyle name="40% - uthevingsfarge 3 2 2 2 4 2" xfId="5248" xr:uid="{3F3DBB6E-4EF7-4E00-B8DD-80B8D1582118}"/>
    <cellStyle name="40% - uthevingsfarge 3 2 2 2 4 2 2" xfId="44046" xr:uid="{5E94E8DF-82A2-40E4-BDC1-3D2947531761}"/>
    <cellStyle name="40% - uthevingsfarge 3 2 2 2 4 2_Månedsrapport" xfId="44047" xr:uid="{D3FF6222-DE57-4E0C-8E39-5D12D757936C}"/>
    <cellStyle name="40% - uthevingsfarge 3 2 2 2 4 3" xfId="19225" xr:uid="{535D1FB2-F252-443B-B486-54240CB55F48}"/>
    <cellStyle name="40% - uthevingsfarge 3 2 2 2 4 4" xfId="44048" xr:uid="{508EA60D-B566-4C7A-BC7C-F16EF7941D9E}"/>
    <cellStyle name="40% - uthevingsfarge 3 2 2 2 4_3. Chng in credit spreads" xfId="5249" xr:uid="{00A0AA7A-0DE8-432C-A0D4-CAA2EAFF04C9}"/>
    <cellStyle name="40% - uthevingsfarge 3 2 2 2 5" xfId="5250" xr:uid="{80D6B3B3-BA6A-4638-982D-ABF8D87872C6}"/>
    <cellStyle name="40% - uthevingsfarge 3 2 2 2 5 2" xfId="5251" xr:uid="{479BA1DC-63E4-4482-85BE-1CA92F286FF1}"/>
    <cellStyle name="40% - uthevingsfarge 3 2 2 2 5 3" xfId="19226" xr:uid="{0667A199-EE5A-4AF4-A3CC-06E0B59476BF}"/>
    <cellStyle name="40% - uthevingsfarge 3 2 2 2 5_3. Chng in credit spreads" xfId="5252" xr:uid="{D3D9CD72-3FBF-4985-A226-15298A9F4174}"/>
    <cellStyle name="40% - uthevingsfarge 3 2 2 2 6" xfId="5253" xr:uid="{72FCCB27-AED4-4BB5-BCF3-A8A71BE37C0C}"/>
    <cellStyle name="40% - uthevingsfarge 3 2 2 2 7" xfId="19227" xr:uid="{574740C2-650B-4E7A-B597-22891ADCD07C}"/>
    <cellStyle name="40% - uthevingsfarge 3 2 2 2 8" xfId="44049" xr:uid="{9A6219EE-835B-453C-A7E5-4B9BECE891F0}"/>
    <cellStyle name="40% - uthevingsfarge 3 2 2 2_3. Chng in credit spreads" xfId="5254" xr:uid="{D6FCF583-3BA7-4CBA-A274-6DC881138975}"/>
    <cellStyle name="40% - uthevingsfarge 3 2 2 3" xfId="5255" xr:uid="{FB2B68B9-1580-4AFE-B02A-818CE378A232}"/>
    <cellStyle name="40% - uthevingsfarge 3 2 2 3 2" xfId="5256" xr:uid="{A0071672-25B3-4FE9-BEF0-541334C8CF1C}"/>
    <cellStyle name="40% - uthevingsfarge 3 2 2 3 2 2" xfId="5257" xr:uid="{A315AE77-4E3A-4C9E-A76E-1BE47AF5DFBA}"/>
    <cellStyle name="40% - uthevingsfarge 3 2 2 3 2_3. Chng in credit spreads" xfId="5258" xr:uid="{DBF60161-BEAC-43A8-B7FF-A1D3FF2FF2E6}"/>
    <cellStyle name="40% - uthevingsfarge 3 2 2 3 3" xfId="5259" xr:uid="{303209CA-C728-4FA7-A36D-7B0D5651ECCC}"/>
    <cellStyle name="40% - uthevingsfarge 3 2 2 3_3. Chng in credit spreads" xfId="5260" xr:uid="{803B2F07-5E04-463B-AB79-AF2AD963DCA8}"/>
    <cellStyle name="40% - uthevingsfarge 3 2 2 4" xfId="5261" xr:uid="{A2EE87D5-495D-4FA7-867F-55389D89933C}"/>
    <cellStyle name="40% - uthevingsfarge 3 2 2 4 2" xfId="5262" xr:uid="{DFAF0E2D-CD6F-48F6-82AE-800C43404A4D}"/>
    <cellStyle name="40% - uthevingsfarge 3 2 2 4 2 2" xfId="5263" xr:uid="{ABDC560A-D84B-4E32-AE87-F235E7332960}"/>
    <cellStyle name="40% - uthevingsfarge 3 2 2 4 2_3. Chng in credit spreads" xfId="5264" xr:uid="{87146F33-92A5-4D98-A569-13EDAD89E5FA}"/>
    <cellStyle name="40% - uthevingsfarge 3 2 2 4 3" xfId="5265" xr:uid="{036DECD7-B647-4502-AE3A-5C47A78A14DD}"/>
    <cellStyle name="40% - uthevingsfarge 3 2 2 4_3. Chng in credit spreads" xfId="5266" xr:uid="{F1724FBD-154C-4529-9FB6-B522B7CAED9B}"/>
    <cellStyle name="40% - uthevingsfarge 3 2 2 5" xfId="5267" xr:uid="{267BD03E-481C-4347-9429-5BFEDEEAE3BE}"/>
    <cellStyle name="40% - uthevingsfarge 3 2 2 5 2" xfId="5268" xr:uid="{E44582C5-B334-4888-9132-881B1106C52B}"/>
    <cellStyle name="40% - uthevingsfarge 3 2 2 5 2 2" xfId="5269" xr:uid="{8C874FF6-F402-4BD2-A7B7-566AB904CBEE}"/>
    <cellStyle name="40% - uthevingsfarge 3 2 2 5 2_3. Chng in credit spreads" xfId="5270" xr:uid="{BCA61E39-824A-442D-8468-ECB2FEE08109}"/>
    <cellStyle name="40% - uthevingsfarge 3 2 2 5 3" xfId="5271" xr:uid="{B947003E-5EFF-40FE-B138-ED3A23068ADE}"/>
    <cellStyle name="40% - uthevingsfarge 3 2 2 5_3. Chng in credit spreads" xfId="5272" xr:uid="{1ADAE056-D506-40D2-9A06-A401CC17A6C2}"/>
    <cellStyle name="40% - uthevingsfarge 3 2 2 6" xfId="5273" xr:uid="{88BD5194-171E-49B1-A332-A45F89173769}"/>
    <cellStyle name="40% - uthevingsfarge 3 2 2 6 2" xfId="5274" xr:uid="{32FD3E19-B7E8-4A0B-B135-36E786508A80}"/>
    <cellStyle name="40% - uthevingsfarge 3 2 2 6 3" xfId="19228" xr:uid="{4F92E6DF-02D6-4210-968C-2D85BF2D80F1}"/>
    <cellStyle name="40% - uthevingsfarge 3 2 2 6_3. Chng in credit spreads" xfId="5275" xr:uid="{7BEDD0C8-41E1-4F0D-94EB-DF7244D46DBD}"/>
    <cellStyle name="40% - uthevingsfarge 3 2 2 7" xfId="5276" xr:uid="{DBDEC759-972B-4B30-A867-F438734C3541}"/>
    <cellStyle name="40% - uthevingsfarge 3 2 2 8" xfId="41101" xr:uid="{1C40DD7A-2939-4F86-93AB-0E56D4B5B253}"/>
    <cellStyle name="40% - uthevingsfarge 3 2 2_3. Chng in credit spreads" xfId="5277" xr:uid="{222C2DD7-AF10-4310-A7E4-202B47365C5A}"/>
    <cellStyle name="40% - uthevingsfarge 3 2 3" xfId="5278" xr:uid="{479083C6-86CC-4F3B-A73F-6C024710D929}"/>
    <cellStyle name="40% - uthevingsfarge 3 2 3 2" xfId="5279" xr:uid="{88F8D9AF-D937-4957-812C-5BF2AA9B8940}"/>
    <cellStyle name="40% - uthevingsfarge 3 2 3 2 2" xfId="5280" xr:uid="{ECDA4705-06D3-4D4C-9D13-9B4BEBEEF09A}"/>
    <cellStyle name="40% - uthevingsfarge 3 2 3 2 2 2" xfId="5281" xr:uid="{3A15EBFE-0F7B-4680-AE36-2ED9796F2741}"/>
    <cellStyle name="40% - uthevingsfarge 3 2 3 2 2 2 2" xfId="44050" xr:uid="{A074F9DD-CF54-4DAC-AE54-7A047D875EA3}"/>
    <cellStyle name="40% - uthevingsfarge 3 2 3 2 2 2 2 2" xfId="44051" xr:uid="{526C1020-F68F-4CD7-B3E4-4B86FD260C4A}"/>
    <cellStyle name="40% - uthevingsfarge 3 2 3 2 2 2 3" xfId="44052" xr:uid="{EFB8F4C9-F8A7-4FCD-81D7-D77C70BA3CF4}"/>
    <cellStyle name="40% - uthevingsfarge 3 2 3 2 2 2 4" xfId="44053" xr:uid="{0DA1E6D9-8DD3-42D0-9099-C9C6AB361298}"/>
    <cellStyle name="40% - uthevingsfarge 3 2 3 2 2 2_Månedsrapport" xfId="44054" xr:uid="{2983A6F7-BD99-4CDB-B882-7A21EC646725}"/>
    <cellStyle name="40% - uthevingsfarge 3 2 3 2 2 3" xfId="44055" xr:uid="{B91AECAC-9395-4CF4-B539-F2EDD6AACB11}"/>
    <cellStyle name="40% - uthevingsfarge 3 2 3 2 2 3 2" xfId="44056" xr:uid="{5AF235C6-AFE9-4631-BE80-FC61B288A9D8}"/>
    <cellStyle name="40% - uthevingsfarge 3 2 3 2 2 4" xfId="44057" xr:uid="{54D9B777-A106-4665-8AB6-309007F526BB}"/>
    <cellStyle name="40% - uthevingsfarge 3 2 3 2 2 5" xfId="44058" xr:uid="{82259E3B-90A0-4A98-8F80-ABBED1FA2159}"/>
    <cellStyle name="40% - uthevingsfarge 3 2 3 2 2 6" xfId="44059" xr:uid="{B238E36A-557B-4550-A7C8-C3D258294327}"/>
    <cellStyle name="40% - uthevingsfarge 3 2 3 2 2_3. Chng in credit spreads" xfId="5282" xr:uid="{8A5C7F85-D0C7-4BEA-B9EB-4122751EDB16}"/>
    <cellStyle name="40% - uthevingsfarge 3 2 3 2 3" xfId="5283" xr:uid="{7FE942FA-F2F8-448C-B6E6-70F351539C16}"/>
    <cellStyle name="40% - uthevingsfarge 3 2 3 2 3 2" xfId="5284" xr:uid="{62AAD08C-0EF1-400E-9BE8-C1FAF93BFDBB}"/>
    <cellStyle name="40% - uthevingsfarge 3 2 3 2 3 2 2" xfId="44060" xr:uid="{1CDB6B5F-1507-4362-B788-7D39B7FF4AC4}"/>
    <cellStyle name="40% - uthevingsfarge 3 2 3 2 3 2_Månedsrapport" xfId="44061" xr:uid="{AEE7BCF4-8041-44BC-9E53-BDEB372A8A29}"/>
    <cellStyle name="40% - uthevingsfarge 3 2 3 2 3 3" xfId="44062" xr:uid="{144D7218-E240-4D06-9321-94AD7B6FBC8E}"/>
    <cellStyle name="40% - uthevingsfarge 3 2 3 2 3 4" xfId="44063" xr:uid="{CC86AD6C-1901-498A-B120-6884F3B8017F}"/>
    <cellStyle name="40% - uthevingsfarge 3 2 3 2 3_3. Chng in credit spreads" xfId="5285" xr:uid="{52EABF64-EEF5-447B-8E8E-378AEAD50179}"/>
    <cellStyle name="40% - uthevingsfarge 3 2 3 2 4" xfId="5286" xr:uid="{3126C9BA-4CEA-4B6E-947B-5316137A6951}"/>
    <cellStyle name="40% - uthevingsfarge 3 2 3 2 4 2" xfId="5287" xr:uid="{2D20F0ED-CB2B-4E74-9BCC-E258F31AC2B6}"/>
    <cellStyle name="40% - uthevingsfarge 3 2 3 2 4_3. Chng in credit spreads" xfId="5288" xr:uid="{7841EE15-553C-4C1A-ABC8-EC8846B04146}"/>
    <cellStyle name="40% - uthevingsfarge 3 2 3 2 5" xfId="5289" xr:uid="{FA091EE4-623E-45FF-9F87-D335236FFD93}"/>
    <cellStyle name="40% - uthevingsfarge 3 2 3 2 6" xfId="44064" xr:uid="{D07065B3-0263-4A8C-A263-1C76CB76F048}"/>
    <cellStyle name="40% - uthevingsfarge 3 2 3 2 7" xfId="44065" xr:uid="{18817012-CA2D-4DED-BFA7-3450DD061FE5}"/>
    <cellStyle name="40% - uthevingsfarge 3 2 3 2_3. Chng in credit spreads" xfId="5290" xr:uid="{0611E524-03F3-48DE-8580-FA2100CF7C51}"/>
    <cellStyle name="40% - uthevingsfarge 3 2 3 3" xfId="5291" xr:uid="{4EEA15CD-177F-48F5-BE65-3E10149D6E50}"/>
    <cellStyle name="40% - uthevingsfarge 3 2 3 3 2" xfId="5292" xr:uid="{B6AAB0C3-64FB-4621-B442-0EE5ADB07306}"/>
    <cellStyle name="40% - uthevingsfarge 3 2 3 3 2 2" xfId="5293" xr:uid="{346FB65F-3F30-4801-9BF5-708809CE9582}"/>
    <cellStyle name="40% - uthevingsfarge 3 2 3 3 2 2 2" xfId="44066" xr:uid="{8CBED9E6-F37E-4987-BE33-57C5D056185B}"/>
    <cellStyle name="40% - uthevingsfarge 3 2 3 3 2 2_Månedsrapport" xfId="44067" xr:uid="{5E372F15-E843-4CA7-9F21-64ADBD85BFC6}"/>
    <cellStyle name="40% - uthevingsfarge 3 2 3 3 2 3" xfId="44068" xr:uid="{A57A4E1A-4DFA-49DD-ABAE-6155C5E00AF0}"/>
    <cellStyle name="40% - uthevingsfarge 3 2 3 3 2 4" xfId="44069" xr:uid="{A530B631-429F-4169-AF59-D6DEA6699C38}"/>
    <cellStyle name="40% - uthevingsfarge 3 2 3 3 2_3. Chng in credit spreads" xfId="5294" xr:uid="{124965B9-C281-446C-BDA2-E5F887E94E77}"/>
    <cellStyle name="40% - uthevingsfarge 3 2 3 3 3" xfId="5295" xr:uid="{CF8AAE50-0A46-4918-BE6C-7DBBB9DAC08F}"/>
    <cellStyle name="40% - uthevingsfarge 3 2 3 3 3 2" xfId="44070" xr:uid="{DF688010-00E0-45B4-B7E2-E10BC2930C44}"/>
    <cellStyle name="40% - uthevingsfarge 3 2 3 3 3_Månedsrapport" xfId="44071" xr:uid="{6C32CBE5-A51A-40C6-9011-9769E4F434F8}"/>
    <cellStyle name="40% - uthevingsfarge 3 2 3 3 4" xfId="44072" xr:uid="{09715E1A-4DAC-4E0B-A85E-D36068F42A7A}"/>
    <cellStyle name="40% - uthevingsfarge 3 2 3 3 5" xfId="44073" xr:uid="{BD5E58A1-AF3F-4AA5-A639-DF7FBB4965E2}"/>
    <cellStyle name="40% - uthevingsfarge 3 2 3 3 6" xfId="44074" xr:uid="{9D238FB1-9EB9-4EA9-8694-3CF39434BA51}"/>
    <cellStyle name="40% - uthevingsfarge 3 2 3 3_3. Chng in credit spreads" xfId="5296" xr:uid="{50730BAA-038F-4DF6-8C9A-9B9FF0809C27}"/>
    <cellStyle name="40% - uthevingsfarge 3 2 3 4" xfId="5297" xr:uid="{18BF874A-F0E7-42EB-8243-E30AA1CFD447}"/>
    <cellStyle name="40% - uthevingsfarge 3 2 3 4 2" xfId="5298" xr:uid="{A382DAE6-0084-4B54-B769-D29FB46E2FEE}"/>
    <cellStyle name="40% - uthevingsfarge 3 2 3 4 2 2" xfId="44075" xr:uid="{FA383446-5710-47B9-8AA2-3DA567EAF094}"/>
    <cellStyle name="40% - uthevingsfarge 3 2 3 4 2_Månedsrapport" xfId="44076" xr:uid="{288B37EB-CAEC-4FA1-BA7F-A18EB68DC328}"/>
    <cellStyle name="40% - uthevingsfarge 3 2 3 4 3" xfId="19229" xr:uid="{D31ED0FB-2FEC-4849-A2EB-A5AD918EDB5F}"/>
    <cellStyle name="40% - uthevingsfarge 3 2 3 4 4" xfId="44077" xr:uid="{3C7441D3-7774-4126-8123-E09E688890E0}"/>
    <cellStyle name="40% - uthevingsfarge 3 2 3 4_3. Chng in credit spreads" xfId="5299" xr:uid="{A9EDEB06-6E04-43C9-A2B4-85FC360A7A6A}"/>
    <cellStyle name="40% - uthevingsfarge 3 2 3 5" xfId="5300" xr:uid="{D64AE52D-4B63-4A45-9EB6-35F5B0BAF280}"/>
    <cellStyle name="40% - uthevingsfarge 3 2 3 5 2" xfId="5301" xr:uid="{53DE56DF-34CA-4BEC-B9A3-1044DCA25226}"/>
    <cellStyle name="40% - uthevingsfarge 3 2 3 5 3" xfId="19230" xr:uid="{525895F6-6484-4D32-9331-8E72EFD58044}"/>
    <cellStyle name="40% - uthevingsfarge 3 2 3 5_3. Chng in credit spreads" xfId="5302" xr:uid="{26110EFA-CD24-4848-A490-F6556D011BC2}"/>
    <cellStyle name="40% - uthevingsfarge 3 2 3 6" xfId="5303" xr:uid="{98D2F0A5-1248-4B9E-8ECF-F3D55EB51677}"/>
    <cellStyle name="40% - uthevingsfarge 3 2 3 6 2" xfId="5304" xr:uid="{971A5320-18B8-4E6B-BD27-9844EA46F407}"/>
    <cellStyle name="40% - uthevingsfarge 3 2 3 6_3. Chng in credit spreads" xfId="5305" xr:uid="{84EE4A10-8EEB-4619-90C5-A5DB5C31A95A}"/>
    <cellStyle name="40% - uthevingsfarge 3 2 3 7" xfId="5306" xr:uid="{848A5411-4D27-4921-AE14-511BA49A75F4}"/>
    <cellStyle name="40% - uthevingsfarge 3 2 3 8" xfId="41102" xr:uid="{0A0A6650-35BA-40DE-9D1E-B1EFE2E76B95}"/>
    <cellStyle name="40% - uthevingsfarge 3 2 3_3. Chng in credit spreads" xfId="5307" xr:uid="{9F667599-6DA4-4ACB-817C-AA710D7BCD70}"/>
    <cellStyle name="40% - uthevingsfarge 3 2 4" xfId="5308" xr:uid="{664251C0-C139-4ABA-B23F-464CE198D22F}"/>
    <cellStyle name="40% - uthevingsfarge 3 2 4 2" xfId="5309" xr:uid="{A41FE62F-9981-401B-B385-71F55984525D}"/>
    <cellStyle name="40% - uthevingsfarge 3 2 4 2 2" xfId="5310" xr:uid="{66447FC4-EA27-412E-9EF3-FEB57A998803}"/>
    <cellStyle name="40% - uthevingsfarge 3 2 4 2 2 2" xfId="44078" xr:uid="{08BF526B-DE55-43BD-924A-05563665636D}"/>
    <cellStyle name="40% - uthevingsfarge 3 2 4 2 2 2 2" xfId="44079" xr:uid="{2B93B0BE-250F-4F1D-A246-E1CD1D44D4BC}"/>
    <cellStyle name="40% - uthevingsfarge 3 2 4 2 2 2 2 2" xfId="44080" xr:uid="{BC8206EB-9540-48F5-B105-AE892DAB78A1}"/>
    <cellStyle name="40% - uthevingsfarge 3 2 4 2 2 2 3" xfId="44081" xr:uid="{1E6D4407-106B-4E15-B025-084DC72B9AB4}"/>
    <cellStyle name="40% - uthevingsfarge 3 2 4 2 2 2 4" xfId="44082" xr:uid="{ECE8C8D1-5FFD-461C-9DF6-FB14C29BD1B9}"/>
    <cellStyle name="40% - uthevingsfarge 3 2 4 2 2 3" xfId="44083" xr:uid="{411FACBF-9E05-462F-8B60-A78BD4507CB7}"/>
    <cellStyle name="40% - uthevingsfarge 3 2 4 2 2 3 2" xfId="44084" xr:uid="{2EFB3F4F-A546-4390-856C-BE3D99A8B203}"/>
    <cellStyle name="40% - uthevingsfarge 3 2 4 2 2 4" xfId="44085" xr:uid="{E45573E0-9089-4057-98D1-8770782397BA}"/>
    <cellStyle name="40% - uthevingsfarge 3 2 4 2 2 5" xfId="44086" xr:uid="{28BED69D-62D9-4082-AECF-9C5C6E2CBC65}"/>
    <cellStyle name="40% - uthevingsfarge 3 2 4 2 2 6" xfId="44087" xr:uid="{7AC38614-AE5D-4F4A-B8F3-15DE7368DBDE}"/>
    <cellStyle name="40% - uthevingsfarge 3 2 4 2 2_Månedsrapport" xfId="44088" xr:uid="{89773F48-D92E-41E7-A2EB-97188B809C78}"/>
    <cellStyle name="40% - uthevingsfarge 3 2 4 2 3" xfId="44089" xr:uid="{B0A79827-1FAF-490D-9742-60A4C821791B}"/>
    <cellStyle name="40% - uthevingsfarge 3 2 4 2 3 2" xfId="44090" xr:uid="{55CEEB17-78F6-4F87-8075-8F9460C368B7}"/>
    <cellStyle name="40% - uthevingsfarge 3 2 4 2 3 2 2" xfId="44091" xr:uid="{A74BCF4A-D6A0-4742-A76E-ADC7B3DCD5B7}"/>
    <cellStyle name="40% - uthevingsfarge 3 2 4 2 3 3" xfId="44092" xr:uid="{90637B9D-AEE5-4224-90A6-BF6825FF74C1}"/>
    <cellStyle name="40% - uthevingsfarge 3 2 4 2 3 4" xfId="44093" xr:uid="{07959D95-6C65-462D-8614-007974999FBF}"/>
    <cellStyle name="40% - uthevingsfarge 3 2 4 2 4" xfId="44094" xr:uid="{2CBC1996-7703-4D5C-817A-7BAEDC0273C7}"/>
    <cellStyle name="40% - uthevingsfarge 3 2 4 2 4 2" xfId="44095" xr:uid="{C1BD0B4D-9428-48E4-B2DE-FDBD5890E771}"/>
    <cellStyle name="40% - uthevingsfarge 3 2 4 2 5" xfId="44096" xr:uid="{0D1ECAE9-2879-4D1F-A35F-483DD692BB9C}"/>
    <cellStyle name="40% - uthevingsfarge 3 2 4 2 6" xfId="44097" xr:uid="{EE72B6D5-1111-4448-AB95-957169CE9310}"/>
    <cellStyle name="40% - uthevingsfarge 3 2 4 2 7" xfId="44098" xr:uid="{64C91065-2AD2-47C8-ADA4-EAF6AE161B36}"/>
    <cellStyle name="40% - uthevingsfarge 3 2 4 2_3. Chng in credit spreads" xfId="5311" xr:uid="{8C6FDCEE-F5EB-45AD-A3ED-BD7E8FA04F55}"/>
    <cellStyle name="40% - uthevingsfarge 3 2 4 3" xfId="5312" xr:uid="{DCC1D802-BA62-4EDF-99BD-E980FFD30150}"/>
    <cellStyle name="40% - uthevingsfarge 3 2 4 3 2" xfId="5313" xr:uid="{E5FF1BDB-6981-419E-A6C8-3031B79CDEA4}"/>
    <cellStyle name="40% - uthevingsfarge 3 2 4 3 2 2" xfId="44099" xr:uid="{E775601F-B9A2-43F6-BA7C-BCD81D588C40}"/>
    <cellStyle name="40% - uthevingsfarge 3 2 4 3 2 2 2" xfId="44100" xr:uid="{A3FD892F-7222-4BED-9C49-EDEA229CA281}"/>
    <cellStyle name="40% - uthevingsfarge 3 2 4 3 2 3" xfId="44101" xr:uid="{A253F86B-F372-42E9-91B9-3C72E49703DF}"/>
    <cellStyle name="40% - uthevingsfarge 3 2 4 3 2 4" xfId="44102" xr:uid="{BFE23C4D-32ED-4DF5-9191-04073A9B7CFB}"/>
    <cellStyle name="40% - uthevingsfarge 3 2 4 3 2_Månedsrapport" xfId="44103" xr:uid="{D2F93700-5597-4CAF-BBD7-CEC890EAF9D3}"/>
    <cellStyle name="40% - uthevingsfarge 3 2 4 3 3" xfId="44104" xr:uid="{A6839E9C-7A34-4E84-BEC2-010F5ADAC574}"/>
    <cellStyle name="40% - uthevingsfarge 3 2 4 3 3 2" xfId="44105" xr:uid="{E05F06BB-8852-401E-936E-1C997C5EA435}"/>
    <cellStyle name="40% - uthevingsfarge 3 2 4 3 4" xfId="44106" xr:uid="{0F43DF0D-ED88-4EE9-96D2-FCD5E9E86B81}"/>
    <cellStyle name="40% - uthevingsfarge 3 2 4 3 5" xfId="44107" xr:uid="{D54F0E1B-8DCA-4AD7-8818-C3DEC02C422B}"/>
    <cellStyle name="40% - uthevingsfarge 3 2 4 3 6" xfId="44108" xr:uid="{4B52BC58-C915-49D4-A27B-E39AE22AE614}"/>
    <cellStyle name="40% - uthevingsfarge 3 2 4 3_3. Chng in credit spreads" xfId="5314" xr:uid="{D3BCB85A-13E5-4DA9-9E0F-5C7E58AF40FD}"/>
    <cellStyle name="40% - uthevingsfarge 3 2 4 4" xfId="5315" xr:uid="{6BCC3F47-B5B5-4AC9-BA41-B010A521E60D}"/>
    <cellStyle name="40% - uthevingsfarge 3 2 4 4 2" xfId="5316" xr:uid="{6B428024-F2D8-4C3D-AAB1-07565BF86755}"/>
    <cellStyle name="40% - uthevingsfarge 3 2 4 4 2 2" xfId="44109" xr:uid="{C544969F-978B-4B2F-AE15-88CE8F5CD6B7}"/>
    <cellStyle name="40% - uthevingsfarge 3 2 4 4 2_Månedsrapport" xfId="44110" xr:uid="{D46C5D12-A51B-4020-90CC-C8658BF3B8AE}"/>
    <cellStyle name="40% - uthevingsfarge 3 2 4 4 3" xfId="44111" xr:uid="{FD0E4514-CEC6-44AA-B0E7-8C757C465E7B}"/>
    <cellStyle name="40% - uthevingsfarge 3 2 4 4 4" xfId="44112" xr:uid="{B5E28B0D-81CA-4569-8958-8FED7181113F}"/>
    <cellStyle name="40% - uthevingsfarge 3 2 4 4_3. Chng in credit spreads" xfId="5317" xr:uid="{BF089464-A935-4260-B583-122DB95D1D02}"/>
    <cellStyle name="40% - uthevingsfarge 3 2 4 5" xfId="5318" xr:uid="{CF9D759B-A699-477A-A1F6-A907913AEEDE}"/>
    <cellStyle name="40% - uthevingsfarge 3 2 4 5 2" xfId="44113" xr:uid="{31084A07-050E-46A0-B656-CEB9D4FA29CF}"/>
    <cellStyle name="40% - uthevingsfarge 3 2 4 5_Månedsrapport" xfId="44114" xr:uid="{66A09E28-7D58-4CA6-B063-B04C6BB0ACEE}"/>
    <cellStyle name="40% - uthevingsfarge 3 2 4 6" xfId="44115" xr:uid="{E21DA708-6B03-41EB-81A7-CA369FAEF1FD}"/>
    <cellStyle name="40% - uthevingsfarge 3 2 4 7" xfId="44116" xr:uid="{C8FC4DAE-71D7-49D5-9365-3117B225C60D}"/>
    <cellStyle name="40% - uthevingsfarge 3 2 4 8" xfId="44117" xr:uid="{8DA810C7-558A-43DB-87D4-70464D4E3198}"/>
    <cellStyle name="40% - uthevingsfarge 3 2 4_3. Chng in credit spreads" xfId="5319" xr:uid="{BE6E7630-13A2-40F5-8B6E-8CFF31C71D93}"/>
    <cellStyle name="40% - uthevingsfarge 3 2 5" xfId="5320" xr:uid="{7B9B53E5-6306-432B-B0EB-3C0B287405C4}"/>
    <cellStyle name="40% - uthevingsfarge 3 2 5 2" xfId="5321" xr:uid="{8FA0BB2D-FB8A-430B-9B5A-D25B55C3AAF4}"/>
    <cellStyle name="40% - uthevingsfarge 3 2 5 2 2" xfId="5322" xr:uid="{A420AAD7-B5B6-40DA-ADED-4CB2A5E10211}"/>
    <cellStyle name="40% - uthevingsfarge 3 2 5 2 2 2" xfId="44118" xr:uid="{0A1CA03C-E98F-4AE2-8FBB-3BC42F722060}"/>
    <cellStyle name="40% - uthevingsfarge 3 2 5 2 2 2 2" xfId="44119" xr:uid="{FA25744D-4E99-410D-93D3-6849EC39F3C3}"/>
    <cellStyle name="40% - uthevingsfarge 3 2 5 2 2 3" xfId="44120" xr:uid="{9F060726-0403-4FB6-83C6-DF674C9A7B54}"/>
    <cellStyle name="40% - uthevingsfarge 3 2 5 2 2 4" xfId="44121" xr:uid="{D5E18DFF-B5EB-47FC-8155-2B1CE9E9AB10}"/>
    <cellStyle name="40% - uthevingsfarge 3 2 5 2 2_Månedsrapport" xfId="44122" xr:uid="{72D581EF-9FCA-4A9C-B9E5-B20FF4F805A1}"/>
    <cellStyle name="40% - uthevingsfarge 3 2 5 2 3" xfId="44123" xr:uid="{81541829-93BF-4D58-9F97-FC738EDF745E}"/>
    <cellStyle name="40% - uthevingsfarge 3 2 5 2 3 2" xfId="44124" xr:uid="{A30BB41F-1B0B-4604-9273-D048D1D172A5}"/>
    <cellStyle name="40% - uthevingsfarge 3 2 5 2 4" xfId="44125" xr:uid="{1E93578F-0F53-4696-8D64-B87787744DC2}"/>
    <cellStyle name="40% - uthevingsfarge 3 2 5 2 5" xfId="44126" xr:uid="{686A921F-E196-4652-8F38-7F26DEA27EAE}"/>
    <cellStyle name="40% - uthevingsfarge 3 2 5 2 6" xfId="44127" xr:uid="{E95727AA-41A3-4C26-A102-DDD9963D3032}"/>
    <cellStyle name="40% - uthevingsfarge 3 2 5 2_3. Chng in credit spreads" xfId="5323" xr:uid="{E1429814-FB7B-4836-80A0-A87859928850}"/>
    <cellStyle name="40% - uthevingsfarge 3 2 5 3" xfId="5324" xr:uid="{3A323981-DA7B-415D-90EA-21B9CE511911}"/>
    <cellStyle name="40% - uthevingsfarge 3 2 5 3 2" xfId="44128" xr:uid="{7688BAEA-C011-4C28-BFF5-82985104C5C9}"/>
    <cellStyle name="40% - uthevingsfarge 3 2 5 3 2 2" xfId="44129" xr:uid="{B2174D8A-19B0-46CA-B162-D65DF0F3A00F}"/>
    <cellStyle name="40% - uthevingsfarge 3 2 5 3 3" xfId="44130" xr:uid="{C8695F65-7E3B-4E41-9EC7-8F4F0876DD9B}"/>
    <cellStyle name="40% - uthevingsfarge 3 2 5 3 4" xfId="44131" xr:uid="{DC224B67-9E40-4B7B-8A44-7554565ED4BF}"/>
    <cellStyle name="40% - uthevingsfarge 3 2 5 3_Månedsrapport" xfId="44132" xr:uid="{5A15C84B-4DF6-46E4-8C1E-93D2EF7F5800}"/>
    <cellStyle name="40% - uthevingsfarge 3 2 5 4" xfId="19231" xr:uid="{980EB072-593D-409D-911B-70481F7AEA0F}"/>
    <cellStyle name="40% - uthevingsfarge 3 2 5 4 2" xfId="44134" xr:uid="{A3138E5E-AAA8-4F86-A7B9-282672BD30AE}"/>
    <cellStyle name="40% - uthevingsfarge 3 2 5 4_Non-NII" xfId="44133" xr:uid="{6D8EB22B-17C8-4040-BBFA-623BF422107D}"/>
    <cellStyle name="40% - uthevingsfarge 3 2 5 5" xfId="44135" xr:uid="{5BD327B9-C360-4E91-9361-E88590FA7C95}"/>
    <cellStyle name="40% - uthevingsfarge 3 2 5 6" xfId="44136" xr:uid="{E7F099EB-636F-4030-B08B-04BE2EE935DE}"/>
    <cellStyle name="40% - uthevingsfarge 3 2 5 7" xfId="44137" xr:uid="{3BCB6939-01ED-4CAE-B18A-195BA157F1E5}"/>
    <cellStyle name="40% - uthevingsfarge 3 2 5_3. Chng in credit spreads" xfId="5325" xr:uid="{342F9631-E37E-4547-AA52-3F0A97C8C02A}"/>
    <cellStyle name="40% - uthevingsfarge 3 2 6" xfId="5326" xr:uid="{DED39BC6-1785-4D3D-BACD-36D470FCAF12}"/>
    <cellStyle name="40% - uthevingsfarge 3 2 6 2" xfId="5327" xr:uid="{B61AD8F0-CBB3-4026-9356-A7C91D3D97ED}"/>
    <cellStyle name="40% - uthevingsfarge 3 2 6 2 2" xfId="5328" xr:uid="{870C913A-C86B-422A-92B1-288F272551F3}"/>
    <cellStyle name="40% - uthevingsfarge 3 2 6 2 2 2" xfId="44138" xr:uid="{A542CBDE-B032-4500-A65C-48228B24DCFF}"/>
    <cellStyle name="40% - uthevingsfarge 3 2 6 2 2_Månedsrapport" xfId="44139" xr:uid="{62B01C76-5AA3-4908-9F79-CA8AB13FFE5F}"/>
    <cellStyle name="40% - uthevingsfarge 3 2 6 2 3" xfId="44140" xr:uid="{96F7D994-CF73-4225-B718-FBB744899C81}"/>
    <cellStyle name="40% - uthevingsfarge 3 2 6 2 4" xfId="44141" xr:uid="{D24463F5-3204-4DFF-B729-8F19030F31B6}"/>
    <cellStyle name="40% - uthevingsfarge 3 2 6 2_3. Chng in credit spreads" xfId="5329" xr:uid="{AE6AF5E5-297F-4208-83C5-BE1152384C01}"/>
    <cellStyle name="40% - uthevingsfarge 3 2 6 3" xfId="5330" xr:uid="{45526119-8874-45FC-9963-E2133FD0FB98}"/>
    <cellStyle name="40% - uthevingsfarge 3 2 6 3 2" xfId="44142" xr:uid="{77CCD947-ED7D-41EC-914F-6F7DA30AD6D6}"/>
    <cellStyle name="40% - uthevingsfarge 3 2 6 3_Månedsrapport" xfId="44143" xr:uid="{D0EB8D5F-A4C4-4EE8-9269-623F2ED10AF9}"/>
    <cellStyle name="40% - uthevingsfarge 3 2 6 4" xfId="19232" xr:uid="{1D0C73DD-1CDA-4DBF-BCB9-B20E06184484}"/>
    <cellStyle name="40% - uthevingsfarge 3 2 6 5" xfId="44144" xr:uid="{F0D6C51E-AB66-48F4-928A-EF24F56370E1}"/>
    <cellStyle name="40% - uthevingsfarge 3 2 6 6" xfId="44145" xr:uid="{B72D3AB8-CA2A-444D-A6E9-0605B55EFF64}"/>
    <cellStyle name="40% - uthevingsfarge 3 2 6_3. Chng in credit spreads" xfId="5331" xr:uid="{0E3C6850-4D4D-4613-A764-7BF930571CA1}"/>
    <cellStyle name="40% - uthevingsfarge 3 2 7" xfId="5332" xr:uid="{0A0030A4-34F3-4535-B214-65AF28A1301D}"/>
    <cellStyle name="40% - uthevingsfarge 3 2 7 2" xfId="5333" xr:uid="{1CB6C2F4-9339-4708-80A7-D3C14427C5CC}"/>
    <cellStyle name="40% - uthevingsfarge 3 2 7 2 2" xfId="19233" xr:uid="{61A4617E-D75B-4053-91E8-2296E7CB2E54}"/>
    <cellStyle name="40% - uthevingsfarge 3 2 7 2_AVA DVA EL" xfId="19234" xr:uid="{37A8D377-3033-4DA7-ACA4-8E864F9016DF}"/>
    <cellStyle name="40% - uthevingsfarge 3 2 7 3" xfId="19235" xr:uid="{31FC349F-1F85-40CF-8128-F571EBA59580}"/>
    <cellStyle name="40% - uthevingsfarge 3 2 7 4" xfId="19236" xr:uid="{124442DC-AD33-481D-9085-9DFDB5E61879}"/>
    <cellStyle name="40% - uthevingsfarge 3 2 7_3. Chng in credit spreads" xfId="5334" xr:uid="{145CB9FF-9F27-4DB6-8501-BEF63576DA3E}"/>
    <cellStyle name="40% - uthevingsfarge 3 2 8" xfId="5335" xr:uid="{30B127B5-D56F-4122-8263-21421DD1D49E}"/>
    <cellStyle name="40% - uthevingsfarge 3 2 8 2" xfId="5336" xr:uid="{C726E252-FF7C-46CF-8209-B2E75EAF745D}"/>
    <cellStyle name="40% - uthevingsfarge 3 2 8 3" xfId="19237" xr:uid="{06F471A1-1792-44D8-83D0-3BA5AA7D4318}"/>
    <cellStyle name="40% - uthevingsfarge 3 2 8_3. Chng in credit spreads" xfId="5337" xr:uid="{28F8FC76-2F0E-4D0C-BB7E-B1F8CD4F0454}"/>
    <cellStyle name="40% - uthevingsfarge 3 2 9" xfId="19238" xr:uid="{7301590C-FC0D-4278-8F8C-C446F1DF6B15}"/>
    <cellStyle name="40% - uthevingsfarge 3 2 9 2" xfId="19239" xr:uid="{C430CB2E-89A1-403B-97A7-C673ED901E36}"/>
    <cellStyle name="40% - uthevingsfarge 3 2 9 3" xfId="19240" xr:uid="{628A50D6-6568-4AAB-A47B-45A0DE8D5138}"/>
    <cellStyle name="40% - uthevingsfarge 3 2 9_AVA DVA EL" xfId="19241" xr:uid="{AC32D1C1-BD4A-4AC3-8E7F-7595983A0A3E}"/>
    <cellStyle name="40% - uthevingsfarge 3 2_4Q16" xfId="19242" xr:uid="{20B3FA7E-F9F9-4D05-B78D-687F0B493978}"/>
    <cellStyle name="40% - uthevingsfarge 3 20" xfId="19243" xr:uid="{BB57F774-9B6D-4E54-8A46-8F048F4C01FA}"/>
    <cellStyle name="40% - uthevingsfarge 3 20 2" xfId="19244" xr:uid="{78B08797-8EF1-47FE-BE7B-CF6E255153B9}"/>
    <cellStyle name="40% - uthevingsfarge 3 20 2 2" xfId="19245" xr:uid="{E61A39B9-D91D-4538-898A-3B6E7E14A333}"/>
    <cellStyle name="40% - uthevingsfarge 3 20 2_AVA DVA EL" xfId="19246" xr:uid="{ACCB21C0-D806-4B4D-89DE-99738E9CA63D}"/>
    <cellStyle name="40% - uthevingsfarge 3 20 3" xfId="19247" xr:uid="{7DAD92C1-3186-4F60-9A50-D892E03FCC85}"/>
    <cellStyle name="40% - uthevingsfarge 3 20_4Q16" xfId="19248" xr:uid="{561589D7-38DA-4A70-9CAC-296D6E42440F}"/>
    <cellStyle name="40% - uthevingsfarge 3 21" xfId="19249" xr:uid="{4CC140F0-B305-4CCB-AF99-1776BC26B0DD}"/>
    <cellStyle name="40% - uthevingsfarge 3 21 2" xfId="19250" xr:uid="{98A1244F-1F1A-4977-8867-D8EABD623E8B}"/>
    <cellStyle name="40% - uthevingsfarge 3 21 2 2" xfId="19251" xr:uid="{E1A032AB-8BB5-49B8-8641-093182A9B239}"/>
    <cellStyle name="40% - uthevingsfarge 3 21 2_AVA DVA EL" xfId="19252" xr:uid="{FD86A8C7-8DA1-4595-9309-48C9EB27E34F}"/>
    <cellStyle name="40% - uthevingsfarge 3 21 3" xfId="19253" xr:uid="{3F8472A2-0087-4127-A757-B19DA0DF65FF}"/>
    <cellStyle name="40% - uthevingsfarge 3 21_4Q16" xfId="19254" xr:uid="{9946FF39-3199-4413-A381-E5798D78F3BE}"/>
    <cellStyle name="40% - uthevingsfarge 3 22" xfId="19255" xr:uid="{720CB50C-FEAF-4EB2-9698-FDEB5CF90ECB}"/>
    <cellStyle name="40% - uthevingsfarge 3 22 2" xfId="19256" xr:uid="{8BF20E47-96D4-47B8-8BFF-4A3FE260A9C6}"/>
    <cellStyle name="40% - uthevingsfarge 3 22 2 2" xfId="19257" xr:uid="{8B6B1D24-0AE2-4DA6-AC2A-044EB0189C30}"/>
    <cellStyle name="40% - uthevingsfarge 3 22 2_AVA DVA EL" xfId="19258" xr:uid="{1354A7AA-4988-4EEE-A08C-50058B6586AD}"/>
    <cellStyle name="40% - uthevingsfarge 3 22 3" xfId="19259" xr:uid="{8276CDBB-511D-4363-8352-CB675AA1E5A0}"/>
    <cellStyle name="40% - uthevingsfarge 3 22_4Q16" xfId="19260" xr:uid="{B995CC23-FE8C-4134-B0CC-A67D9E1DFB0B}"/>
    <cellStyle name="40% - uthevingsfarge 3 23" xfId="19261" xr:uid="{C24B1A8B-5C7F-4045-9811-3D5070753B87}"/>
    <cellStyle name="40% - uthevingsfarge 3 23 2" xfId="19262" xr:uid="{CE7481EF-D65F-41AF-9B27-7595B4A1DC5A}"/>
    <cellStyle name="40% - uthevingsfarge 3 23 2 2" xfId="19263" xr:uid="{C2E6A7D8-81AB-438C-9A1F-2BF4C884A996}"/>
    <cellStyle name="40% - uthevingsfarge 3 23 2_AVA DVA EL" xfId="19264" xr:uid="{3B3B6921-9F1F-4181-881C-16B8B9826475}"/>
    <cellStyle name="40% - uthevingsfarge 3 23 3" xfId="19265" xr:uid="{DF165BF6-E801-4214-88C4-AD21DC4B413D}"/>
    <cellStyle name="40% - uthevingsfarge 3 23_4Q16" xfId="19266" xr:uid="{5BAD9C6A-485B-45E7-9993-4B9642DA1835}"/>
    <cellStyle name="40% - uthevingsfarge 3 24" xfId="19267" xr:uid="{C95415CD-1BBC-4C8C-B9AD-0717B3F7D907}"/>
    <cellStyle name="40% - uthevingsfarge 3 24 2" xfId="19268" xr:uid="{F6F4C1F6-DF2E-42A7-A7F3-340F271CF081}"/>
    <cellStyle name="40% - uthevingsfarge 3 24 2 2" xfId="19269" xr:uid="{45C6FC79-4EFC-46E0-810D-F8FFAF505C31}"/>
    <cellStyle name="40% - uthevingsfarge 3 24 2_AVA DVA EL" xfId="19270" xr:uid="{B60C9558-D590-4715-8D26-FA04DBDBE9FA}"/>
    <cellStyle name="40% - uthevingsfarge 3 24 3" xfId="19271" xr:uid="{FE106B78-EC16-49AF-85B3-88102920BF84}"/>
    <cellStyle name="40% - uthevingsfarge 3 24_4Q16" xfId="19272" xr:uid="{5373668A-2C22-4510-AE22-EA2CC6F122CA}"/>
    <cellStyle name="40% - uthevingsfarge 3 25" xfId="19273" xr:uid="{58824119-F8E0-4C27-9D18-A1E2CDEC948A}"/>
    <cellStyle name="40% - uthevingsfarge 3 25 2" xfId="19274" xr:uid="{2FFB694F-1C9E-4FD0-997D-1B3F38B27C38}"/>
    <cellStyle name="40% - uthevingsfarge 3 25 2 2" xfId="19275" xr:uid="{D48A06A1-F966-4BB0-B337-38E87DB2CB49}"/>
    <cellStyle name="40% - uthevingsfarge 3 25 2_AVA DVA EL" xfId="19276" xr:uid="{43240F12-A370-4337-AB51-914D0CE8DD70}"/>
    <cellStyle name="40% - uthevingsfarge 3 25 3" xfId="19277" xr:uid="{B77FA48E-CDB6-4C46-A06E-1D62762C7941}"/>
    <cellStyle name="40% - uthevingsfarge 3 25_4Q16" xfId="19278" xr:uid="{E6514C32-FE9A-4897-BE42-B834A9AA1DD1}"/>
    <cellStyle name="40% - uthevingsfarge 3 26" xfId="19279" xr:uid="{5319AF6F-AE4E-4D6F-BE06-C4BA4571C0B6}"/>
    <cellStyle name="40% - uthevingsfarge 3 26 2" xfId="19280" xr:uid="{76485572-2EA2-4FAC-8000-1A4E6F44E7BB}"/>
    <cellStyle name="40% - uthevingsfarge 3 26 2 2" xfId="19281" xr:uid="{1E717284-3792-4787-958B-2F92B07ED8A8}"/>
    <cellStyle name="40% - uthevingsfarge 3 26 2_AVA DVA EL" xfId="19282" xr:uid="{E99D1670-F93B-4168-8F51-A4BDE6A3CB36}"/>
    <cellStyle name="40% - uthevingsfarge 3 26 3" xfId="19283" xr:uid="{287315A4-D55F-435B-B5D5-11B16AB51893}"/>
    <cellStyle name="40% - uthevingsfarge 3 26_4Q16" xfId="19284" xr:uid="{7F5E489E-8819-4F2F-A310-6BD88540D671}"/>
    <cellStyle name="40% - uthevingsfarge 3 27" xfId="19285" xr:uid="{89A1C84E-017C-46FF-90E9-8C6C17F975E6}"/>
    <cellStyle name="40% - uthevingsfarge 3 27 2" xfId="19286" xr:uid="{9307D1B2-7D1F-44E7-ACB0-EE93A97B994C}"/>
    <cellStyle name="40% - uthevingsfarge 3 27 2 2" xfId="19287" xr:uid="{70AF06FA-2C1A-4FF9-9BFF-5E248A692203}"/>
    <cellStyle name="40% - uthevingsfarge 3 27 2_AVA DVA EL" xfId="19288" xr:uid="{42C1AF9B-64F0-4817-AB7F-2C58E8C9D601}"/>
    <cellStyle name="40% - uthevingsfarge 3 27 3" xfId="19289" xr:uid="{0933EE9B-A8B7-474C-82E4-78B2805DBFB5}"/>
    <cellStyle name="40% - uthevingsfarge 3 27_4Q16" xfId="19290" xr:uid="{13953145-9DBC-4F05-A245-E0D43F889D51}"/>
    <cellStyle name="40% - uthevingsfarge 3 28" xfId="19291" xr:uid="{CAC025DF-DDC6-4DBB-9C6C-484947E0937F}"/>
    <cellStyle name="40% - uthevingsfarge 3 28 2" xfId="19292" xr:uid="{7073CA90-597E-48E5-8493-4B49954A8764}"/>
    <cellStyle name="40% - uthevingsfarge 3 28 2 2" xfId="19293" xr:uid="{8DD92A54-5338-456C-AC47-45ED06C3AED1}"/>
    <cellStyle name="40% - uthevingsfarge 3 28 2_AVA DVA EL" xfId="19294" xr:uid="{FFEEF3B0-2CE6-476F-B76E-9A4E1B4C94AF}"/>
    <cellStyle name="40% - uthevingsfarge 3 28 3" xfId="19295" xr:uid="{094DC0F8-67AA-4544-9162-2530A06AB54E}"/>
    <cellStyle name="40% - uthevingsfarge 3 28_4Q16" xfId="19296" xr:uid="{3E1936BD-6162-402A-B352-F404421BAB4D}"/>
    <cellStyle name="40% - uthevingsfarge 3 29" xfId="19297" xr:uid="{C60B51FF-9874-4DD2-9436-4760269DB6F8}"/>
    <cellStyle name="40% - uthevingsfarge 3 29 2" xfId="19298" xr:uid="{66E97DA4-5A8A-439A-8FCE-9104AB89E49B}"/>
    <cellStyle name="40% - uthevingsfarge 3 29 2 2" xfId="19299" xr:uid="{E8422A4D-2776-48B8-AA0B-D9D180869F9E}"/>
    <cellStyle name="40% - uthevingsfarge 3 29 2_AVA DVA EL" xfId="19300" xr:uid="{9571571A-086C-41C5-BBD1-6ABDF3D06126}"/>
    <cellStyle name="40% - uthevingsfarge 3 29 3" xfId="19301" xr:uid="{B47916BD-B6A9-4279-9CB6-5A1D298821F5}"/>
    <cellStyle name="40% - uthevingsfarge 3 29_4Q16" xfId="19302" xr:uid="{AFF6E709-166B-4342-AF51-A01B8F88A130}"/>
    <cellStyle name="40% - uthevingsfarge 3 3" xfId="5338" xr:uid="{727E9D98-46F2-443C-B04A-373151AB6CA1}"/>
    <cellStyle name="40% - uthevingsfarge 3 3 10" xfId="44146" xr:uid="{9F9F0BBF-7C00-4562-8E9B-7389AEFA3470}"/>
    <cellStyle name="40% - uthevingsfarge 3 3 2" xfId="5339" xr:uid="{00621D2E-A130-476D-8A1C-9511E7F3B801}"/>
    <cellStyle name="40% - uthevingsfarge 3 3 2 2" xfId="5340" xr:uid="{4F0BCE9E-5533-439A-B1FB-33CD45F63F2C}"/>
    <cellStyle name="40% - uthevingsfarge 3 3 2 2 2" xfId="5341" xr:uid="{55ACC2D1-8C6D-43E4-9E52-1088740D2050}"/>
    <cellStyle name="40% - uthevingsfarge 3 3 2 2 2 2" xfId="5342" xr:uid="{7E2983D6-8C88-45DD-BF97-0FE4AA55EC75}"/>
    <cellStyle name="40% - uthevingsfarge 3 3 2 2 2 2 2" xfId="44147" xr:uid="{295B17EF-5136-4505-88F3-531304719BBB}"/>
    <cellStyle name="40% - uthevingsfarge 3 3 2 2 2 2 2 2" xfId="44148" xr:uid="{08250B10-FB07-41EE-B87D-87C029AC9C7A}"/>
    <cellStyle name="40% - uthevingsfarge 3 3 2 2 2 2 2 2 2" xfId="44149" xr:uid="{86683196-0227-4F81-940C-CC56A71EE104}"/>
    <cellStyle name="40% - uthevingsfarge 3 3 2 2 2 2 2 3" xfId="44150" xr:uid="{F52C4508-62CD-4F19-AF02-2FC29EACA790}"/>
    <cellStyle name="40% - uthevingsfarge 3 3 2 2 2 2 2 4" xfId="44151" xr:uid="{14312789-3A46-42EE-A0C3-1B386C99272C}"/>
    <cellStyle name="40% - uthevingsfarge 3 3 2 2 2 2 3" xfId="44152" xr:uid="{D437C25A-9EDD-43AF-9A06-E9C62C82BE7A}"/>
    <cellStyle name="40% - uthevingsfarge 3 3 2 2 2 2 3 2" xfId="44153" xr:uid="{18A987A1-B5E4-4403-8270-F6DBD7F46EAE}"/>
    <cellStyle name="40% - uthevingsfarge 3 3 2 2 2 2 4" xfId="44154" xr:uid="{BAA12A21-0B3C-47A1-8884-4E6BA02AF40B}"/>
    <cellStyle name="40% - uthevingsfarge 3 3 2 2 2 2 5" xfId="44155" xr:uid="{3DEDCEFC-8486-423A-8351-96C1C7417A7F}"/>
    <cellStyle name="40% - uthevingsfarge 3 3 2 2 2 2 6" xfId="44156" xr:uid="{305D5A36-E05D-4328-A647-0CF736F85711}"/>
    <cellStyle name="40% - uthevingsfarge 3 3 2 2 2 2_Månedsrapport" xfId="44157" xr:uid="{E9DF8C4A-14E3-40F4-853B-15C9BABE4FCB}"/>
    <cellStyle name="40% - uthevingsfarge 3 3 2 2 2 3" xfId="44158" xr:uid="{D14E5CA6-4670-4104-BF16-E66A3D7BD871}"/>
    <cellStyle name="40% - uthevingsfarge 3 3 2 2 2 3 2" xfId="44159" xr:uid="{0529691E-00BA-4792-9939-8B754D891788}"/>
    <cellStyle name="40% - uthevingsfarge 3 3 2 2 2 3 2 2" xfId="44160" xr:uid="{6FFE8837-1AB1-4F79-A991-46E7E7A83C0D}"/>
    <cellStyle name="40% - uthevingsfarge 3 3 2 2 2 3 3" xfId="44161" xr:uid="{69300939-4677-4E50-A22C-C7BE6C1E863C}"/>
    <cellStyle name="40% - uthevingsfarge 3 3 2 2 2 3 4" xfId="44162" xr:uid="{90CD8C73-CE3E-47B8-A0F0-74BA19F1E53A}"/>
    <cellStyle name="40% - uthevingsfarge 3 3 2 2 2 4" xfId="44163" xr:uid="{CE1F559F-DB41-45A6-9278-C27AB8378C25}"/>
    <cellStyle name="40% - uthevingsfarge 3 3 2 2 2 4 2" xfId="44164" xr:uid="{D07BEDA3-0169-4BBB-94D0-8C18E5760454}"/>
    <cellStyle name="40% - uthevingsfarge 3 3 2 2 2 5" xfId="44165" xr:uid="{BE6B5BCF-602D-4754-9786-8EFF156F6A46}"/>
    <cellStyle name="40% - uthevingsfarge 3 3 2 2 2 6" xfId="44166" xr:uid="{FD8164CF-E93C-4F6D-BB4A-87EF469E721A}"/>
    <cellStyle name="40% - uthevingsfarge 3 3 2 2 2 7" xfId="44167" xr:uid="{4CFBA344-66E4-4A2F-B410-1130F6BE6AAA}"/>
    <cellStyle name="40% - uthevingsfarge 3 3 2 2 2_3. Chng in credit spreads" xfId="5343" xr:uid="{EF2B5FDC-713C-4DA3-9519-BAF9966C109B}"/>
    <cellStyle name="40% - uthevingsfarge 3 3 2 2 3" xfId="5344" xr:uid="{AA447B84-26C5-4628-86DD-EA32286F8359}"/>
    <cellStyle name="40% - uthevingsfarge 3 3 2 2 3 2" xfId="5345" xr:uid="{BAE5EEC5-8B31-43A2-A261-0CAA6C5481C9}"/>
    <cellStyle name="40% - uthevingsfarge 3 3 2 2 3 2 2" xfId="44168" xr:uid="{B5E9222D-C3D6-4EA9-8D95-87A97C1781C2}"/>
    <cellStyle name="40% - uthevingsfarge 3 3 2 2 3 2 2 2" xfId="44169" xr:uid="{BB14355F-738A-4B26-A6BC-7F238CE7AD0E}"/>
    <cellStyle name="40% - uthevingsfarge 3 3 2 2 3 2 3" xfId="44170" xr:uid="{0154A7A2-2729-4854-8E7B-BB2DCECA9D29}"/>
    <cellStyle name="40% - uthevingsfarge 3 3 2 2 3 2 4" xfId="44171" xr:uid="{C4A941D2-EC1F-4032-A671-F3D1536C99C0}"/>
    <cellStyle name="40% - uthevingsfarge 3 3 2 2 3 2_Månedsrapport" xfId="44172" xr:uid="{2C7B02E1-DB48-4CC0-8980-44F6845B7D51}"/>
    <cellStyle name="40% - uthevingsfarge 3 3 2 2 3 3" xfId="44173" xr:uid="{51666D32-D11C-4425-83AF-6625DF3552A6}"/>
    <cellStyle name="40% - uthevingsfarge 3 3 2 2 3 3 2" xfId="44174" xr:uid="{8AECF817-BADD-410B-9863-4522D73998C9}"/>
    <cellStyle name="40% - uthevingsfarge 3 3 2 2 3 4" xfId="44175" xr:uid="{3B9427ED-AC3E-4D67-BB1E-8311B4744FFB}"/>
    <cellStyle name="40% - uthevingsfarge 3 3 2 2 3 5" xfId="44176" xr:uid="{09CB3137-4523-448A-9716-1663FDA4ADC7}"/>
    <cellStyle name="40% - uthevingsfarge 3 3 2 2 3 6" xfId="44177" xr:uid="{86366F05-D73C-4336-BFF9-00C9AE16DD96}"/>
    <cellStyle name="40% - uthevingsfarge 3 3 2 2 3_3. Chng in credit spreads" xfId="5346" xr:uid="{6D9E4B32-8E20-4E7D-8A4C-B7F63AA80086}"/>
    <cellStyle name="40% - uthevingsfarge 3 3 2 2 4" xfId="5347" xr:uid="{3144EA27-CF1B-4054-9C3C-567B1CEE480F}"/>
    <cellStyle name="40% - uthevingsfarge 3 3 2 2 4 2" xfId="44178" xr:uid="{FEAA5F4C-D160-4E45-8110-DCE20CB84CCC}"/>
    <cellStyle name="40% - uthevingsfarge 3 3 2 2 4 2 2" xfId="44179" xr:uid="{EBAA3D4F-45CE-4C7B-862C-447559CCD416}"/>
    <cellStyle name="40% - uthevingsfarge 3 3 2 2 4 3" xfId="44180" xr:uid="{902CB509-E78A-4A73-BC11-AB8A7A626DEB}"/>
    <cellStyle name="40% - uthevingsfarge 3 3 2 2 4 4" xfId="44181" xr:uid="{290EB5AD-A2AA-4E3D-B695-FFE03FAF18D6}"/>
    <cellStyle name="40% - uthevingsfarge 3 3 2 2 4_Månedsrapport" xfId="44182" xr:uid="{74E087C9-F2FD-4D06-8B58-B8416F92898B}"/>
    <cellStyle name="40% - uthevingsfarge 3 3 2 2 5" xfId="44183" xr:uid="{02026B15-DF7E-4B0A-B9E6-8D570C5DA590}"/>
    <cellStyle name="40% - uthevingsfarge 3 3 2 2 5 2" xfId="44184" xr:uid="{0960807F-075E-4494-BE6F-08651875F498}"/>
    <cellStyle name="40% - uthevingsfarge 3 3 2 2 6" xfId="44185" xr:uid="{66D02D89-FBAA-41B7-81FA-DD0215234764}"/>
    <cellStyle name="40% - uthevingsfarge 3 3 2 2 7" xfId="44186" xr:uid="{E9D4EFFA-8351-444A-91CF-AF609F1C0C5D}"/>
    <cellStyle name="40% - uthevingsfarge 3 3 2 2 8" xfId="44187" xr:uid="{CFE29788-4814-4381-B7FD-DEA52B75F001}"/>
    <cellStyle name="40% - uthevingsfarge 3 3 2 2_3. Chng in credit spreads" xfId="5348" xr:uid="{94165636-06AD-4DC0-9DE9-B1EF18DF91CF}"/>
    <cellStyle name="40% - uthevingsfarge 3 3 2 3" xfId="5349" xr:uid="{DCD7E76B-CCB7-4533-A29D-384B898590FC}"/>
    <cellStyle name="40% - uthevingsfarge 3 3 2 3 2" xfId="5350" xr:uid="{B38B7682-8F0C-4F68-AF83-5C4DFC0F7C05}"/>
    <cellStyle name="40% - uthevingsfarge 3 3 2 3 2 2" xfId="44188" xr:uid="{62A97163-B54D-405A-926D-54A3B4BC1B66}"/>
    <cellStyle name="40% - uthevingsfarge 3 3 2 3 2 2 2" xfId="44189" xr:uid="{9636BB11-FDDA-47A0-A06C-C4AA66A61513}"/>
    <cellStyle name="40% - uthevingsfarge 3 3 2 3 2 2 2 2" xfId="44190" xr:uid="{B3BB8E5E-057F-4835-9540-04D06B5BBBB4}"/>
    <cellStyle name="40% - uthevingsfarge 3 3 2 3 2 2 3" xfId="44191" xr:uid="{BEF2EF7B-900B-4060-9622-8214BC5842B5}"/>
    <cellStyle name="40% - uthevingsfarge 3 3 2 3 2 2 4" xfId="44192" xr:uid="{73CB21A2-A04D-4AC4-8374-5E84873B69C1}"/>
    <cellStyle name="40% - uthevingsfarge 3 3 2 3 2 3" xfId="44193" xr:uid="{E8F82960-91E4-4B66-9C59-691E74A2816F}"/>
    <cellStyle name="40% - uthevingsfarge 3 3 2 3 2 3 2" xfId="44194" xr:uid="{A14BFEFD-6C95-4211-B601-1FF39DF73310}"/>
    <cellStyle name="40% - uthevingsfarge 3 3 2 3 2 4" xfId="44195" xr:uid="{54ECC2D2-5122-4D0E-909A-D8E20FA02649}"/>
    <cellStyle name="40% - uthevingsfarge 3 3 2 3 2 5" xfId="44196" xr:uid="{EC38D6A2-6757-4203-8724-44FCA475D284}"/>
    <cellStyle name="40% - uthevingsfarge 3 3 2 3 2 6" xfId="44197" xr:uid="{BA039170-7B15-476E-8D46-DD1C8D893FE1}"/>
    <cellStyle name="40% - uthevingsfarge 3 3 2 3 2_Månedsrapport" xfId="44198" xr:uid="{A3175557-A00B-4FBD-804A-AD2BCF257BD5}"/>
    <cellStyle name="40% - uthevingsfarge 3 3 2 3 3" xfId="19303" xr:uid="{FB8FEE58-6B3F-45FD-88AD-7F875588747B}"/>
    <cellStyle name="40% - uthevingsfarge 3 3 2 3 3 2" xfId="44200" xr:uid="{889257A4-8A02-468E-BA8C-2B5390E00BE2}"/>
    <cellStyle name="40% - uthevingsfarge 3 3 2 3 3 2 2" xfId="44201" xr:uid="{710219DE-F12E-4E12-AAB0-3FD3BA1E0455}"/>
    <cellStyle name="40% - uthevingsfarge 3 3 2 3 3 3" xfId="44202" xr:uid="{68C1B946-785E-48C5-8D81-DFE2D7855654}"/>
    <cellStyle name="40% - uthevingsfarge 3 3 2 3 3 4" xfId="44203" xr:uid="{B70139B6-CAFF-4B35-AE53-2C96267BD945}"/>
    <cellStyle name="40% - uthevingsfarge 3 3 2 3 3_Non-NII" xfId="44199" xr:uid="{2976E517-A7BD-431B-885A-530A116040FB}"/>
    <cellStyle name="40% - uthevingsfarge 3 3 2 3 4" xfId="44204" xr:uid="{CBE0DAD8-777E-44E3-86A0-F76116AFD040}"/>
    <cellStyle name="40% - uthevingsfarge 3 3 2 3 4 2" xfId="44205" xr:uid="{EE65D292-459A-471C-A51F-8D9FD5AE868F}"/>
    <cellStyle name="40% - uthevingsfarge 3 3 2 3 5" xfId="44206" xr:uid="{A4A76C24-7D3B-498D-9817-C6A02172B097}"/>
    <cellStyle name="40% - uthevingsfarge 3 3 2 3 6" xfId="44207" xr:uid="{56E3C55A-21D3-46CC-8A6E-C008CF46D7AB}"/>
    <cellStyle name="40% - uthevingsfarge 3 3 2 3 7" xfId="44208" xr:uid="{41176437-D057-4B7C-98F2-1CFC17F6A2A4}"/>
    <cellStyle name="40% - uthevingsfarge 3 3 2 3_3. Chng in credit spreads" xfId="5351" xr:uid="{F223CBCD-1B36-4B2D-AE24-0252333102A4}"/>
    <cellStyle name="40% - uthevingsfarge 3 3 2 4" xfId="5352" xr:uid="{810ACD91-AD53-4CD9-A8F3-3AB1CD838740}"/>
    <cellStyle name="40% - uthevingsfarge 3 3 2 4 2" xfId="5353" xr:uid="{1D0E856A-D052-40F4-B93D-7DF2B22044D7}"/>
    <cellStyle name="40% - uthevingsfarge 3 3 2 4 2 2" xfId="44209" xr:uid="{ED346117-AF2D-45B2-982F-C5B10EE6B458}"/>
    <cellStyle name="40% - uthevingsfarge 3 3 2 4 2 2 2" xfId="44210" xr:uid="{DE6D2183-C028-4C58-BBDE-577D9E058787}"/>
    <cellStyle name="40% - uthevingsfarge 3 3 2 4 2 3" xfId="44211" xr:uid="{654F295F-00A9-47C7-8CAC-4E29F9F93C1E}"/>
    <cellStyle name="40% - uthevingsfarge 3 3 2 4 2 4" xfId="44212" xr:uid="{1C346A7C-B4BB-4CCB-86E9-128C6482B915}"/>
    <cellStyle name="40% - uthevingsfarge 3 3 2 4 2_Månedsrapport" xfId="44213" xr:uid="{19624506-A165-450D-839C-8E4BCD68266D}"/>
    <cellStyle name="40% - uthevingsfarge 3 3 2 4 3" xfId="19304" xr:uid="{70C74993-F7C4-4463-84A9-0C41A3F9A78D}"/>
    <cellStyle name="40% - uthevingsfarge 3 3 2 4 3 2" xfId="44215" xr:uid="{1E8C2FCE-1055-4F44-B986-D58E2A70525C}"/>
    <cellStyle name="40% - uthevingsfarge 3 3 2 4 3_Non-NII" xfId="44214" xr:uid="{01B50125-208A-4E0F-88C5-40FC63FB171D}"/>
    <cellStyle name="40% - uthevingsfarge 3 3 2 4 4" xfId="44216" xr:uid="{E1738C1E-342D-4AEF-B4C9-7D7CF8070A5C}"/>
    <cellStyle name="40% - uthevingsfarge 3 3 2 4 5" xfId="44217" xr:uid="{2D668670-EF2D-4F6F-9073-99114183EF5B}"/>
    <cellStyle name="40% - uthevingsfarge 3 3 2 4 6" xfId="44218" xr:uid="{F6794851-6483-42DA-9781-BA99955CBA1D}"/>
    <cellStyle name="40% - uthevingsfarge 3 3 2 4_3. Chng in credit spreads" xfId="5354" xr:uid="{B1160496-D4B0-4669-AFF8-A9F4A4CBABD2}"/>
    <cellStyle name="40% - uthevingsfarge 3 3 2 5" xfId="5355" xr:uid="{C8C0B551-5C8F-446A-B10D-BD3A9D18399A}"/>
    <cellStyle name="40% - uthevingsfarge 3 3 2 5 2" xfId="19305" xr:uid="{3E4E3F9B-6E10-460B-BDD3-266F5BE3ED84}"/>
    <cellStyle name="40% - uthevingsfarge 3 3 2 5 2 2" xfId="44220" xr:uid="{DE41C9BB-E5C0-47BE-8878-B7AD97EF777B}"/>
    <cellStyle name="40% - uthevingsfarge 3 3 2 5 2_Non-NII" xfId="44219" xr:uid="{E85447B3-C844-4F53-B519-9B390D26CB14}"/>
    <cellStyle name="40% - uthevingsfarge 3 3 2 5 3" xfId="19306" xr:uid="{5A4053BE-1A50-4F24-AA20-F71931CD1E13}"/>
    <cellStyle name="40% - uthevingsfarge 3 3 2 5 4" xfId="44221" xr:uid="{747FDC66-D922-4B0E-92A2-497C8F119AB8}"/>
    <cellStyle name="40% - uthevingsfarge 3 3 2 5_AVA DVA EL" xfId="19307" xr:uid="{7ADB7DE2-D4D7-42AD-ADDF-FDA5FF587A50}"/>
    <cellStyle name="40% - uthevingsfarge 3 3 2 6" xfId="19308" xr:uid="{CFDDE61A-9E81-479F-9838-DA8191EB6A15}"/>
    <cellStyle name="40% - uthevingsfarge 3 3 2 6 2" xfId="19309" xr:uid="{5CAE1BE1-EC01-4C24-B414-0918E0D19B8B}"/>
    <cellStyle name="40% - uthevingsfarge 3 3 2 6_AVA DVA EL" xfId="19310" xr:uid="{13C3AC1E-4766-42AE-BC30-E0A7471C7EFE}"/>
    <cellStyle name="40% - uthevingsfarge 3 3 2 7" xfId="19311" xr:uid="{4FF11704-D8DE-486B-A175-76F52E197705}"/>
    <cellStyle name="40% - uthevingsfarge 3 3 2 8" xfId="44222" xr:uid="{A7BABE37-EE94-488A-978E-AE9A62D29789}"/>
    <cellStyle name="40% - uthevingsfarge 3 3 2 9" xfId="44223" xr:uid="{87827FF9-1B4C-4705-B80E-4E5648B79134}"/>
    <cellStyle name="40% - uthevingsfarge 3 3 2_3. Chng in credit spreads" xfId="5356" xr:uid="{42FD627D-AA80-46C0-AE03-DF940FBD425F}"/>
    <cellStyle name="40% - uthevingsfarge 3 3 3" xfId="5357" xr:uid="{8FBFC728-B66C-41D3-9D11-BB8E2A3AA3FD}"/>
    <cellStyle name="40% - uthevingsfarge 3 3 3 2" xfId="5358" xr:uid="{47632FCB-9CB6-4520-ADE4-4C962FF45579}"/>
    <cellStyle name="40% - uthevingsfarge 3 3 3 2 2" xfId="5359" xr:uid="{69865582-716A-42EF-B97F-B7F1708557B3}"/>
    <cellStyle name="40% - uthevingsfarge 3 3 3 2 2 2" xfId="5360" xr:uid="{19E4E6BE-6BA3-44F3-A0E8-AE3462835ACD}"/>
    <cellStyle name="40% - uthevingsfarge 3 3 3 2 2 2 2" xfId="44224" xr:uid="{485F3271-30CC-49D3-8B34-AF1EC488F7BB}"/>
    <cellStyle name="40% - uthevingsfarge 3 3 3 2 2 2 2 2" xfId="44225" xr:uid="{459E7F4C-821D-4D08-89CA-8EC6C15B468B}"/>
    <cellStyle name="40% - uthevingsfarge 3 3 3 2 2 2 3" xfId="44226" xr:uid="{B1154D0C-2B54-4544-9FD0-92B0C07CB307}"/>
    <cellStyle name="40% - uthevingsfarge 3 3 3 2 2 2 4" xfId="44227" xr:uid="{122C4CBE-47FD-41C0-9B32-7CD4B53D6FF7}"/>
    <cellStyle name="40% - uthevingsfarge 3 3 3 2 2 2_Månedsrapport" xfId="44228" xr:uid="{7C0FED72-B72F-4845-B391-4F420D763A22}"/>
    <cellStyle name="40% - uthevingsfarge 3 3 3 2 2 3" xfId="44229" xr:uid="{63778715-C2B2-413C-817E-0A91B90223FC}"/>
    <cellStyle name="40% - uthevingsfarge 3 3 3 2 2 3 2" xfId="44230" xr:uid="{FF7A118A-681F-4365-BA13-3D12906A6EAE}"/>
    <cellStyle name="40% - uthevingsfarge 3 3 3 2 2 4" xfId="44231" xr:uid="{3110AAA5-FE4A-4AE5-8C86-17F17AD0DAE3}"/>
    <cellStyle name="40% - uthevingsfarge 3 3 3 2 2 5" xfId="44232" xr:uid="{66C8D630-F6F7-4563-BAB6-61FC616EFE70}"/>
    <cellStyle name="40% - uthevingsfarge 3 3 3 2 2 6" xfId="44233" xr:uid="{D680A30B-ED22-47E6-A233-380EABEEC3D7}"/>
    <cellStyle name="40% - uthevingsfarge 3 3 3 2 2_3. Chng in credit spreads" xfId="5361" xr:uid="{D0DAE2FC-2C57-45DD-A3CF-03C3FA98F4D0}"/>
    <cellStyle name="40% - uthevingsfarge 3 3 3 2 3" xfId="5362" xr:uid="{F8F7B735-B534-4D6D-BE6E-BB6E908677A9}"/>
    <cellStyle name="40% - uthevingsfarge 3 3 3 2 3 2" xfId="5363" xr:uid="{7A6780F0-3B73-4831-9172-6C7429584ECA}"/>
    <cellStyle name="40% - uthevingsfarge 3 3 3 2 3 2 2" xfId="44234" xr:uid="{35443003-EB97-4323-96B0-36093236C18A}"/>
    <cellStyle name="40% - uthevingsfarge 3 3 3 2 3 2_Månedsrapport" xfId="44235" xr:uid="{1E75D5CA-DC97-4A7A-9664-DEEAEBE3F00B}"/>
    <cellStyle name="40% - uthevingsfarge 3 3 3 2 3 3" xfId="44236" xr:uid="{7538DD41-6E60-4614-89C0-96C65156A2CF}"/>
    <cellStyle name="40% - uthevingsfarge 3 3 3 2 3 4" xfId="44237" xr:uid="{904F0963-D3F2-4F8E-8067-3F98A0F2DC15}"/>
    <cellStyle name="40% - uthevingsfarge 3 3 3 2 3_3. Chng in credit spreads" xfId="5364" xr:uid="{B58F2F17-3387-4A25-BFD9-60CE18D95396}"/>
    <cellStyle name="40% - uthevingsfarge 3 3 3 2 4" xfId="5365" xr:uid="{68711618-9B68-4C4F-AE11-131108257E12}"/>
    <cellStyle name="40% - uthevingsfarge 3 3 3 2 4 2" xfId="44238" xr:uid="{62F5706B-C4E1-4A71-96BC-48D7A2354250}"/>
    <cellStyle name="40% - uthevingsfarge 3 3 3 2 4_Månedsrapport" xfId="44239" xr:uid="{CEB6E925-55F2-4DFE-A5FE-8C4A082001A8}"/>
    <cellStyle name="40% - uthevingsfarge 3 3 3 2 5" xfId="44240" xr:uid="{21D6712B-07E2-4FC3-8F5A-0C87196A15CD}"/>
    <cellStyle name="40% - uthevingsfarge 3 3 3 2 6" xfId="44241" xr:uid="{94CCBC5D-A6E0-44EB-B528-0BD6E9397B3E}"/>
    <cellStyle name="40% - uthevingsfarge 3 3 3 2 7" xfId="44242" xr:uid="{25826DE6-6338-453C-AB41-633452C224B0}"/>
    <cellStyle name="40% - uthevingsfarge 3 3 3 2_3. Chng in credit spreads" xfId="5366" xr:uid="{6AC14BB7-18D2-4479-A088-6FFE3128DC75}"/>
    <cellStyle name="40% - uthevingsfarge 3 3 3 3" xfId="5367" xr:uid="{A6DF38E6-7788-4346-AAC6-44301CED9B6D}"/>
    <cellStyle name="40% - uthevingsfarge 3 3 3 3 2" xfId="5368" xr:uid="{3C045598-580E-4328-B620-3F965C0A27F9}"/>
    <cellStyle name="40% - uthevingsfarge 3 3 3 3 2 2" xfId="44243" xr:uid="{8E81372B-C461-4744-B410-C6D85E29AB77}"/>
    <cellStyle name="40% - uthevingsfarge 3 3 3 3 2 2 2" xfId="44244" xr:uid="{EDB40E2B-C0D0-430C-A2CF-B1506ECAE4DE}"/>
    <cellStyle name="40% - uthevingsfarge 3 3 3 3 2 3" xfId="44245" xr:uid="{4ED3505B-6299-4EBF-9163-1D27C5F9ED7A}"/>
    <cellStyle name="40% - uthevingsfarge 3 3 3 3 2 4" xfId="44246" xr:uid="{072275D7-8FCF-4C13-B90A-67377512D3E7}"/>
    <cellStyle name="40% - uthevingsfarge 3 3 3 3 2_Månedsrapport" xfId="44247" xr:uid="{77ACE5C4-4904-4BED-9705-69BAEA803AEA}"/>
    <cellStyle name="40% - uthevingsfarge 3 3 3 3 3" xfId="44248" xr:uid="{B49533CA-4C10-402C-AB4F-E9D5116DBE20}"/>
    <cellStyle name="40% - uthevingsfarge 3 3 3 3 3 2" xfId="44249" xr:uid="{02B82D91-287C-4762-8BBC-9D46D3484E5F}"/>
    <cellStyle name="40% - uthevingsfarge 3 3 3 3 4" xfId="44250" xr:uid="{C217A7BE-5076-4B0C-941A-8ED740FCB579}"/>
    <cellStyle name="40% - uthevingsfarge 3 3 3 3 5" xfId="44251" xr:uid="{DFF161D7-C037-4FE8-82FA-C320CFA36E1B}"/>
    <cellStyle name="40% - uthevingsfarge 3 3 3 3 6" xfId="44252" xr:uid="{6D717E0E-1042-47C7-BA15-E38F5B515293}"/>
    <cellStyle name="40% - uthevingsfarge 3 3 3 3_3. Chng in credit spreads" xfId="5369" xr:uid="{3FA7A5FE-C8F5-4973-9285-C65D7FEE4755}"/>
    <cellStyle name="40% - uthevingsfarge 3 3 3 4" xfId="5370" xr:uid="{0EA60B2F-7E22-42EA-BFF7-13C7ADDF347F}"/>
    <cellStyle name="40% - uthevingsfarge 3 3 3 4 2" xfId="5371" xr:uid="{69E6E976-A014-4E5E-8285-3A764BF07418}"/>
    <cellStyle name="40% - uthevingsfarge 3 3 3 4 2 2" xfId="44253" xr:uid="{23D545AE-5EB5-4657-969C-DC53E4FE61B3}"/>
    <cellStyle name="40% - uthevingsfarge 3 3 3 4 2_Månedsrapport" xfId="44254" xr:uid="{F4A0468D-A803-4136-B8E6-C20A8FFF010A}"/>
    <cellStyle name="40% - uthevingsfarge 3 3 3 4 3" xfId="44255" xr:uid="{56F15456-978C-418B-8906-8DB2A9FF0E99}"/>
    <cellStyle name="40% - uthevingsfarge 3 3 3 4 4" xfId="44256" xr:uid="{3AEC6AD0-FE05-4F98-BAD6-456C19DC59AD}"/>
    <cellStyle name="40% - uthevingsfarge 3 3 3 4_3. Chng in credit spreads" xfId="5372" xr:uid="{BC1EB9BF-D9D3-46E7-89F4-841BD8548862}"/>
    <cellStyle name="40% - uthevingsfarge 3 3 3 5" xfId="5373" xr:uid="{CDBD63BB-E99A-465C-8440-1C1B40F6B66A}"/>
    <cellStyle name="40% - uthevingsfarge 3 3 3 5 2" xfId="44257" xr:uid="{8141BFD0-C872-47BA-8DC9-C8639D658242}"/>
    <cellStyle name="40% - uthevingsfarge 3 3 3 5_Månedsrapport" xfId="44258" xr:uid="{91864840-B149-4F8B-94F5-2007591DAB25}"/>
    <cellStyle name="40% - uthevingsfarge 3 3 3 6" xfId="44259" xr:uid="{8F70F118-5903-4FFB-B559-52DCB3D2E01F}"/>
    <cellStyle name="40% - uthevingsfarge 3 3 3 7" xfId="44260" xr:uid="{2940F5E1-5721-4F61-AB95-B1AC0CCF73EF}"/>
    <cellStyle name="40% - uthevingsfarge 3 3 3 8" xfId="44261" xr:uid="{DFE49C5D-486B-4C37-A5E2-32A27A665E94}"/>
    <cellStyle name="40% - uthevingsfarge 3 3 3_3. Chng in credit spreads" xfId="5374" xr:uid="{3957D5FD-5F9E-44CD-8519-D1F39D0FD41B}"/>
    <cellStyle name="40% - uthevingsfarge 3 3 4" xfId="5375" xr:uid="{89C50CFD-9786-4C4E-B040-9A4A5CB3233C}"/>
    <cellStyle name="40% - uthevingsfarge 3 3 4 2" xfId="5376" xr:uid="{83801B58-E5EE-45B0-A796-7886B2677936}"/>
    <cellStyle name="40% - uthevingsfarge 3 3 4 2 2" xfId="5377" xr:uid="{B3506427-DA29-4932-BD17-AF51D33AEABA}"/>
    <cellStyle name="40% - uthevingsfarge 3 3 4 2 2 2" xfId="44262" xr:uid="{8BCB8BBD-71B8-4BA4-85A8-A21344348E04}"/>
    <cellStyle name="40% - uthevingsfarge 3 3 4 2 2 2 2" xfId="44263" xr:uid="{46BD0FCF-739B-44AA-B5FC-DFF991D9DFE0}"/>
    <cellStyle name="40% - uthevingsfarge 3 3 4 2 2 3" xfId="44264" xr:uid="{EBF19A80-67D6-49A6-A813-C46F2DF27597}"/>
    <cellStyle name="40% - uthevingsfarge 3 3 4 2 2 4" xfId="44265" xr:uid="{C759264A-CFF4-41CE-BDD1-57B9D74514D0}"/>
    <cellStyle name="40% - uthevingsfarge 3 3 4 2 2_Månedsrapport" xfId="44266" xr:uid="{D448BBCF-AB43-4E9C-A6D3-764F828529B8}"/>
    <cellStyle name="40% - uthevingsfarge 3 3 4 2 3" xfId="44267" xr:uid="{FF20501A-7EF4-439B-BF24-CD92FCCB5559}"/>
    <cellStyle name="40% - uthevingsfarge 3 3 4 2 3 2" xfId="44268" xr:uid="{0806BCA0-B09F-46A4-AFBE-15AEC06F8433}"/>
    <cellStyle name="40% - uthevingsfarge 3 3 4 2 4" xfId="44269" xr:uid="{8029C2F6-C7D9-4053-BD63-283CE9691164}"/>
    <cellStyle name="40% - uthevingsfarge 3 3 4 2 5" xfId="44270" xr:uid="{680AC6A0-0B6D-4C88-93DB-9AF083F1ABEB}"/>
    <cellStyle name="40% - uthevingsfarge 3 3 4 2 6" xfId="44271" xr:uid="{66DB1D08-044F-4259-A46C-25C97E9F1DFB}"/>
    <cellStyle name="40% - uthevingsfarge 3 3 4 2_3. Chng in credit spreads" xfId="5378" xr:uid="{AC470258-0022-484B-AC2B-F74A8C138CD9}"/>
    <cellStyle name="40% - uthevingsfarge 3 3 4 3" xfId="5379" xr:uid="{9A016694-25DE-4139-A419-6013271D0C50}"/>
    <cellStyle name="40% - uthevingsfarge 3 3 4 3 2" xfId="5380" xr:uid="{E9F83160-B357-4A1B-814B-FD236741B4DD}"/>
    <cellStyle name="40% - uthevingsfarge 3 3 4 3 2 2" xfId="44272" xr:uid="{AC4CCABB-23C8-45BB-AD41-859A550C7AA1}"/>
    <cellStyle name="40% - uthevingsfarge 3 3 4 3 2_Månedsrapport" xfId="44273" xr:uid="{E561499B-8413-41EB-BAF7-6276032A2D8E}"/>
    <cellStyle name="40% - uthevingsfarge 3 3 4 3 3" xfId="44274" xr:uid="{81DC3F66-E2BC-4112-9607-17EC6AD01EB9}"/>
    <cellStyle name="40% - uthevingsfarge 3 3 4 3 4" xfId="44275" xr:uid="{7A0F4E80-8F94-4BCE-8B98-F485E6D65525}"/>
    <cellStyle name="40% - uthevingsfarge 3 3 4 3_3. Chng in credit spreads" xfId="5381" xr:uid="{3B474898-C5C4-492E-9100-E836605FA0C3}"/>
    <cellStyle name="40% - uthevingsfarge 3 3 4 4" xfId="5382" xr:uid="{A9AAC25B-0947-40F9-B7AE-87A5CCD1CFE1}"/>
    <cellStyle name="40% - uthevingsfarge 3 3 4 4 2" xfId="44276" xr:uid="{A0DE0FA0-4D41-4EC8-8AE8-F86E7ABC34A1}"/>
    <cellStyle name="40% - uthevingsfarge 3 3 4 4_Månedsrapport" xfId="44277" xr:uid="{ACD53179-66B6-41E7-9B49-F49D542F5A92}"/>
    <cellStyle name="40% - uthevingsfarge 3 3 4 5" xfId="44278" xr:uid="{445BC7CA-00E7-40B3-90EE-866654212899}"/>
    <cellStyle name="40% - uthevingsfarge 3 3 4 6" xfId="44279" xr:uid="{DD9E2000-6297-4F06-81B1-D8212AD661C0}"/>
    <cellStyle name="40% - uthevingsfarge 3 3 4 7" xfId="44280" xr:uid="{5EC43043-D998-4492-B8A4-8E3E70C5CE80}"/>
    <cellStyle name="40% - uthevingsfarge 3 3 4_3. Chng in credit spreads" xfId="5383" xr:uid="{E397DB6E-31DD-4A60-A825-5673113CB524}"/>
    <cellStyle name="40% - uthevingsfarge 3 3 5" xfId="5384" xr:uid="{AD53E15D-742D-4CEF-9BA5-C0D75D4DB23A}"/>
    <cellStyle name="40% - uthevingsfarge 3 3 5 2" xfId="5385" xr:uid="{9A688DBE-6D21-46F9-9321-6C76FB738A36}"/>
    <cellStyle name="40% - uthevingsfarge 3 3 5 2 2" xfId="44281" xr:uid="{B2E509D1-6599-457D-BC3A-73086387E086}"/>
    <cellStyle name="40% - uthevingsfarge 3 3 5 2 2 2" xfId="44282" xr:uid="{126BF809-1ED6-4AE4-8A47-901022A37A47}"/>
    <cellStyle name="40% - uthevingsfarge 3 3 5 2 3" xfId="44283" xr:uid="{4DC9B0FA-9887-4D32-9DEC-511328417932}"/>
    <cellStyle name="40% - uthevingsfarge 3 3 5 2 4" xfId="44284" xr:uid="{61F774B7-0DE5-40E8-ADE0-7FB9DB363991}"/>
    <cellStyle name="40% - uthevingsfarge 3 3 5 2_Månedsrapport" xfId="44285" xr:uid="{777F4232-D158-483C-A930-207511F341E9}"/>
    <cellStyle name="40% - uthevingsfarge 3 3 5 3" xfId="19312" xr:uid="{DD1BDB39-304A-4B7B-A97A-A8FE7A0C16A9}"/>
    <cellStyle name="40% - uthevingsfarge 3 3 5 3 2" xfId="44287" xr:uid="{6624A6F7-4BA4-49FC-9784-0140515B5266}"/>
    <cellStyle name="40% - uthevingsfarge 3 3 5 3_Non-NII" xfId="44286" xr:uid="{3394E709-EBF4-40DC-A867-D5329E1D76B5}"/>
    <cellStyle name="40% - uthevingsfarge 3 3 5 4" xfId="44288" xr:uid="{9A8E6FFA-4A06-45E4-8089-26CD401EF302}"/>
    <cellStyle name="40% - uthevingsfarge 3 3 5 5" xfId="44289" xr:uid="{54DD6676-622A-4877-AD95-BC1CF79E185E}"/>
    <cellStyle name="40% - uthevingsfarge 3 3 5 6" xfId="44290" xr:uid="{49EBDA3C-772B-4A54-96D0-97E080E1A874}"/>
    <cellStyle name="40% - uthevingsfarge 3 3 5_3. Chng in credit spreads" xfId="5386" xr:uid="{3B4781AC-D1F4-42A0-AA5C-CEE61E4008FD}"/>
    <cellStyle name="40% - uthevingsfarge 3 3 6" xfId="5387" xr:uid="{D77F073D-8F11-4665-B067-A81E84F17C2D}"/>
    <cellStyle name="40% - uthevingsfarge 3 3 6 2" xfId="5388" xr:uid="{CE2F9AE4-E899-40B2-A7D8-18E894A02289}"/>
    <cellStyle name="40% - uthevingsfarge 3 3 6 2 2" xfId="44291" xr:uid="{61E15E40-0101-47D0-ACBF-A35F01231D00}"/>
    <cellStyle name="40% - uthevingsfarge 3 3 6 2_Månedsrapport" xfId="44292" xr:uid="{521663B3-8376-489C-9BF4-B25EEC45B50C}"/>
    <cellStyle name="40% - uthevingsfarge 3 3 6 3" xfId="19313" xr:uid="{3EA43B02-8E9E-478C-97C2-B5DD6DE49987}"/>
    <cellStyle name="40% - uthevingsfarge 3 3 6 4" xfId="44293" xr:uid="{04B5A917-88C2-47F0-A961-8117D5261DFF}"/>
    <cellStyle name="40% - uthevingsfarge 3 3 6_3. Chng in credit spreads" xfId="5389" xr:uid="{9D2C7BAB-8938-4D11-B3F3-AD1F500B8B64}"/>
    <cellStyle name="40% - uthevingsfarge 3 3 7" xfId="5390" xr:uid="{86B634AC-6D7D-4A21-BE95-2BFF625EE8B5}"/>
    <cellStyle name="40% - uthevingsfarge 3 3 7 2" xfId="5391" xr:uid="{98999B12-1F27-4B49-A571-FC724C9B1A9A}"/>
    <cellStyle name="40% - uthevingsfarge 3 3 7_3. Chng in credit spreads" xfId="5392" xr:uid="{490CD379-554F-4EC0-AC40-77DA9CC93851}"/>
    <cellStyle name="40% - uthevingsfarge 3 3 8" xfId="19314" xr:uid="{B2E7324B-F7F7-4E6E-8994-FE185EEA463B}"/>
    <cellStyle name="40% - uthevingsfarge 3 3 9" xfId="44294" xr:uid="{C3D383F7-255C-436E-AD98-E90A5192BD71}"/>
    <cellStyle name="40% - uthevingsfarge 3 3_4Q16" xfId="19315" xr:uid="{FF510B3E-2AD5-4053-85A1-F4F6C9709044}"/>
    <cellStyle name="40% - uthevingsfarge 3 30" xfId="19316" xr:uid="{D6AC7E88-F773-4BCB-B3B6-607F7FB07B2A}"/>
    <cellStyle name="40% - uthevingsfarge 3 30 2" xfId="19317" xr:uid="{5A8F7590-4200-4A11-A9C0-A74701A734A4}"/>
    <cellStyle name="40% - uthevingsfarge 3 30 2 2" xfId="19318" xr:uid="{70F587A8-7527-474D-A924-60EEC7C2B72B}"/>
    <cellStyle name="40% - uthevingsfarge 3 30 2_AVA DVA EL" xfId="19319" xr:uid="{412A0B98-367E-4860-8385-591AECDC02E0}"/>
    <cellStyle name="40% - uthevingsfarge 3 30 3" xfId="19320" xr:uid="{7E1AC780-534A-4E74-BCBA-18F898C05082}"/>
    <cellStyle name="40% - uthevingsfarge 3 30_4Q16" xfId="19321" xr:uid="{14FD50DF-BC5F-4188-B594-2C1B992331E5}"/>
    <cellStyle name="40% - uthevingsfarge 3 31" xfId="19322" xr:uid="{5120828A-9941-4EDD-BB74-8CAE93B10512}"/>
    <cellStyle name="40% - uthevingsfarge 3 31 2" xfId="19323" xr:uid="{19A5A13C-F2D9-448E-8418-275C02CE470C}"/>
    <cellStyle name="40% - uthevingsfarge 3 31 2 2" xfId="19324" xr:uid="{0F130680-D84E-4546-9D94-61E1FAA991CA}"/>
    <cellStyle name="40% - uthevingsfarge 3 31 2_AVA DVA EL" xfId="19325" xr:uid="{AEB977C1-2DC5-43A9-8F84-981DFCBE9416}"/>
    <cellStyle name="40% - uthevingsfarge 3 31 3" xfId="19326" xr:uid="{4439A3EC-D06F-48B0-BDAD-F5F7266207DA}"/>
    <cellStyle name="40% - uthevingsfarge 3 31_4Q16" xfId="19327" xr:uid="{64336B16-2333-4B18-A665-1DA8C7AF8E95}"/>
    <cellStyle name="40% - uthevingsfarge 3 32" xfId="19328" xr:uid="{E1DDF203-15DD-4537-8146-4188A9AD573A}"/>
    <cellStyle name="40% - uthevingsfarge 3 32 2" xfId="19329" xr:uid="{027E7F3B-5B99-4B27-8103-623DCBC14EBF}"/>
    <cellStyle name="40% - uthevingsfarge 3 32 2 2" xfId="19330" xr:uid="{AA42FF66-15A5-40E0-A42D-5F13E01A2BC6}"/>
    <cellStyle name="40% - uthevingsfarge 3 32 2_AVA DVA EL" xfId="19331" xr:uid="{699C2510-B1D3-4EC4-9F44-61EFC872E359}"/>
    <cellStyle name="40% - uthevingsfarge 3 32 3" xfId="19332" xr:uid="{27B60400-9073-43CF-8C9A-A4BD74534EA8}"/>
    <cellStyle name="40% - uthevingsfarge 3 32_4Q16" xfId="19333" xr:uid="{AA1BF024-1FCC-4FBE-8F39-EE37DC009751}"/>
    <cellStyle name="40% - uthevingsfarge 3 33" xfId="19334" xr:uid="{15567F77-EDF2-486E-B0D7-6A9FBDB7EC03}"/>
    <cellStyle name="40% - uthevingsfarge 3 33 2" xfId="19335" xr:uid="{E03E6BE9-7980-4D54-BA3C-D7E8458A575B}"/>
    <cellStyle name="40% - uthevingsfarge 3 33 2 2" xfId="19336" xr:uid="{386B43C9-AF3A-437F-BB96-6C2612AA2422}"/>
    <cellStyle name="40% - uthevingsfarge 3 33 2_AVA DVA EL" xfId="19337" xr:uid="{826A7F56-D03A-4638-85DC-84EB8D1D1D2C}"/>
    <cellStyle name="40% - uthevingsfarge 3 33 3" xfId="19338" xr:uid="{B05404D9-657B-4BB9-B654-BDF0670336D4}"/>
    <cellStyle name="40% - uthevingsfarge 3 33_4Q16" xfId="19339" xr:uid="{0A72717E-BFDC-4A46-AC53-637292B73BC0}"/>
    <cellStyle name="40% - uthevingsfarge 3 34" xfId="19340" xr:uid="{B6D8AA8F-007D-4D99-9C28-74C0A000E329}"/>
    <cellStyle name="40% - uthevingsfarge 3 34 2" xfId="19341" xr:uid="{497B2B4F-0C0D-4F00-A24C-4FB8B65D769D}"/>
    <cellStyle name="40% - uthevingsfarge 3 34 2 2" xfId="19342" xr:uid="{16DE66A4-5B0E-49F9-825D-5CE2810DD4E8}"/>
    <cellStyle name="40% - uthevingsfarge 3 34 2_AVA DVA EL" xfId="19343" xr:uid="{61244BA5-1780-44E6-AA0C-FC4D234F22DB}"/>
    <cellStyle name="40% - uthevingsfarge 3 34 3" xfId="19344" xr:uid="{51343203-0EB3-48CF-ADE2-BDC64E6499B0}"/>
    <cellStyle name="40% - uthevingsfarge 3 34_4Q16" xfId="19345" xr:uid="{11549D46-609D-435A-AF5D-88B24B97B944}"/>
    <cellStyle name="40% - uthevingsfarge 3 35" xfId="19346" xr:uid="{72628850-D6BD-49E8-945E-41668E5C3DDD}"/>
    <cellStyle name="40% - uthevingsfarge 3 35 2" xfId="19347" xr:uid="{B234F5F3-34AA-464E-872D-C5A3AD15F538}"/>
    <cellStyle name="40% - uthevingsfarge 3 35 2 2" xfId="19348" xr:uid="{A833215C-33DC-4A66-9D32-EC4624927DAD}"/>
    <cellStyle name="40% - uthevingsfarge 3 35 2_AVA DVA EL" xfId="19349" xr:uid="{E3543755-0ADC-4F91-8E11-33EE8BFFDF74}"/>
    <cellStyle name="40% - uthevingsfarge 3 35 3" xfId="19350" xr:uid="{E6FB344B-4AD5-4855-87D8-23743839288D}"/>
    <cellStyle name="40% - uthevingsfarge 3 35_4Q16" xfId="19351" xr:uid="{9FBEE8B8-112F-4909-B8F9-A556A1F0A83C}"/>
    <cellStyle name="40% - uthevingsfarge 3 36" xfId="19352" xr:uid="{BC2E337A-BF1E-4F95-B803-DF22F4082BA0}"/>
    <cellStyle name="40% - uthevingsfarge 3 36 2" xfId="19353" xr:uid="{6DF72D17-E607-4814-B9EF-C9EA4939EC1C}"/>
    <cellStyle name="40% - uthevingsfarge 3 36 2 2" xfId="19354" xr:uid="{288D953D-5743-4AB7-8BF9-C9EB2BDF6F6F}"/>
    <cellStyle name="40% - uthevingsfarge 3 36 2_AVA DVA EL" xfId="19355" xr:uid="{1DEFFE7E-5914-440F-B962-4F58A503F058}"/>
    <cellStyle name="40% - uthevingsfarge 3 36 3" xfId="19356" xr:uid="{EE5BF89D-AC34-4A76-A2DF-8CCC525F1C97}"/>
    <cellStyle name="40% - uthevingsfarge 3 36_4Q16" xfId="19357" xr:uid="{7BBA4CD5-3A20-459C-ACF7-C7C6D73284A0}"/>
    <cellStyle name="40% - uthevingsfarge 3 37" xfId="19358" xr:uid="{652A8EF3-C20C-445C-A399-D8941D6415A3}"/>
    <cellStyle name="40% - uthevingsfarge 3 37 2" xfId="19359" xr:uid="{E32B0EA0-EC46-4447-A826-2124B8AD3593}"/>
    <cellStyle name="40% - uthevingsfarge 3 37 2 2" xfId="19360" xr:uid="{087D5E01-531E-4680-9435-84B48DC0E630}"/>
    <cellStyle name="40% - uthevingsfarge 3 37 2_AVA DVA EL" xfId="19361" xr:uid="{A4F8DDE3-E9DF-402D-AB08-34A39DB5A443}"/>
    <cellStyle name="40% - uthevingsfarge 3 37 3" xfId="19362" xr:uid="{BAA02A6F-BCB2-4835-9E6F-125B07DAC434}"/>
    <cellStyle name="40% - uthevingsfarge 3 37_4Q16" xfId="19363" xr:uid="{8DC987D2-21EA-4C1E-9DB5-8BEA53E176CC}"/>
    <cellStyle name="40% - uthevingsfarge 3 38" xfId="19364" xr:uid="{00B737E9-0B2E-4BD2-80B8-CB1E7347C060}"/>
    <cellStyle name="40% - uthevingsfarge 3 38 2" xfId="19365" xr:uid="{8B1A95CE-874C-42F9-A22D-2E1E9F0FE80F}"/>
    <cellStyle name="40% - uthevingsfarge 3 38 2 2" xfId="19366" xr:uid="{FD08A991-E32C-4385-AAED-989612B53D64}"/>
    <cellStyle name="40% - uthevingsfarge 3 38 2_AVA DVA EL" xfId="19367" xr:uid="{1739DAF6-C5CA-4FD3-8651-7D40F3FF75EA}"/>
    <cellStyle name="40% - uthevingsfarge 3 38 3" xfId="19368" xr:uid="{4E62A5EC-C18F-43AA-91DB-E25109034668}"/>
    <cellStyle name="40% - uthevingsfarge 3 38_4Q16" xfId="19369" xr:uid="{91793682-1669-4DA9-BEAD-8C9A8A1B93EC}"/>
    <cellStyle name="40% - uthevingsfarge 3 39" xfId="19370" xr:uid="{CF501DD8-BEC6-425E-B73D-7AE3BC66BFC9}"/>
    <cellStyle name="40% - uthevingsfarge 3 39 2" xfId="19371" xr:uid="{3A24F9F3-5F89-4D68-B4A6-71C0D2B07F1E}"/>
    <cellStyle name="40% - uthevingsfarge 3 39 2 2" xfId="19372" xr:uid="{A058A18F-6021-4BDA-B6C3-ADE44A594D2C}"/>
    <cellStyle name="40% - uthevingsfarge 3 39 2_AVA DVA EL" xfId="19373" xr:uid="{D363FE1C-A2BE-43F9-9064-35853385493E}"/>
    <cellStyle name="40% - uthevingsfarge 3 39 3" xfId="19374" xr:uid="{D30BB521-318A-47A7-93DB-B02AAEF75367}"/>
    <cellStyle name="40% - uthevingsfarge 3 39_4Q16" xfId="19375" xr:uid="{6B91E3D9-2A06-4EC3-BB4B-D9D99498956D}"/>
    <cellStyle name="40% - uthevingsfarge 3 4" xfId="5393" xr:uid="{F9300C99-B5B8-4524-B4E9-6FFD87584572}"/>
    <cellStyle name="40% - uthevingsfarge 3 4 10" xfId="41103" xr:uid="{1D3DDDE3-BBCA-46B1-AB20-46965E0D26D2}"/>
    <cellStyle name="40% - uthevingsfarge 3 4 2" xfId="5394" xr:uid="{0E151D16-AECE-4ED2-B0DD-D3D786BECE63}"/>
    <cellStyle name="40% - uthevingsfarge 3 4 2 2" xfId="5395" xr:uid="{EF420C43-8A78-4466-AC4C-67285258BA76}"/>
    <cellStyle name="40% - uthevingsfarge 3 4 2 2 2" xfId="5396" xr:uid="{66B7C0B0-0032-48CD-9FA9-F59B11644F3B}"/>
    <cellStyle name="40% - uthevingsfarge 3 4 2 2 2 2" xfId="44295" xr:uid="{19D662E5-EA05-44AF-8881-B389872BCF27}"/>
    <cellStyle name="40% - uthevingsfarge 3 4 2 2 2 2 2" xfId="44296" xr:uid="{10662303-5A5E-490C-B3D9-0AA5ACEA1291}"/>
    <cellStyle name="40% - uthevingsfarge 3 4 2 2 2 3" xfId="44297" xr:uid="{2BB3DF6E-F763-4AC5-9E0C-C0F879835F75}"/>
    <cellStyle name="40% - uthevingsfarge 3 4 2 2 2 4" xfId="44298" xr:uid="{74B80269-9CE4-41CF-A6AE-483DC35ED57B}"/>
    <cellStyle name="40% - uthevingsfarge 3 4 2 2 2_Månedsrapport" xfId="44299" xr:uid="{C5FDFC1D-4FFE-4723-B336-D7F17DFCE6E7}"/>
    <cellStyle name="40% - uthevingsfarge 3 4 2 2 3" xfId="44300" xr:uid="{B61C9D8C-437D-43F2-9C46-1E95277628E0}"/>
    <cellStyle name="40% - uthevingsfarge 3 4 2 2 3 2" xfId="44301" xr:uid="{050ECB29-31A2-4EE2-A345-BDACB04D1560}"/>
    <cellStyle name="40% - uthevingsfarge 3 4 2 2 4" xfId="44302" xr:uid="{C68C00CC-2F4A-494B-98A1-4E1B410016AB}"/>
    <cellStyle name="40% - uthevingsfarge 3 4 2 2 5" xfId="44303" xr:uid="{6842579B-44C7-477F-941B-73FE42127D6B}"/>
    <cellStyle name="40% - uthevingsfarge 3 4 2 2 6" xfId="44304" xr:uid="{A72A7A68-801E-48FC-8FA9-B7A2576F791D}"/>
    <cellStyle name="40% - uthevingsfarge 3 4 2 2_3. Chng in credit spreads" xfId="5397" xr:uid="{D62A460E-2CF3-4AD2-8431-0B483C968279}"/>
    <cellStyle name="40% - uthevingsfarge 3 4 2 3" xfId="5398" xr:uid="{97455D7D-C770-4FD8-9EB2-AFAEC13FBCD8}"/>
    <cellStyle name="40% - uthevingsfarge 3 4 2 3 2" xfId="5399" xr:uid="{E5D331E2-F2ED-4FE0-B6F0-8B7D8968A008}"/>
    <cellStyle name="40% - uthevingsfarge 3 4 2 3 2 2" xfId="44305" xr:uid="{1B6FB92B-9E69-4A06-9A10-A755CD0C1EA5}"/>
    <cellStyle name="40% - uthevingsfarge 3 4 2 3 2_Månedsrapport" xfId="44306" xr:uid="{20C201D3-9343-409B-82B2-B8B8184B4B13}"/>
    <cellStyle name="40% - uthevingsfarge 3 4 2 3 3" xfId="44307" xr:uid="{7001487D-8F6F-42CB-BF90-6432F52CC29C}"/>
    <cellStyle name="40% - uthevingsfarge 3 4 2 3 4" xfId="44308" xr:uid="{D6308B95-3D50-46A3-9E43-8E110313FF81}"/>
    <cellStyle name="40% - uthevingsfarge 3 4 2 3_3. Chng in credit spreads" xfId="5400" xr:uid="{650A5D37-D6FF-415E-ADC2-8B4AAB50190D}"/>
    <cellStyle name="40% - uthevingsfarge 3 4 2 4" xfId="5401" xr:uid="{31D462F3-A372-4444-8123-323F39E8B448}"/>
    <cellStyle name="40% - uthevingsfarge 3 4 2 4 2" xfId="44309" xr:uid="{5CE1273E-860B-4AC2-B364-E2340C7D60D2}"/>
    <cellStyle name="40% - uthevingsfarge 3 4 2 4_Månedsrapport" xfId="44310" xr:uid="{EA5D6B83-A2D6-4B80-94BB-7ECED57348A3}"/>
    <cellStyle name="40% - uthevingsfarge 3 4 2 5" xfId="41104" xr:uid="{AA1C5E1C-3402-4CEE-95C0-351EFAD18AEB}"/>
    <cellStyle name="40% - uthevingsfarge 3 4 2 6" xfId="41105" xr:uid="{2BD2AA6A-95EB-441D-9622-6D1AA206C914}"/>
    <cellStyle name="40% - uthevingsfarge 3 4 2 7" xfId="41106" xr:uid="{24DB7995-9C0C-4BD0-A4D0-2A70B18C3555}"/>
    <cellStyle name="40% - uthevingsfarge 3 4 2 8" xfId="41107" xr:uid="{461EB0AE-ED06-4BB9-B993-BC1EA760A078}"/>
    <cellStyle name="40% - uthevingsfarge 3 4 2 9" xfId="41108" xr:uid="{92F4806C-7E3E-4E0B-B331-8FCEE47B16B9}"/>
    <cellStyle name="40% - uthevingsfarge 3 4 2_3. Chng in credit spreads" xfId="5402" xr:uid="{68C23439-75CA-49B2-99DA-BFEF2942D711}"/>
    <cellStyle name="40% - uthevingsfarge 3 4 3" xfId="5403" xr:uid="{C82631A2-AFDE-42E8-9A3A-1C4987B5566A}"/>
    <cellStyle name="40% - uthevingsfarge 3 4 3 2" xfId="5404" xr:uid="{6C2EA6F0-07D0-4C23-8B15-506BAFAA52CA}"/>
    <cellStyle name="40% - uthevingsfarge 3 4 3 2 2" xfId="44311" xr:uid="{EFB885F5-0592-4380-ABB4-3F8B893AE4ED}"/>
    <cellStyle name="40% - uthevingsfarge 3 4 3 2 2 2" xfId="44312" xr:uid="{472ED7C6-BE60-4118-9180-E35316BA12F0}"/>
    <cellStyle name="40% - uthevingsfarge 3 4 3 2 3" xfId="44313" xr:uid="{A689BD08-E753-476B-A8DB-AF6AF44DD64C}"/>
    <cellStyle name="40% - uthevingsfarge 3 4 3 2 4" xfId="44314" xr:uid="{C1256455-28F6-41AE-ACB1-57EFD42CD2FD}"/>
    <cellStyle name="40% - uthevingsfarge 3 4 3 2_Månedsrapport" xfId="44315" xr:uid="{2CFD5CFF-348D-4581-AD0F-DD60C176E541}"/>
    <cellStyle name="40% - uthevingsfarge 3 4 3 3" xfId="19376" xr:uid="{449A7F22-42E1-45F3-A4CC-C47A872D2244}"/>
    <cellStyle name="40% - uthevingsfarge 3 4 3 3 2" xfId="44317" xr:uid="{F7E1B8D8-B611-4548-BA30-C5044ACA4277}"/>
    <cellStyle name="40% - uthevingsfarge 3 4 3 3_Non-NII" xfId="44316" xr:uid="{EC3FE6ED-50E2-4D31-8271-D5293907FA44}"/>
    <cellStyle name="40% - uthevingsfarge 3 4 3 4" xfId="44318" xr:uid="{67ECAA5B-24E0-49DC-8084-7BF871384495}"/>
    <cellStyle name="40% - uthevingsfarge 3 4 3 5" xfId="44319" xr:uid="{B9EEB522-21FA-4D20-ABF9-C692A7E80692}"/>
    <cellStyle name="40% - uthevingsfarge 3 4 3 6" xfId="44320" xr:uid="{5EAFBCB1-E042-43EC-B41C-18137D845C40}"/>
    <cellStyle name="40% - uthevingsfarge 3 4 3_3. Chng in credit spreads" xfId="5405" xr:uid="{85EA4788-B52F-4742-87EC-FBC19D4E23FE}"/>
    <cellStyle name="40% - uthevingsfarge 3 4 4" xfId="5406" xr:uid="{4600266C-F7C9-4177-9519-4508F072D925}"/>
    <cellStyle name="40% - uthevingsfarge 3 4 4 2" xfId="5407" xr:uid="{BB5B47E2-2D2D-41CA-BCB1-8B49FB648436}"/>
    <cellStyle name="40% - uthevingsfarge 3 4 4 2 2" xfId="44321" xr:uid="{6FC9CBB4-D4AF-421C-BA7E-EF4B6171001F}"/>
    <cellStyle name="40% - uthevingsfarge 3 4 4 2_Månedsrapport" xfId="44322" xr:uid="{01B06E8E-168D-4FD3-A813-49D9803BC720}"/>
    <cellStyle name="40% - uthevingsfarge 3 4 4 3" xfId="19377" xr:uid="{0A0384C3-CCBF-4897-822F-AE494C3D082A}"/>
    <cellStyle name="40% - uthevingsfarge 3 4 4 4" xfId="44323" xr:uid="{77BA5147-F9EF-4930-B891-6A0985E6F2F8}"/>
    <cellStyle name="40% - uthevingsfarge 3 4 4_3. Chng in credit spreads" xfId="5408" xr:uid="{065CE218-832A-427C-B1DE-800800533485}"/>
    <cellStyle name="40% - uthevingsfarge 3 4 5" xfId="5409" xr:uid="{73D9E283-72A8-4351-90E2-47980A8B596E}"/>
    <cellStyle name="40% - uthevingsfarge 3 4 5 2" xfId="19378" xr:uid="{DE15E414-1272-4F37-B80B-D9552908758F}"/>
    <cellStyle name="40% - uthevingsfarge 3 4 5 3" xfId="19379" xr:uid="{47AEF59F-657A-4131-A182-984B49F0BCD1}"/>
    <cellStyle name="40% - uthevingsfarge 3 4 5_AVA DVA EL" xfId="19380" xr:uid="{02BBE3A3-8FB4-4887-ADDE-1450A07EBC0B}"/>
    <cellStyle name="40% - uthevingsfarge 3 4 6" xfId="19381" xr:uid="{97747E40-CEB1-4801-887B-44235E8DF4F0}"/>
    <cellStyle name="40% - uthevingsfarge 3 4 6 2" xfId="19382" xr:uid="{8EEDF541-D310-4563-BA5B-BCC950BAAC4B}"/>
    <cellStyle name="40% - uthevingsfarge 3 4 6_AVA DVA EL" xfId="19383" xr:uid="{A916985D-54D8-4828-9A01-E172A83939AE}"/>
    <cellStyle name="40% - uthevingsfarge 3 4 7" xfId="19384" xr:uid="{E65D5D2B-F4C4-4D2E-98E2-1AE62292CF4C}"/>
    <cellStyle name="40% - uthevingsfarge 3 4 8" xfId="41109" xr:uid="{1013AD54-442F-488B-92DE-A95C38016F89}"/>
    <cellStyle name="40% - uthevingsfarge 3 4 9" xfId="41110" xr:uid="{9D696EE5-A330-45AD-904E-007B91181D25}"/>
    <cellStyle name="40% - uthevingsfarge 3 4_3. Chng in credit spreads" xfId="5410" xr:uid="{850AACB7-9A6F-4D47-9F5B-F77CE6D403A8}"/>
    <cellStyle name="40% - uthevingsfarge 3 40" xfId="19385" xr:uid="{BB402EB3-71AB-4E44-AF66-4C82F99DA471}"/>
    <cellStyle name="40% - uthevingsfarge 3 40 2" xfId="19386" xr:uid="{61347165-634D-44EA-9BCB-FE98474B7484}"/>
    <cellStyle name="40% - uthevingsfarge 3 40 2 2" xfId="19387" xr:uid="{E83768BB-AB17-4823-807A-64D1EC821479}"/>
    <cellStyle name="40% - uthevingsfarge 3 40 2_AVA DVA EL" xfId="19388" xr:uid="{659BD36F-20D0-464C-A3C3-ACF277C52E07}"/>
    <cellStyle name="40% - uthevingsfarge 3 40 3" xfId="19389" xr:uid="{FCD4CDC0-954F-4A27-803C-3AFACBF8CDE1}"/>
    <cellStyle name="40% - uthevingsfarge 3 40_4Q16" xfId="19390" xr:uid="{F193E274-0733-44C4-9CF9-8EF3EA9AB229}"/>
    <cellStyle name="40% - uthevingsfarge 3 41" xfId="19391" xr:uid="{2156F1C8-8F51-456A-B02A-671B897B3B01}"/>
    <cellStyle name="40% - uthevingsfarge 3 41 2" xfId="19392" xr:uid="{93ACABFF-79C4-4356-834F-84E2674D0079}"/>
    <cellStyle name="40% - uthevingsfarge 3 41 2 2" xfId="19393" xr:uid="{E0F71C94-4D27-4A34-AB16-C0A37302E0A8}"/>
    <cellStyle name="40% - uthevingsfarge 3 41 2_AVA DVA EL" xfId="19394" xr:uid="{D3658F0D-554F-4E26-A883-D2E4BB74AC90}"/>
    <cellStyle name="40% - uthevingsfarge 3 41 3" xfId="19395" xr:uid="{E5BC9E84-9E70-444E-A094-A76C0E463613}"/>
    <cellStyle name="40% - uthevingsfarge 3 41_4Q16" xfId="19396" xr:uid="{2F91F387-2216-47FE-A1AC-9D334D476A52}"/>
    <cellStyle name="40% - uthevingsfarge 3 42" xfId="19397" xr:uid="{64BD6233-8992-4D33-AF5F-6910AE32EAA4}"/>
    <cellStyle name="40% - uthevingsfarge 3 42 2" xfId="19398" xr:uid="{02A0E802-1B75-4E32-BA76-C970A5924C98}"/>
    <cellStyle name="40% - uthevingsfarge 3 42 2 2" xfId="19399" xr:uid="{65A0470C-1EA4-4044-937D-EA7AA28C8CC0}"/>
    <cellStyle name="40% - uthevingsfarge 3 42 2_AVA DVA EL" xfId="19400" xr:uid="{18EB5BE2-4498-438E-8CB9-830C5079DEF4}"/>
    <cellStyle name="40% - uthevingsfarge 3 42 3" xfId="19401" xr:uid="{9037F494-FF9D-47D1-9766-6DEC3CEFEB9A}"/>
    <cellStyle name="40% - uthevingsfarge 3 42_4Q16" xfId="19402" xr:uid="{0CE81D1D-728C-49E4-BA0E-FB587527ADC8}"/>
    <cellStyle name="40% - uthevingsfarge 3 43" xfId="19403" xr:uid="{0E2926C4-39A4-40E0-ADD8-F99B387E5159}"/>
    <cellStyle name="40% - uthevingsfarge 3 43 2" xfId="19404" xr:uid="{5EE19CB3-3048-4E02-9087-5546DFA69E59}"/>
    <cellStyle name="40% - uthevingsfarge 3 43 2 2" xfId="19405" xr:uid="{5A077C52-6869-4AAC-BDF1-845AED86E42D}"/>
    <cellStyle name="40% - uthevingsfarge 3 43 2_AVA DVA EL" xfId="19406" xr:uid="{B0AE1085-BAF5-45CC-9081-90AA8ED126D9}"/>
    <cellStyle name="40% - uthevingsfarge 3 43 3" xfId="19407" xr:uid="{68460C92-DE84-457C-8B13-2021B052FE67}"/>
    <cellStyle name="40% - uthevingsfarge 3 43_4Q16" xfId="19408" xr:uid="{B504E2A1-B105-42C6-973D-6229C155D798}"/>
    <cellStyle name="40% - uthevingsfarge 3 44" xfId="19409" xr:uid="{1EBF72C6-51C7-429E-9DA8-177A87D3D7E7}"/>
    <cellStyle name="40% - uthevingsfarge 3 44 2" xfId="19410" xr:uid="{094F1387-10DA-42FD-9894-9F9AAD697AC7}"/>
    <cellStyle name="40% - uthevingsfarge 3 44 2 2" xfId="19411" xr:uid="{F5FD5BD4-243E-4FCF-A520-2087861AD344}"/>
    <cellStyle name="40% - uthevingsfarge 3 44 2_AVA DVA EL" xfId="19412" xr:uid="{854E81A9-FA60-4C7B-A305-3CE5610D594A}"/>
    <cellStyle name="40% - uthevingsfarge 3 44 3" xfId="19413" xr:uid="{17A6521C-7EF3-4E8A-860C-ADAA73A16A99}"/>
    <cellStyle name="40% - uthevingsfarge 3 44_4Q16" xfId="19414" xr:uid="{4015BB10-639D-410F-A2BC-72153AA01BC0}"/>
    <cellStyle name="40% - uthevingsfarge 3 45" xfId="19415" xr:uid="{AC5A814C-793D-48A2-ACEB-1DB1B49DF42B}"/>
    <cellStyle name="40% - uthevingsfarge 3 45 2" xfId="19416" xr:uid="{2E54D472-9887-4BCB-9D79-F4089B1482B1}"/>
    <cellStyle name="40% - uthevingsfarge 3 45 2 2" xfId="19417" xr:uid="{22CD2AC7-2D6B-4166-86B6-0A1FCF4E78A7}"/>
    <cellStyle name="40% - uthevingsfarge 3 45 2_AVA DVA EL" xfId="19418" xr:uid="{51E7662E-59E7-475E-B76B-31AEC527ACF6}"/>
    <cellStyle name="40% - uthevingsfarge 3 45 3" xfId="19419" xr:uid="{CB3CECA8-7A20-4F90-A51C-7C31820B3DDF}"/>
    <cellStyle name="40% - uthevingsfarge 3 45_4Q16" xfId="19420" xr:uid="{CA93E1D0-E147-4C4E-A38C-0994CEC882A3}"/>
    <cellStyle name="40% - uthevingsfarge 3 46" xfId="19421" xr:uid="{D8F20F6B-7B8C-428A-B5D7-FCF63A5C14C3}"/>
    <cellStyle name="40% - uthevingsfarge 3 46 2" xfId="19422" xr:uid="{5756780E-8568-453E-9AB3-F0338671C93B}"/>
    <cellStyle name="40% - uthevingsfarge 3 46 2 2" xfId="19423" xr:uid="{11CFC2A9-B9DF-4096-AA8C-53F3A0D849FD}"/>
    <cellStyle name="40% - uthevingsfarge 3 46 2_AVA DVA EL" xfId="19424" xr:uid="{7C740E25-6E12-44C6-A777-D8D46557B0C9}"/>
    <cellStyle name="40% - uthevingsfarge 3 46 3" xfId="19425" xr:uid="{2DB8A345-8D1D-41FC-A4E1-E78226F829BF}"/>
    <cellStyle name="40% - uthevingsfarge 3 46_4Q16" xfId="19426" xr:uid="{DAC1A0BD-A852-47D5-BC99-509B01065879}"/>
    <cellStyle name="40% - uthevingsfarge 3 47" xfId="19427" xr:uid="{C05AD074-7118-4AC7-A24C-B5F6281F0D50}"/>
    <cellStyle name="40% - uthevingsfarge 3 47 2" xfId="19428" xr:uid="{360DC7CD-B148-4DB0-9905-164176F539BD}"/>
    <cellStyle name="40% - uthevingsfarge 3 47 2 2" xfId="19429" xr:uid="{B2821E88-EFF8-4F3D-8E27-162604D94ADE}"/>
    <cellStyle name="40% - uthevingsfarge 3 47 2_AVA DVA EL" xfId="19430" xr:uid="{228693EF-0C74-4FE8-97E9-386259ED8CD9}"/>
    <cellStyle name="40% - uthevingsfarge 3 47 3" xfId="19431" xr:uid="{7F91A313-83FD-4A7B-8422-4ECD600C3E5F}"/>
    <cellStyle name="40% - uthevingsfarge 3 47_4Q16" xfId="19432" xr:uid="{80D5DA22-470A-4FCB-8EEE-3428404CB9C8}"/>
    <cellStyle name="40% - uthevingsfarge 3 48" xfId="19433" xr:uid="{FE356C0A-380A-48A7-8B30-E5043A827DD0}"/>
    <cellStyle name="40% - uthevingsfarge 3 48 2" xfId="19434" xr:uid="{49C20013-48D9-4339-917D-6068D080823D}"/>
    <cellStyle name="40% - uthevingsfarge 3 48 2 2" xfId="19435" xr:uid="{A168BFC1-3421-4A7E-8A29-15F64DA651AA}"/>
    <cellStyle name="40% - uthevingsfarge 3 48 2_AVA DVA EL" xfId="19436" xr:uid="{6008EFBC-9C17-4EA0-BD8B-92DFEE42D681}"/>
    <cellStyle name="40% - uthevingsfarge 3 48 3" xfId="19437" xr:uid="{68A2CD90-1AA9-4538-A5B1-8BA96B688771}"/>
    <cellStyle name="40% - uthevingsfarge 3 48_4Q16" xfId="19438" xr:uid="{9DBD2C64-7299-499E-A3D8-649E87135B58}"/>
    <cellStyle name="40% - uthevingsfarge 3 49" xfId="19439" xr:uid="{B98F22C0-E5BF-4808-8465-D9DAFDA7E3B0}"/>
    <cellStyle name="40% - uthevingsfarge 3 49 2" xfId="19440" xr:uid="{0D6CE062-8101-4287-9E97-4EE0784520BD}"/>
    <cellStyle name="40% - uthevingsfarge 3 49 2 2" xfId="19441" xr:uid="{0D645A89-67EE-42AF-8C0F-D9A7CBEDF697}"/>
    <cellStyle name="40% - uthevingsfarge 3 49 2_AVA DVA EL" xfId="19442" xr:uid="{A2827543-1360-4F12-8707-43FD19CA9AD4}"/>
    <cellStyle name="40% - uthevingsfarge 3 49 3" xfId="19443" xr:uid="{D660E08B-4C14-4FF4-96CF-794F792060CA}"/>
    <cellStyle name="40% - uthevingsfarge 3 49_4Q16" xfId="19444" xr:uid="{02DC84D3-86F4-48D8-A00B-D46C0761BE94}"/>
    <cellStyle name="40% - uthevingsfarge 3 5" xfId="5411" xr:uid="{BC7FF243-F8E3-4082-9692-6A0464071B71}"/>
    <cellStyle name="40% - uthevingsfarge 3 5 10" xfId="41111" xr:uid="{9F8D3873-7185-45C3-AB0B-3BA838BD0EF1}"/>
    <cellStyle name="40% - uthevingsfarge 3 5 2" xfId="5412" xr:uid="{3946DDB2-5545-4EBE-B508-A6033E655F01}"/>
    <cellStyle name="40% - uthevingsfarge 3 5 2 2" xfId="5413" xr:uid="{3FD7C52A-FBA4-458C-822A-0C088A992C26}"/>
    <cellStyle name="40% - uthevingsfarge 3 5 2 2 2" xfId="5414" xr:uid="{FF9B14F2-7A5D-4DFA-B6D1-E2695DD6539F}"/>
    <cellStyle name="40% - uthevingsfarge 3 5 2 2 2 2" xfId="44324" xr:uid="{7D291EC5-E75C-4DB9-97BD-C38CD90015FC}"/>
    <cellStyle name="40% - uthevingsfarge 3 5 2 2 2 2 2" xfId="44325" xr:uid="{F1C01387-578F-4360-9445-D4CAD68961BA}"/>
    <cellStyle name="40% - uthevingsfarge 3 5 2 2 2 3" xfId="44326" xr:uid="{C05FCC17-554A-4FC8-B338-BE26D2878B77}"/>
    <cellStyle name="40% - uthevingsfarge 3 5 2 2 2 4" xfId="44327" xr:uid="{1A338F1F-27D9-4987-B756-709FCC8105CF}"/>
    <cellStyle name="40% - uthevingsfarge 3 5 2 2 2_Månedsrapport" xfId="44328" xr:uid="{A097FD24-8076-42B0-B227-72CCAFD9C1C1}"/>
    <cellStyle name="40% - uthevingsfarge 3 5 2 2 3" xfId="44329" xr:uid="{D29BEF81-27C3-4349-97E6-6895D9C5DE42}"/>
    <cellStyle name="40% - uthevingsfarge 3 5 2 2 3 2" xfId="44330" xr:uid="{F4A60A90-DE9D-4E0A-AE92-58824B2850B5}"/>
    <cellStyle name="40% - uthevingsfarge 3 5 2 2 4" xfId="44331" xr:uid="{181030C6-CF31-4BDB-970A-C44E089ABEEE}"/>
    <cellStyle name="40% - uthevingsfarge 3 5 2 2 5" xfId="44332" xr:uid="{19213788-20F5-4981-96A8-95C1023418DD}"/>
    <cellStyle name="40% - uthevingsfarge 3 5 2 2 6" xfId="44333" xr:uid="{CC63C97A-3DD8-4C94-9C94-71411B3A201D}"/>
    <cellStyle name="40% - uthevingsfarge 3 5 2 2_3. Chng in credit spreads" xfId="5415" xr:uid="{CB3EC3F6-7755-410E-991D-ED9D114CA521}"/>
    <cellStyle name="40% - uthevingsfarge 3 5 2 3" xfId="5416" xr:uid="{EE518FC7-B7DE-4D89-AF2A-708953DF09A3}"/>
    <cellStyle name="40% - uthevingsfarge 3 5 2 3 2" xfId="5417" xr:uid="{0801F270-37F7-4E3F-BB58-3085AA75BA26}"/>
    <cellStyle name="40% - uthevingsfarge 3 5 2 3 2 2" xfId="44334" xr:uid="{629B1643-FE09-40AD-92AE-E2B98931B89E}"/>
    <cellStyle name="40% - uthevingsfarge 3 5 2 3 2_Månedsrapport" xfId="44335" xr:uid="{019BF163-6FA6-455A-A080-ED8736014471}"/>
    <cellStyle name="40% - uthevingsfarge 3 5 2 3 3" xfId="44336" xr:uid="{58527780-680F-4DEC-AD03-BBB44FE6BBE5}"/>
    <cellStyle name="40% - uthevingsfarge 3 5 2 3 4" xfId="44337" xr:uid="{EF012A6D-DC7B-41FF-9674-D41EBB353F4A}"/>
    <cellStyle name="40% - uthevingsfarge 3 5 2 3_3. Chng in credit spreads" xfId="5418" xr:uid="{0F60AF4A-E3ED-4BB6-B664-4A64CB436AB5}"/>
    <cellStyle name="40% - uthevingsfarge 3 5 2 4" xfId="5419" xr:uid="{13352B05-8EB0-4F11-868A-832F45350EA0}"/>
    <cellStyle name="40% - uthevingsfarge 3 5 2 4 2" xfId="44338" xr:uid="{FDDBE1E8-5F61-4F4A-927E-444EEE8F51F0}"/>
    <cellStyle name="40% - uthevingsfarge 3 5 2 4_Månedsrapport" xfId="44339" xr:uid="{342C8BF5-DF28-45CA-AA48-16CC802C6142}"/>
    <cellStyle name="40% - uthevingsfarge 3 5 2 5" xfId="41112" xr:uid="{2E0B858E-4915-46A5-A83E-01FFAD994CF9}"/>
    <cellStyle name="40% - uthevingsfarge 3 5 2 6" xfId="41113" xr:uid="{C0D9F659-3AF6-47DB-9E5A-2451506CD95C}"/>
    <cellStyle name="40% - uthevingsfarge 3 5 2 7" xfId="41114" xr:uid="{C443D67C-A114-407E-B103-4A3E18BFFD13}"/>
    <cellStyle name="40% - uthevingsfarge 3 5 2 8" xfId="41115" xr:uid="{6BE6817D-EDC0-430D-A25E-5AED47CACE32}"/>
    <cellStyle name="40% - uthevingsfarge 3 5 2 9" xfId="41116" xr:uid="{675B8EA3-21BF-4465-8136-D46F0251A60B}"/>
    <cellStyle name="40% - uthevingsfarge 3 5 2_3. Chng in credit spreads" xfId="5420" xr:uid="{68A7B03E-5D97-46D8-B259-86A5798B9885}"/>
    <cellStyle name="40% - uthevingsfarge 3 5 3" xfId="5421" xr:uid="{3685B559-D595-432B-9E63-A31818096E6F}"/>
    <cellStyle name="40% - uthevingsfarge 3 5 3 2" xfId="5422" xr:uid="{5B8F46BA-8904-4D29-97FF-FAC01D9D6A02}"/>
    <cellStyle name="40% - uthevingsfarge 3 5 3 2 2" xfId="44340" xr:uid="{D44801A5-6623-4C02-BDBA-F77BF4D52C4E}"/>
    <cellStyle name="40% - uthevingsfarge 3 5 3 2 2 2" xfId="44341" xr:uid="{2DBE5248-0188-46CB-B638-84771C3FCF1D}"/>
    <cellStyle name="40% - uthevingsfarge 3 5 3 2 3" xfId="44342" xr:uid="{98BF3BD3-BAEB-4593-9AB3-50E7B643DA2B}"/>
    <cellStyle name="40% - uthevingsfarge 3 5 3 2 4" xfId="44343" xr:uid="{0447C836-590A-4DCD-8E0C-162134E929F0}"/>
    <cellStyle name="40% - uthevingsfarge 3 5 3 2_Månedsrapport" xfId="44344" xr:uid="{881DF2AA-0078-4EDC-A5A9-1DE14536F98F}"/>
    <cellStyle name="40% - uthevingsfarge 3 5 3 3" xfId="44345" xr:uid="{C8515595-775A-4DF9-AB86-AD1C79CEDC8D}"/>
    <cellStyle name="40% - uthevingsfarge 3 5 3 3 2" xfId="44346" xr:uid="{D46AA5D4-F866-490F-951E-8E2305E5133F}"/>
    <cellStyle name="40% - uthevingsfarge 3 5 3 4" xfId="44347" xr:uid="{478CE1A5-67C3-412F-98A8-456611B30188}"/>
    <cellStyle name="40% - uthevingsfarge 3 5 3 5" xfId="44348" xr:uid="{F68843D3-3CCF-4C38-924B-F4852A9331E3}"/>
    <cellStyle name="40% - uthevingsfarge 3 5 3 6" xfId="44349" xr:uid="{1FC3A3C9-F46E-4C93-AC63-D8B588DF2455}"/>
    <cellStyle name="40% - uthevingsfarge 3 5 3_3. Chng in credit spreads" xfId="5423" xr:uid="{7BCB1C44-F4DB-4144-ADE9-CC0216A10649}"/>
    <cellStyle name="40% - uthevingsfarge 3 5 4" xfId="5424" xr:uid="{17F2CDD5-8DBE-414E-9742-092D43E34562}"/>
    <cellStyle name="40% - uthevingsfarge 3 5 4 2" xfId="5425" xr:uid="{2ACAB356-D854-457B-A5A7-503F27803385}"/>
    <cellStyle name="40% - uthevingsfarge 3 5 4 2 2" xfId="44350" xr:uid="{01755BE1-F224-4973-8D4F-ADA5855392ED}"/>
    <cellStyle name="40% - uthevingsfarge 3 5 4 2_Månedsrapport" xfId="44351" xr:uid="{B94FFE56-9CF2-4473-8298-0EA3821A7C41}"/>
    <cellStyle name="40% - uthevingsfarge 3 5 4 3" xfId="44352" xr:uid="{065B5D53-65A4-4A4E-9480-76AFDC343A4F}"/>
    <cellStyle name="40% - uthevingsfarge 3 5 4 4" xfId="44353" xr:uid="{523C77A5-AA42-48F2-8C9A-30F132D339E5}"/>
    <cellStyle name="40% - uthevingsfarge 3 5 4_3. Chng in credit spreads" xfId="5426" xr:uid="{BD646B0F-7B41-4F8B-AC53-A3273BED91DB}"/>
    <cellStyle name="40% - uthevingsfarge 3 5 5" xfId="5427" xr:uid="{4D609E83-C442-47F9-9582-BA4FC75D67DC}"/>
    <cellStyle name="40% - uthevingsfarge 3 5 5 2" xfId="44354" xr:uid="{31CF08A5-1BEB-4303-8C7D-AF0D72FE0C32}"/>
    <cellStyle name="40% - uthevingsfarge 3 5 5_Månedsrapport" xfId="44355" xr:uid="{65588663-F6A1-4E7B-902A-4969F883BB0B}"/>
    <cellStyle name="40% - uthevingsfarge 3 5 6" xfId="41117" xr:uid="{E108C2AD-4C12-48A5-ADCE-E9266AABE157}"/>
    <cellStyle name="40% - uthevingsfarge 3 5 7" xfId="41118" xr:uid="{158A6B32-0487-4CED-8D0F-B3BCC3AACCB9}"/>
    <cellStyle name="40% - uthevingsfarge 3 5 8" xfId="41119" xr:uid="{590CFBD0-A36D-4B49-8288-DB3DB9FA9730}"/>
    <cellStyle name="40% - uthevingsfarge 3 5 9" xfId="41120" xr:uid="{0B5BBD32-D347-495F-BD39-9F08DC3E0D11}"/>
    <cellStyle name="40% - uthevingsfarge 3 5_3. Chng in credit spreads" xfId="5428" xr:uid="{15D99A51-D47A-40D6-B031-411C85A7632B}"/>
    <cellStyle name="40% - uthevingsfarge 3 50" xfId="19445" xr:uid="{818C68FA-E2BD-4E13-8A53-EC6F8F515CDF}"/>
    <cellStyle name="40% - uthevingsfarge 3 50 2" xfId="19446" xr:uid="{1849EE4B-B4FF-48B4-A42A-F81FEFE5F45F}"/>
    <cellStyle name="40% - uthevingsfarge 3 50 2 2" xfId="19447" xr:uid="{01AEF54F-FFC9-45E7-8E59-4D0C2A197D52}"/>
    <cellStyle name="40% - uthevingsfarge 3 50 2_AVA DVA EL" xfId="19448" xr:uid="{7F91BDD7-5BD9-4267-A77D-F98B67CFEBF8}"/>
    <cellStyle name="40% - uthevingsfarge 3 50 3" xfId="19449" xr:uid="{D621942C-A53A-4B13-AF9E-9BFC16559F5A}"/>
    <cellStyle name="40% - uthevingsfarge 3 50_4Q16" xfId="19450" xr:uid="{912D8C87-F424-41A8-980C-426A3409AEE8}"/>
    <cellStyle name="40% - uthevingsfarge 3 51" xfId="19451" xr:uid="{9902CC6A-B601-4715-987D-6E27AFAFB546}"/>
    <cellStyle name="40% - uthevingsfarge 3 51 2" xfId="19452" xr:uid="{9D2EA13E-8641-46D3-A1E8-1F6891C2A28D}"/>
    <cellStyle name="40% - uthevingsfarge 3 51 2 2" xfId="19453" xr:uid="{01FC1923-44E0-4DE5-9CFE-3D4736453A03}"/>
    <cellStyle name="40% - uthevingsfarge 3 51 2_AVA DVA EL" xfId="19454" xr:uid="{893DA501-0E5B-4C1E-8FCE-0E0625813481}"/>
    <cellStyle name="40% - uthevingsfarge 3 51 3" xfId="19455" xr:uid="{D9E22C40-4CD6-4EE6-96C3-AE6591577C70}"/>
    <cellStyle name="40% - uthevingsfarge 3 51_4Q16" xfId="19456" xr:uid="{0AC37698-7B28-4A5F-A03E-3D47FCAB6A6C}"/>
    <cellStyle name="40% - uthevingsfarge 3 52" xfId="19457" xr:uid="{F2E9CE75-A251-4C4D-93E9-C2A987CA7520}"/>
    <cellStyle name="40% - uthevingsfarge 3 52 2" xfId="19458" xr:uid="{7FA294B7-5CDF-43CA-AA32-DF5B6F6C93DF}"/>
    <cellStyle name="40% - uthevingsfarge 3 52 2 2" xfId="19459" xr:uid="{41AD0C99-42F4-4B4A-97D0-E12C0A82BC33}"/>
    <cellStyle name="40% - uthevingsfarge 3 52 2_AVA DVA EL" xfId="19460" xr:uid="{BA9B2267-87CB-49D2-87AD-CA2E078B5EB5}"/>
    <cellStyle name="40% - uthevingsfarge 3 52 3" xfId="19461" xr:uid="{775F141B-C1A8-4E79-9EF6-4DF8B8CADEC7}"/>
    <cellStyle name="40% - uthevingsfarge 3 52_4Q16" xfId="19462" xr:uid="{0798C039-0702-4DC7-B711-4B145945C2C6}"/>
    <cellStyle name="40% - uthevingsfarge 3 53" xfId="19463" xr:uid="{4DF32892-4BD2-4681-A7A3-4FB9CB817D08}"/>
    <cellStyle name="40% - uthevingsfarge 3 53 2" xfId="19464" xr:uid="{06C46CAC-92F4-451F-A448-059AF1E48B00}"/>
    <cellStyle name="40% - uthevingsfarge 3 53 2 2" xfId="19465" xr:uid="{CF4DE6B1-AE24-484E-A01E-7379778DAC01}"/>
    <cellStyle name="40% - uthevingsfarge 3 53 2_AVA DVA EL" xfId="19466" xr:uid="{CBB0BE34-CAD7-4D1A-BBA7-15F05E5C60E9}"/>
    <cellStyle name="40% - uthevingsfarge 3 53 3" xfId="19467" xr:uid="{AA141906-3179-474A-8C88-5ECFFE725F72}"/>
    <cellStyle name="40% - uthevingsfarge 3 53_4Q16" xfId="19468" xr:uid="{D13A809F-A4C8-4F5B-8D49-DA0C09299F74}"/>
    <cellStyle name="40% - uthevingsfarge 3 54" xfId="19469" xr:uid="{4E0D2C4B-69D2-4A00-8191-9A18C8EE8896}"/>
    <cellStyle name="40% - uthevingsfarge 3 54 2" xfId="19470" xr:uid="{D24C921E-0B60-442A-8F87-F6A0A9FBF921}"/>
    <cellStyle name="40% - uthevingsfarge 3 54 2 2" xfId="19471" xr:uid="{EB59BA63-AA2F-450B-B957-EF4ACA7F1A9B}"/>
    <cellStyle name="40% - uthevingsfarge 3 54 2_AVA DVA EL" xfId="19472" xr:uid="{A90B3366-F319-46CA-89DC-407F5F13324C}"/>
    <cellStyle name="40% - uthevingsfarge 3 54 3" xfId="19473" xr:uid="{F1E0D2EE-32A8-4895-9F7A-CF29B69C7F5F}"/>
    <cellStyle name="40% - uthevingsfarge 3 54_4Q16" xfId="19474" xr:uid="{1E8235B1-9EEF-4435-BA3A-8A055B67A35F}"/>
    <cellStyle name="40% - uthevingsfarge 3 55" xfId="19475" xr:uid="{7220E129-106A-4F1B-A9AE-1C3D322152F5}"/>
    <cellStyle name="40% - uthevingsfarge 3 55 2" xfId="19476" xr:uid="{1E59CA03-3B48-4DD4-93F4-07790D7429D2}"/>
    <cellStyle name="40% - uthevingsfarge 3 55 2 2" xfId="19477" xr:uid="{BA302D7A-8832-4CBD-97BD-065F7CBC56D6}"/>
    <cellStyle name="40% - uthevingsfarge 3 55 2_AVA DVA EL" xfId="19478" xr:uid="{6AA16A0D-8D95-4CC0-8EC7-85B2AA03E07A}"/>
    <cellStyle name="40% - uthevingsfarge 3 55 3" xfId="19479" xr:uid="{DE477302-239B-43AE-B063-62E90EDFDDDC}"/>
    <cellStyle name="40% - uthevingsfarge 3 55_4Q16" xfId="19480" xr:uid="{A561C21D-B068-4F52-A619-8943AD05FF45}"/>
    <cellStyle name="40% - uthevingsfarge 3 56" xfId="19481" xr:uid="{AF971C61-0728-49B9-B588-2116DA7D3867}"/>
    <cellStyle name="40% - uthevingsfarge 3 56 2" xfId="19482" xr:uid="{453C70FB-F427-46B7-A8CB-F9B5DEB1FFC6}"/>
    <cellStyle name="40% - uthevingsfarge 3 56 2 2" xfId="19483" xr:uid="{244720A9-2A29-4DFE-B742-ADD1B418D20B}"/>
    <cellStyle name="40% - uthevingsfarge 3 56 2_AVA DVA EL" xfId="19484" xr:uid="{989033E2-80A8-4A01-B0D5-AE9FB55C4B02}"/>
    <cellStyle name="40% - uthevingsfarge 3 56 3" xfId="19485" xr:uid="{AD6659D1-9A3F-4280-8326-3E2C838B5A90}"/>
    <cellStyle name="40% - uthevingsfarge 3 56_4Q16" xfId="19486" xr:uid="{51BD6290-9ED2-47BB-BC3A-13FFEF03DB0E}"/>
    <cellStyle name="40% - uthevingsfarge 3 57" xfId="19487" xr:uid="{434FE25A-C682-4F45-B09B-2EBFBE69FF75}"/>
    <cellStyle name="40% - uthevingsfarge 3 57 2" xfId="19488" xr:uid="{6C0D76C6-8C05-438C-A357-C34A9485E14B}"/>
    <cellStyle name="40% - uthevingsfarge 3 57 2 2" xfId="19489" xr:uid="{09028A84-AC5A-4BEC-8DC5-2CDACB877376}"/>
    <cellStyle name="40% - uthevingsfarge 3 57 2_AVA DVA EL" xfId="19490" xr:uid="{766FAA78-B553-4E8A-8B25-DB6E6B6E9A25}"/>
    <cellStyle name="40% - uthevingsfarge 3 57 3" xfId="19491" xr:uid="{9B048298-A4DD-4640-8A7D-41C492DDF664}"/>
    <cellStyle name="40% - uthevingsfarge 3 57_4Q16" xfId="19492" xr:uid="{D86073FE-8D5C-476B-B7B4-2110F1FD040B}"/>
    <cellStyle name="40% - uthevingsfarge 3 58" xfId="19493" xr:uid="{EADED5E0-4CFC-4F3F-9381-32DA223CE0B5}"/>
    <cellStyle name="40% - uthevingsfarge 3 58 2" xfId="19494" xr:uid="{B3FA2E3D-6018-4D57-88B4-A92ADFE6D6CA}"/>
    <cellStyle name="40% - uthevingsfarge 3 58 2 2" xfId="19495" xr:uid="{DF14668C-6CAD-4E82-A182-6F920C07CFD3}"/>
    <cellStyle name="40% - uthevingsfarge 3 58 2_AVA DVA EL" xfId="19496" xr:uid="{FC0B4B25-3841-45DD-B66F-762D33E66216}"/>
    <cellStyle name="40% - uthevingsfarge 3 58 3" xfId="19497" xr:uid="{2A8230AD-C425-4C6D-9EF8-AFF1EFA057EF}"/>
    <cellStyle name="40% - uthevingsfarge 3 58_4Q16" xfId="19498" xr:uid="{54F23453-3B44-47C2-91A9-04FA41F3A547}"/>
    <cellStyle name="40% - uthevingsfarge 3 59" xfId="19499" xr:uid="{137E7C91-1678-4A4B-8972-AD7D72E2C40A}"/>
    <cellStyle name="40% - uthevingsfarge 3 59 2" xfId="19500" xr:uid="{30D45C4F-BAEC-4EDF-AEFC-1F09DD3EB39C}"/>
    <cellStyle name="40% - uthevingsfarge 3 59 2 2" xfId="19501" xr:uid="{FB366C20-A17C-4678-9D17-0BB8AAE83D0C}"/>
    <cellStyle name="40% - uthevingsfarge 3 59 2_AVA DVA EL" xfId="19502" xr:uid="{FEAE8933-537D-49A1-BD15-663C9400E182}"/>
    <cellStyle name="40% - uthevingsfarge 3 59 3" xfId="19503" xr:uid="{9CCBE896-CB2A-4CEF-9602-25CE408FAC36}"/>
    <cellStyle name="40% - uthevingsfarge 3 59_4Q16" xfId="19504" xr:uid="{7939AE5C-E505-4CEB-839D-2FF4A1342FE4}"/>
    <cellStyle name="40% - uthevingsfarge 3 6" xfId="5429" xr:uid="{428A887B-8D19-4646-BCA1-F63494F2BC95}"/>
    <cellStyle name="40% - uthevingsfarge 3 6 2" xfId="5430" xr:uid="{DC27D214-3BB2-44FA-AD7C-0D98EAF7B94C}"/>
    <cellStyle name="40% - uthevingsfarge 3 6 2 2" xfId="5431" xr:uid="{67DA344B-D9D9-4AF5-A048-C1860BBFB185}"/>
    <cellStyle name="40% - uthevingsfarge 3 6 2 2 2" xfId="44356" xr:uid="{61BC4DEF-8486-4DA2-B9F8-720D388E3C62}"/>
    <cellStyle name="40% - uthevingsfarge 3 6 2 2 2 2" xfId="44357" xr:uid="{87ACCB5C-7D54-4A00-85F3-856F9CDCE887}"/>
    <cellStyle name="40% - uthevingsfarge 3 6 2 2 2 2 2" xfId="44358" xr:uid="{42AC994F-D03D-4AC3-A401-E095B70BD063}"/>
    <cellStyle name="40% - uthevingsfarge 3 6 2 2 2 3" xfId="44359" xr:uid="{0CCE9A0F-7552-46B9-9889-EB1E5EAF7168}"/>
    <cellStyle name="40% - uthevingsfarge 3 6 2 2 2 4" xfId="44360" xr:uid="{C5CE5308-F43F-4A5B-88AB-DD17C0E2B47D}"/>
    <cellStyle name="40% - uthevingsfarge 3 6 2 2 3" xfId="44361" xr:uid="{CCFD7826-1277-4F22-B9DB-37AD7794069E}"/>
    <cellStyle name="40% - uthevingsfarge 3 6 2 2 3 2" xfId="44362" xr:uid="{49F1E07E-CFC3-4873-BA87-3214ED0BBF2E}"/>
    <cellStyle name="40% - uthevingsfarge 3 6 2 2 4" xfId="44363" xr:uid="{95EECCD5-7ABF-44AF-8D61-E805CDB3802B}"/>
    <cellStyle name="40% - uthevingsfarge 3 6 2 2 5" xfId="44364" xr:uid="{C84A7D5B-776A-492B-9994-1D7E173CEF6B}"/>
    <cellStyle name="40% - uthevingsfarge 3 6 2 2 6" xfId="44365" xr:uid="{F9D66CE2-8539-4ABC-BDB6-31889F7629DC}"/>
    <cellStyle name="40% - uthevingsfarge 3 6 2 2_Månedsrapport" xfId="44366" xr:uid="{3FDBAC07-D9F4-4165-9DE2-3B9A5A5AE740}"/>
    <cellStyle name="40% - uthevingsfarge 3 6 2 3" xfId="41121" xr:uid="{E5B2F357-7618-48BF-B99E-A87EAD3DDE09}"/>
    <cellStyle name="40% - uthevingsfarge 3 6 2 3 2" xfId="44368" xr:uid="{47CF4CEE-E153-4F09-8563-D9223575837A}"/>
    <cellStyle name="40% - uthevingsfarge 3 6 2 3 2 2" xfId="44369" xr:uid="{6D270DD7-2878-45DC-9267-7FD72D3407E9}"/>
    <cellStyle name="40% - uthevingsfarge 3 6 2 3 3" xfId="44370" xr:uid="{331BE702-CA90-4C3A-8592-2E06B00A78B3}"/>
    <cellStyle name="40% - uthevingsfarge 3 6 2 3 4" xfId="44371" xr:uid="{53756586-57C5-4830-A9AA-3A9BFCB810F9}"/>
    <cellStyle name="40% - uthevingsfarge 3 6 2 3_Non-NII" xfId="44367" xr:uid="{6CD41245-D2B7-4965-A17F-20A8716A92D7}"/>
    <cellStyle name="40% - uthevingsfarge 3 6 2 4" xfId="44372" xr:uid="{BB2A64D4-703B-40B3-8057-B87368F743B3}"/>
    <cellStyle name="40% - uthevingsfarge 3 6 2 4 2" xfId="44373" xr:uid="{93FF3C1C-F99E-40E2-9565-863A81BB36CE}"/>
    <cellStyle name="40% - uthevingsfarge 3 6 2 5" xfId="44374" xr:uid="{7FFB59FE-5FCA-4D5A-B992-B43D52A8BAAF}"/>
    <cellStyle name="40% - uthevingsfarge 3 6 2 6" xfId="44375" xr:uid="{D0699C18-71BE-4DD7-9486-830995F46A59}"/>
    <cellStyle name="40% - uthevingsfarge 3 6 2 7" xfId="44376" xr:uid="{8E401111-CD33-4B39-B162-0B321C332DA9}"/>
    <cellStyle name="40% - uthevingsfarge 3 6 2_3. Chng in credit spreads" xfId="5432" xr:uid="{08801885-D7C5-4472-919C-71F6CDAFE199}"/>
    <cellStyle name="40% - uthevingsfarge 3 6 3" xfId="5433" xr:uid="{8009988A-DC05-4BED-A14B-1B3460E0B7E8}"/>
    <cellStyle name="40% - uthevingsfarge 3 6 3 2" xfId="5434" xr:uid="{21CF0A06-701E-459D-9345-3996EB70912F}"/>
    <cellStyle name="40% - uthevingsfarge 3 6 3 2 2" xfId="44377" xr:uid="{346F3EE1-3E38-4BDC-81A4-289B7FBC567F}"/>
    <cellStyle name="40% - uthevingsfarge 3 6 3 2 2 2" xfId="44378" xr:uid="{BA613BA7-E61B-4452-92C4-E48D5E1A8AF8}"/>
    <cellStyle name="40% - uthevingsfarge 3 6 3 2 3" xfId="44379" xr:uid="{B4176F31-FEDD-4B1E-889E-4D9261D52457}"/>
    <cellStyle name="40% - uthevingsfarge 3 6 3 2 4" xfId="44380" xr:uid="{087CCDB5-3E1B-4C88-B2CB-401E963AC066}"/>
    <cellStyle name="40% - uthevingsfarge 3 6 3 2_Månedsrapport" xfId="44381" xr:uid="{039AD3E4-24C8-497C-9B99-9BF1834C001D}"/>
    <cellStyle name="40% - uthevingsfarge 3 6 3 3" xfId="44382" xr:uid="{B67224FB-B348-49CE-BDC1-C1D601FB7916}"/>
    <cellStyle name="40% - uthevingsfarge 3 6 3 3 2" xfId="44383" xr:uid="{DC9A1A8C-EFFC-4522-8779-4F44C89CC63E}"/>
    <cellStyle name="40% - uthevingsfarge 3 6 3 4" xfId="44384" xr:uid="{6AEA562F-2D1B-4ED5-AEC7-46E3E23B7C38}"/>
    <cellStyle name="40% - uthevingsfarge 3 6 3 5" xfId="44385" xr:uid="{EE4A2C61-B20E-4DE3-AA56-D25831B3FF3D}"/>
    <cellStyle name="40% - uthevingsfarge 3 6 3 6" xfId="44386" xr:uid="{0BC3E516-0DD8-4A82-93B1-A00E293E01C6}"/>
    <cellStyle name="40% - uthevingsfarge 3 6 3_3. Chng in credit spreads" xfId="5435" xr:uid="{ED2F5269-223B-410E-8EDF-366978EF8364}"/>
    <cellStyle name="40% - uthevingsfarge 3 6 4" xfId="5436" xr:uid="{0CBD8085-861F-4B10-BD27-42850037BD3E}"/>
    <cellStyle name="40% - uthevingsfarge 3 6 4 2" xfId="44387" xr:uid="{07AB7ABE-B3B4-4782-B031-FA75C77CDAF5}"/>
    <cellStyle name="40% - uthevingsfarge 3 6 4 2 2" xfId="44388" xr:uid="{7080F87F-3548-4634-B6FA-D1E506676A28}"/>
    <cellStyle name="40% - uthevingsfarge 3 6 4 3" xfId="44389" xr:uid="{18CC58EB-E36B-4877-8376-9EF8F2BBE363}"/>
    <cellStyle name="40% - uthevingsfarge 3 6 4 4" xfId="44390" xr:uid="{0FF6AB56-4520-40FB-9D07-23A381563CAB}"/>
    <cellStyle name="40% - uthevingsfarge 3 6 4_Månedsrapport" xfId="44391" xr:uid="{EDDB2E9B-85C2-4D99-A021-A4E5384D11E3}"/>
    <cellStyle name="40% - uthevingsfarge 3 6 5" xfId="19505" xr:uid="{EB2C26AA-0737-4BBB-B3EC-91B156F296E5}"/>
    <cellStyle name="40% - uthevingsfarge 3 6 5 2" xfId="44393" xr:uid="{393A8182-2BB9-437D-91FF-24D3B52BCF2E}"/>
    <cellStyle name="40% - uthevingsfarge 3 6 5_Non-NII" xfId="44392" xr:uid="{6FEA1E33-9206-43F9-ACA0-2912386DD899}"/>
    <cellStyle name="40% - uthevingsfarge 3 6 6" xfId="41122" xr:uid="{7066981B-1B1F-4DCA-A7E6-20ECA50A212C}"/>
    <cellStyle name="40% - uthevingsfarge 3 6 7" xfId="41123" xr:uid="{FEE66EC4-3493-401A-8259-7FAEAE3C239C}"/>
    <cellStyle name="40% - uthevingsfarge 3 6 8" xfId="41124" xr:uid="{51BAA3E1-8B07-43E4-9D58-CD7C68A516FB}"/>
    <cellStyle name="40% - uthevingsfarge 3 6 9" xfId="41125" xr:uid="{8A52D32D-2593-428D-8564-183AB522C2A7}"/>
    <cellStyle name="40% - uthevingsfarge 3 6_3. Chng in credit spreads" xfId="5437" xr:uid="{55A04A66-FE23-444D-9D63-983A0501D337}"/>
    <cellStyle name="40% - uthevingsfarge 3 60" xfId="19506" xr:uid="{0E059FBF-947B-4B5E-A75D-94BD62FF82E5}"/>
    <cellStyle name="40% - uthevingsfarge 3 60 2" xfId="19507" xr:uid="{6F91A0B9-A724-44BD-9421-91124E1CA28F}"/>
    <cellStyle name="40% - uthevingsfarge 3 60 3" xfId="19508" xr:uid="{2D89A51F-78C5-490B-8D0B-9B06D823835F}"/>
    <cellStyle name="40% - uthevingsfarge 3 60_AVA DVA EL" xfId="19509" xr:uid="{11203D5E-AB00-445A-A1C9-C42E6A545A00}"/>
    <cellStyle name="40% - uthevingsfarge 3 61" xfId="19510" xr:uid="{AE447439-E32C-45C7-807B-7C92A0F8C820}"/>
    <cellStyle name="40% - uthevingsfarge 3 61 2" xfId="19511" xr:uid="{F49A192C-B38D-4847-9235-5A0173EB75F5}"/>
    <cellStyle name="40% - uthevingsfarge 3 61 3" xfId="19512" xr:uid="{57F89636-4718-48D8-92E4-6EFF50615420}"/>
    <cellStyle name="40% - uthevingsfarge 3 61_AVA DVA EL" xfId="19513" xr:uid="{4759CFF5-2BAB-411C-9CD5-BD7434E3B0DE}"/>
    <cellStyle name="40% - uthevingsfarge 3 62" xfId="19514" xr:uid="{8EA5D771-70C8-41D6-A053-827601CFA4BB}"/>
    <cellStyle name="40% - uthevingsfarge 3 62 2" xfId="19515" xr:uid="{84FD84E8-DB91-49C2-916F-DA615E429334}"/>
    <cellStyle name="40% - uthevingsfarge 3 62_AVA DVA EL" xfId="19516" xr:uid="{4A8D777E-6608-433C-9757-311C2ED41D4B}"/>
    <cellStyle name="40% - uthevingsfarge 3 63" xfId="19517" xr:uid="{5C82962C-DFAE-4B39-9730-5967D3B51D9C}"/>
    <cellStyle name="40% - uthevingsfarge 3 64" xfId="19518" xr:uid="{F2996190-955B-4CA4-ABE1-595F145A0901}"/>
    <cellStyle name="40% - uthevingsfarge 3 65" xfId="19519" xr:uid="{FCE00865-6444-427A-A57A-28CA07717AB9}"/>
    <cellStyle name="40% - uthevingsfarge 3 66" xfId="19520" xr:uid="{8691CA1B-8A8C-45F2-B93E-1C43062AD008}"/>
    <cellStyle name="40% - uthevingsfarge 3 7" xfId="5438" xr:uid="{4965FA02-FDA6-4C0D-B3F1-79A95ECD1033}"/>
    <cellStyle name="40% - uthevingsfarge 3 7 2" xfId="5439" xr:uid="{3AD0B48D-2303-4CC9-B547-19C7E7ED2514}"/>
    <cellStyle name="40% - uthevingsfarge 3 7 2 2" xfId="19521" xr:uid="{68102B3C-EADA-409E-8528-8408D931CA0F}"/>
    <cellStyle name="40% - uthevingsfarge 3 7 2_AVA DVA EL" xfId="19522" xr:uid="{5530F795-BD08-416D-8817-CCC9E779E41A}"/>
    <cellStyle name="40% - uthevingsfarge 3 7 3" xfId="19523" xr:uid="{752E0C79-765F-4732-A3BC-5F699239BB2B}"/>
    <cellStyle name="40% - uthevingsfarge 3 7 3 2" xfId="19524" xr:uid="{151D8BA3-4737-46FC-8676-E8E13C094711}"/>
    <cellStyle name="40% - uthevingsfarge 3 7 3_AVA DVA EL" xfId="19525" xr:uid="{162FCB8A-04BD-4870-B4CF-FC40049195F5}"/>
    <cellStyle name="40% - uthevingsfarge 3 7 4" xfId="19526" xr:uid="{9B6ABFB7-330B-41D6-A161-7E526B2226AB}"/>
    <cellStyle name="40% - uthevingsfarge 3 7 5" xfId="19527" xr:uid="{449CD23F-3BE9-47CC-9448-3241EBE99485}"/>
    <cellStyle name="40% - uthevingsfarge 3 7_3. Chng in credit spreads" xfId="5440" xr:uid="{439F70C2-5941-479F-B05E-86DC327915DC}"/>
    <cellStyle name="40% - uthevingsfarge 3 8" xfId="5441" xr:uid="{E9425A86-32AB-483D-98A8-E92F7255E115}"/>
    <cellStyle name="40% - uthevingsfarge 3 8 2" xfId="5442" xr:uid="{56B0B6D7-A1D1-4D29-87A0-11EBF3FDB952}"/>
    <cellStyle name="40% - uthevingsfarge 3 8 2 2" xfId="19528" xr:uid="{E2D3DF72-8D26-4B28-A90F-7208D14ED79B}"/>
    <cellStyle name="40% - uthevingsfarge 3 8 2_AVA DVA EL" xfId="19529" xr:uid="{8D4FF1FB-5F1F-4394-85AF-3673F229A686}"/>
    <cellStyle name="40% - uthevingsfarge 3 8 3" xfId="19530" xr:uid="{3EC98486-BF75-4E66-8C68-66C84AE9A386}"/>
    <cellStyle name="40% - uthevingsfarge 3 8_3. Chng in credit spreads" xfId="5443" xr:uid="{CEFCD0AE-8453-4501-B205-6E9566E08FB3}"/>
    <cellStyle name="40% - uthevingsfarge 3 9" xfId="5444" xr:uid="{B5F821A8-3884-4F32-8852-BFE463DFDDCD}"/>
    <cellStyle name="40% - uthevingsfarge 3 9 2" xfId="19531" xr:uid="{10726D0F-D81B-4456-B23C-A0DEA39D4308}"/>
    <cellStyle name="40% - uthevingsfarge 3 9 2 2" xfId="19532" xr:uid="{33FF64DA-07A1-4E54-BC58-57F6B8819E28}"/>
    <cellStyle name="40% - uthevingsfarge 3 9 2_AVA DVA EL" xfId="19533" xr:uid="{7D768C82-5A67-48F2-A6E2-E18767ACA498}"/>
    <cellStyle name="40% - uthevingsfarge 3 9 3" xfId="19534" xr:uid="{328808CF-E6AE-4198-9951-8C2BA00F5A90}"/>
    <cellStyle name="40% - uthevingsfarge 3 9_4Q16" xfId="19535" xr:uid="{CAC4FD85-702E-4CC0-8DFB-0B4F78960F2F}"/>
    <cellStyle name="40% - uthevingsfarge 3_06.05" xfId="44394" xr:uid="{2B35787B-39FB-49C2-9009-4D52494E9266}"/>
    <cellStyle name="40% - uthevingsfarge 4" xfId="5445" xr:uid="{0B83AB27-8804-4000-BE77-9DA5F4FC0B52}"/>
    <cellStyle name="40% - uthevingsfarge 4 10" xfId="5446" xr:uid="{60DCBB38-869A-4431-B304-7001CC475983}"/>
    <cellStyle name="40% - uthevingsfarge 4 10 2" xfId="19536" xr:uid="{B40676CA-4A2D-43CF-BDE3-6662FB6C6652}"/>
    <cellStyle name="40% - uthevingsfarge 4 10 2 2" xfId="19537" xr:uid="{3AF306E3-D2BE-4B08-80B7-049A6C2761F2}"/>
    <cellStyle name="40% - uthevingsfarge 4 10 2_AVA DVA EL" xfId="19538" xr:uid="{9BFFA693-42E9-4B15-9D99-0F7197D566F4}"/>
    <cellStyle name="40% - uthevingsfarge 4 10 3" xfId="19539" xr:uid="{178946A8-7D6F-49F8-93DA-966F7081D996}"/>
    <cellStyle name="40% - uthevingsfarge 4 10_4Q16" xfId="19540" xr:uid="{E0A9DB77-6A41-45E1-8F37-A9DEFD019DF7}"/>
    <cellStyle name="40% - uthevingsfarge 4 11" xfId="19541" xr:uid="{25245B0A-F686-4F58-A955-AF4D8B56D780}"/>
    <cellStyle name="40% - uthevingsfarge 4 11 2" xfId="19542" xr:uid="{6453E6D0-7004-4E5F-8410-3D6A10169C2B}"/>
    <cellStyle name="40% - uthevingsfarge 4 11 2 2" xfId="19543" xr:uid="{DA0B9591-5C49-48FA-A55F-9AE2563CDBAC}"/>
    <cellStyle name="40% - uthevingsfarge 4 11 2_AVA DVA EL" xfId="19544" xr:uid="{B9773953-F91D-457A-9AA7-A685121213DD}"/>
    <cellStyle name="40% - uthevingsfarge 4 11 3" xfId="19545" xr:uid="{0BDFA836-0C79-4F66-B5B5-A250D1C09398}"/>
    <cellStyle name="40% - uthevingsfarge 4 11_4Q16" xfId="19546" xr:uid="{CA7286D3-63D2-4AC2-9333-0ADF8141482B}"/>
    <cellStyle name="40% - uthevingsfarge 4 12" xfId="19547" xr:uid="{8B3633F5-0049-4174-AB0B-2A5A98C89610}"/>
    <cellStyle name="40% - uthevingsfarge 4 12 2" xfId="19548" xr:uid="{90FE934E-CEF6-41CD-B9C3-982BB330F426}"/>
    <cellStyle name="40% - uthevingsfarge 4 12 2 2" xfId="19549" xr:uid="{9CF74CDF-6A23-4A41-8FDC-4B854DE98167}"/>
    <cellStyle name="40% - uthevingsfarge 4 12 2_AVA DVA EL" xfId="19550" xr:uid="{4609AA2F-6899-42F1-8148-5298501B27D8}"/>
    <cellStyle name="40% - uthevingsfarge 4 12 3" xfId="19551" xr:uid="{70A5B5C5-8A55-420B-834E-B7EDC22B29BC}"/>
    <cellStyle name="40% - uthevingsfarge 4 12_4Q16" xfId="19552" xr:uid="{D4BDA006-970A-49D3-92FD-A197ED53C55E}"/>
    <cellStyle name="40% - uthevingsfarge 4 13" xfId="19553" xr:uid="{DF3063FE-1AFE-48F8-87C4-3E6241E70448}"/>
    <cellStyle name="40% - uthevingsfarge 4 13 2" xfId="19554" xr:uid="{69500BDF-DBB9-44BE-9EFF-C0E06CE5F08C}"/>
    <cellStyle name="40% - uthevingsfarge 4 13 2 2" xfId="19555" xr:uid="{EDA6096D-9CDA-4D0A-9CD7-FBE7BFDD91D4}"/>
    <cellStyle name="40% - uthevingsfarge 4 13 2_AVA DVA EL" xfId="19556" xr:uid="{1849415B-29C1-4028-B161-23034E467537}"/>
    <cellStyle name="40% - uthevingsfarge 4 13 3" xfId="19557" xr:uid="{339ABB66-F82A-4906-B5D8-C24FDC3DCBDB}"/>
    <cellStyle name="40% - uthevingsfarge 4 13_4Q16" xfId="19558" xr:uid="{A35D06BC-FEFF-4761-9C35-0668F931C0B5}"/>
    <cellStyle name="40% - uthevingsfarge 4 14" xfId="19559" xr:uid="{6CBFE528-7CB0-4A49-8128-499ECA6937E5}"/>
    <cellStyle name="40% - uthevingsfarge 4 14 2" xfId="19560" xr:uid="{81A8697D-6C23-47D3-B59C-AD3D13190D9A}"/>
    <cellStyle name="40% - uthevingsfarge 4 14 2 2" xfId="19561" xr:uid="{D9F39232-8F14-4433-84D1-96E9CD5B054B}"/>
    <cellStyle name="40% - uthevingsfarge 4 14 2_AVA DVA EL" xfId="19562" xr:uid="{C214DDDF-6FE5-40F2-8132-5155A7317667}"/>
    <cellStyle name="40% - uthevingsfarge 4 14 3" xfId="19563" xr:uid="{86D3FA8A-64F2-458F-929D-7A558EF9C061}"/>
    <cellStyle name="40% - uthevingsfarge 4 14_4Q16" xfId="19564" xr:uid="{9ABBC66F-4ED5-4CAE-BFCC-98D0F7F298F6}"/>
    <cellStyle name="40% - uthevingsfarge 4 15" xfId="19565" xr:uid="{21964EE3-D1A0-4069-800C-2E92E3D5612A}"/>
    <cellStyle name="40% - uthevingsfarge 4 15 2" xfId="19566" xr:uid="{A0DF8AE0-822F-4A12-90E0-27AED9D47717}"/>
    <cellStyle name="40% - uthevingsfarge 4 15 2 2" xfId="19567" xr:uid="{92B42F6D-B7C4-410D-ACAC-B37D3A2F698A}"/>
    <cellStyle name="40% - uthevingsfarge 4 15 2_AVA DVA EL" xfId="19568" xr:uid="{C756A5FA-0523-47EE-85DF-83FD9AD72FFE}"/>
    <cellStyle name="40% - uthevingsfarge 4 15 3" xfId="19569" xr:uid="{13188224-632C-49A4-B59E-2174A41AE80C}"/>
    <cellStyle name="40% - uthevingsfarge 4 15_4Q16" xfId="19570" xr:uid="{A4003426-2949-4556-BCD1-A20FEA0C6940}"/>
    <cellStyle name="40% - uthevingsfarge 4 16" xfId="19571" xr:uid="{AF74E4E6-A60F-4CDD-9749-8FC923DF46F0}"/>
    <cellStyle name="40% - uthevingsfarge 4 16 2" xfId="19572" xr:uid="{5C7D35F7-ACD7-4802-AB6F-F0967DBF7108}"/>
    <cellStyle name="40% - uthevingsfarge 4 16 2 2" xfId="19573" xr:uid="{9FC4066D-1364-4086-B9CD-9EC9166FAEC2}"/>
    <cellStyle name="40% - uthevingsfarge 4 16 2_AVA DVA EL" xfId="19574" xr:uid="{9E5247CB-9E0B-4ACD-93B9-86DCFE7F22E8}"/>
    <cellStyle name="40% - uthevingsfarge 4 16 3" xfId="19575" xr:uid="{77FFF404-E697-4DC6-87CB-514611AA4982}"/>
    <cellStyle name="40% - uthevingsfarge 4 16_4Q16" xfId="19576" xr:uid="{06879401-9DEF-4BCC-AC51-BD709029ECD9}"/>
    <cellStyle name="40% - uthevingsfarge 4 17" xfId="19577" xr:uid="{BD2A1C61-DDD5-43F4-B72F-AE0149154C9E}"/>
    <cellStyle name="40% - uthevingsfarge 4 17 2" xfId="19578" xr:uid="{D7A5726E-E948-4538-B374-48A205D72963}"/>
    <cellStyle name="40% - uthevingsfarge 4 17 2 2" xfId="19579" xr:uid="{9E6D10B2-1790-4862-B282-0CF7F76F225D}"/>
    <cellStyle name="40% - uthevingsfarge 4 17 2_AVA DVA EL" xfId="19580" xr:uid="{FEF64B5D-06AE-4B56-9710-4C5DC070AC83}"/>
    <cellStyle name="40% - uthevingsfarge 4 17 3" xfId="19581" xr:uid="{7FA3693B-FEDF-413A-B9D5-17B24255E35E}"/>
    <cellStyle name="40% - uthevingsfarge 4 17_4Q16" xfId="19582" xr:uid="{4C1CEA48-86E5-4954-9730-39BCAE9ECB6E}"/>
    <cellStyle name="40% - uthevingsfarge 4 18" xfId="19583" xr:uid="{B3F18BAC-7ACD-4AC9-B7CB-A9F4EEFA1817}"/>
    <cellStyle name="40% - uthevingsfarge 4 18 2" xfId="19584" xr:uid="{17E40781-A114-4897-B8BD-06A7F1C9AB12}"/>
    <cellStyle name="40% - uthevingsfarge 4 18 2 2" xfId="19585" xr:uid="{39F5F4DC-ECDE-40D2-B116-86D2C38F5B2C}"/>
    <cellStyle name="40% - uthevingsfarge 4 18 2_AVA DVA EL" xfId="19586" xr:uid="{9CE3261B-7C9B-40AD-B56E-B661EE8CEA11}"/>
    <cellStyle name="40% - uthevingsfarge 4 18 3" xfId="19587" xr:uid="{189D8FBC-7B45-4DB9-991B-0F6B8E1A5B59}"/>
    <cellStyle name="40% - uthevingsfarge 4 18_4Q16" xfId="19588" xr:uid="{EB7E51EA-5BDD-40D7-920A-AE3119C7765A}"/>
    <cellStyle name="40% - uthevingsfarge 4 19" xfId="19589" xr:uid="{8BA0B4D9-B853-4D69-8C78-53E4D64D4F80}"/>
    <cellStyle name="40% - uthevingsfarge 4 19 2" xfId="19590" xr:uid="{A1F53840-2F56-446F-BABE-F6BF4716C8E4}"/>
    <cellStyle name="40% - uthevingsfarge 4 19 2 2" xfId="19591" xr:uid="{8CFAB265-03F9-4646-BCA6-012D8A5BAF00}"/>
    <cellStyle name="40% - uthevingsfarge 4 19 2_AVA DVA EL" xfId="19592" xr:uid="{736BC7FF-360D-4A11-8C78-5F47ABF202A5}"/>
    <cellStyle name="40% - uthevingsfarge 4 19 3" xfId="19593" xr:uid="{C9DDFB86-817E-4C18-8C0E-261BE266D122}"/>
    <cellStyle name="40% - uthevingsfarge 4 19_4Q16" xfId="19594" xr:uid="{C3417A2A-3998-4B42-9DC4-6D169A5AA577}"/>
    <cellStyle name="40% - uthevingsfarge 4 2" xfId="5447" xr:uid="{DDB5EC38-9493-4E0D-8D1B-26B65954E7F7}"/>
    <cellStyle name="40% - uthevingsfarge 4 2 10" xfId="19595" xr:uid="{BFB7412C-EFE4-4763-94B0-485C9B66F2E3}"/>
    <cellStyle name="40% - uthevingsfarge 4 2 10 2" xfId="19596" xr:uid="{21BC19D2-DC82-4614-A6B4-02BCD9BC032F}"/>
    <cellStyle name="40% - uthevingsfarge 4 2 10 3" xfId="19597" xr:uid="{2F59195D-0795-4EEE-8538-9A727C419983}"/>
    <cellStyle name="40% - uthevingsfarge 4 2 10_AVA DVA EL" xfId="19598" xr:uid="{E40AFC6F-ECA0-457B-B1EF-DD1D165A9F88}"/>
    <cellStyle name="40% - uthevingsfarge 4 2 11" xfId="19599" xr:uid="{57836B82-298C-4224-8658-A5A2B71190B8}"/>
    <cellStyle name="40% - uthevingsfarge 4 2 12" xfId="19600" xr:uid="{75BD3F43-8DCE-4567-84D3-2A9DCCFACFDD}"/>
    <cellStyle name="40% - uthevingsfarge 4 2 2" xfId="5448" xr:uid="{C4318522-CC3B-42F8-81CE-1CF25B9A4A18}"/>
    <cellStyle name="40% - uthevingsfarge 4 2 2 2" xfId="5449" xr:uid="{321530BE-B5FC-41EE-98D5-BF79E7D25C98}"/>
    <cellStyle name="40% - uthevingsfarge 4 2 2 2 2" xfId="5450" xr:uid="{7A34144E-01B0-4D44-8094-9418D192496F}"/>
    <cellStyle name="40% - uthevingsfarge 4 2 2 2 2 2" xfId="5451" xr:uid="{C2A0A941-8ECD-418E-8EBA-8AEEDDC8821E}"/>
    <cellStyle name="40% - uthevingsfarge 4 2 2 2 2 2 2" xfId="5452" xr:uid="{32580F6A-05AF-490C-8F07-255A52FBBE6E}"/>
    <cellStyle name="40% - uthevingsfarge 4 2 2 2 2 2_3. Chng in credit spreads" xfId="5453" xr:uid="{7FD284FF-AA14-4DDF-917E-1D9FD9F3789D}"/>
    <cellStyle name="40% - uthevingsfarge 4 2 2 2 2 3" xfId="5454" xr:uid="{3865871D-17DE-4077-A25A-3CCA6CFF9E67}"/>
    <cellStyle name="40% - uthevingsfarge 4 2 2 2 2_3. Chng in credit spreads" xfId="5455" xr:uid="{B4786AC5-2464-4018-9ECF-EFA57D8C8F07}"/>
    <cellStyle name="40% - uthevingsfarge 4 2 2 2 3" xfId="5456" xr:uid="{A3F21AE2-08CF-46FF-B935-F971536FC516}"/>
    <cellStyle name="40% - uthevingsfarge 4 2 2 2 3 2" xfId="5457" xr:uid="{87A2EEA7-5727-4BD6-85C7-E396FBDC6539}"/>
    <cellStyle name="40% - uthevingsfarge 4 2 2 2 3 2 2" xfId="5458" xr:uid="{D88AAFEC-90CE-43DB-8B74-5203CFBBE214}"/>
    <cellStyle name="40% - uthevingsfarge 4 2 2 2 3 2_3. Chng in credit spreads" xfId="5459" xr:uid="{667FB707-8736-4481-BB98-28513931B51D}"/>
    <cellStyle name="40% - uthevingsfarge 4 2 2 2 3 3" xfId="5460" xr:uid="{01D8E5B0-A57C-432B-BE1D-AD824E75A20D}"/>
    <cellStyle name="40% - uthevingsfarge 4 2 2 2 3_3. Chng in credit spreads" xfId="5461" xr:uid="{E0BD6921-F40C-4AE8-8689-0C3D67E0C265}"/>
    <cellStyle name="40% - uthevingsfarge 4 2 2 2 4" xfId="5462" xr:uid="{CA8C7ACE-7B35-477D-8D7B-FFFE25AE5C86}"/>
    <cellStyle name="40% - uthevingsfarge 4 2 2 2 4 2" xfId="5463" xr:uid="{7814F543-4501-45EC-803C-CAA16AA6C4E4}"/>
    <cellStyle name="40% - uthevingsfarge 4 2 2 2 4 3" xfId="19601" xr:uid="{ABD0A9E7-05FE-4D3F-B955-054EB92D6667}"/>
    <cellStyle name="40% - uthevingsfarge 4 2 2 2 4_3. Chng in credit spreads" xfId="5464" xr:uid="{A8029D0D-AECC-4491-9AB0-F3F70664287E}"/>
    <cellStyle name="40% - uthevingsfarge 4 2 2 2 5" xfId="5465" xr:uid="{D43AE2C8-3DAF-4B7A-B711-15EEE09F6EB8}"/>
    <cellStyle name="40% - uthevingsfarge 4 2 2 2 5 2" xfId="5466" xr:uid="{6673ED63-3A7A-4E87-82D0-94368DDD34E1}"/>
    <cellStyle name="40% - uthevingsfarge 4 2 2 2 5 3" xfId="19602" xr:uid="{C3BFB962-A250-43F0-99C7-AD45B3C59250}"/>
    <cellStyle name="40% - uthevingsfarge 4 2 2 2 5_3. Chng in credit spreads" xfId="5467" xr:uid="{7877E733-DC61-4FAD-BEAE-33FED1DFFEAD}"/>
    <cellStyle name="40% - uthevingsfarge 4 2 2 2 6" xfId="5468" xr:uid="{71D3C059-030A-4797-9517-69EEC41E2A44}"/>
    <cellStyle name="40% - uthevingsfarge 4 2 2 2 7" xfId="19603" xr:uid="{7C4EAF57-7D5E-4459-8CF4-A53780366B2D}"/>
    <cellStyle name="40% - uthevingsfarge 4 2 2 2_3. Chng in credit spreads" xfId="5469" xr:uid="{AEA0AF87-A29A-420E-BCD7-3A39EAAA7AC4}"/>
    <cellStyle name="40% - uthevingsfarge 4 2 2 3" xfId="5470" xr:uid="{A1EDB046-58D5-468E-845F-34B590BA04A8}"/>
    <cellStyle name="40% - uthevingsfarge 4 2 2 3 2" xfId="5471" xr:uid="{F9280790-66C9-43C4-AA64-D2B705967BA6}"/>
    <cellStyle name="40% - uthevingsfarge 4 2 2 3 2 2" xfId="5472" xr:uid="{AB6DBE32-681D-4478-A0B6-79897CE1FD7B}"/>
    <cellStyle name="40% - uthevingsfarge 4 2 2 3 2_3. Chng in credit spreads" xfId="5473" xr:uid="{FBE721ED-D265-4B73-9F8F-D1EA8034CC9B}"/>
    <cellStyle name="40% - uthevingsfarge 4 2 2 3 3" xfId="5474" xr:uid="{2F28C229-5798-441F-917C-6F118F53FCBD}"/>
    <cellStyle name="40% - uthevingsfarge 4 2 2 3_3. Chng in credit spreads" xfId="5475" xr:uid="{85795AD0-478C-4790-BE45-61B471FFC049}"/>
    <cellStyle name="40% - uthevingsfarge 4 2 2 4" xfId="5476" xr:uid="{511E2E51-9804-417E-AC6D-6250B99E876C}"/>
    <cellStyle name="40% - uthevingsfarge 4 2 2 4 2" xfId="5477" xr:uid="{CF41E32A-3EA4-4015-A0CF-78B36DD19CE4}"/>
    <cellStyle name="40% - uthevingsfarge 4 2 2 4 2 2" xfId="5478" xr:uid="{A276609E-C8AE-4EB3-81CB-7969640B584F}"/>
    <cellStyle name="40% - uthevingsfarge 4 2 2 4 2_3. Chng in credit spreads" xfId="5479" xr:uid="{9783F066-18B1-429D-A0F8-88E51F082717}"/>
    <cellStyle name="40% - uthevingsfarge 4 2 2 4 3" xfId="5480" xr:uid="{ACC56CC9-1A14-481A-B5F7-302405C79E9E}"/>
    <cellStyle name="40% - uthevingsfarge 4 2 2 4_3. Chng in credit spreads" xfId="5481" xr:uid="{BC57CC3D-536C-46DF-BA2F-A51289B82A27}"/>
    <cellStyle name="40% - uthevingsfarge 4 2 2 5" xfId="5482" xr:uid="{D493FFF8-05A7-4B6A-AD6D-245EBC0F4810}"/>
    <cellStyle name="40% - uthevingsfarge 4 2 2 5 2" xfId="5483" xr:uid="{7621A26F-F825-46D1-95BE-AFC4AFB21ADA}"/>
    <cellStyle name="40% - uthevingsfarge 4 2 2 5 2 2" xfId="5484" xr:uid="{8C7B0FB7-1CBA-4DF4-B6EF-72098B9B40A9}"/>
    <cellStyle name="40% - uthevingsfarge 4 2 2 5 2_3. Chng in credit spreads" xfId="5485" xr:uid="{7C895F67-46D4-45E6-8C25-D3B1F4D29811}"/>
    <cellStyle name="40% - uthevingsfarge 4 2 2 5 3" xfId="5486" xr:uid="{D5529BEB-4022-4E7E-AF73-2523A0BF74AB}"/>
    <cellStyle name="40% - uthevingsfarge 4 2 2 5_3. Chng in credit spreads" xfId="5487" xr:uid="{214D0FD3-11D9-4DAB-88ED-7D2AB1CCF5E7}"/>
    <cellStyle name="40% - uthevingsfarge 4 2 2 6" xfId="5488" xr:uid="{6BE4D1C4-270C-482F-ACFF-857437BE8EC9}"/>
    <cellStyle name="40% - uthevingsfarge 4 2 2 6 2" xfId="5489" xr:uid="{B1441C30-9C1D-4620-AC50-6D743C687ABC}"/>
    <cellStyle name="40% - uthevingsfarge 4 2 2 6 3" xfId="19604" xr:uid="{1C68E387-1CF1-4073-9D6C-9793BB7D36F1}"/>
    <cellStyle name="40% - uthevingsfarge 4 2 2 6_3. Chng in credit spreads" xfId="5490" xr:uid="{BCD38DD6-7205-4648-8147-40FB12598DDE}"/>
    <cellStyle name="40% - uthevingsfarge 4 2 2 7" xfId="5491" xr:uid="{C0D19D7D-0A12-477A-9C50-61FE9F72F735}"/>
    <cellStyle name="40% - uthevingsfarge 4 2 2 8" xfId="41126" xr:uid="{634DDB2A-EDAB-4445-8870-80D7552C8E7A}"/>
    <cellStyle name="40% - uthevingsfarge 4 2 2_3. Chng in credit spreads" xfId="5492" xr:uid="{DB6A80F3-FB7C-4BF6-AB24-4E1F9620D808}"/>
    <cellStyle name="40% - uthevingsfarge 4 2 3" xfId="5493" xr:uid="{57C2C793-CE39-4D22-9A55-D3FC32D63AD3}"/>
    <cellStyle name="40% - uthevingsfarge 4 2 3 2" xfId="5494" xr:uid="{91928B55-F4C1-43DE-BFD0-649D4B607CCC}"/>
    <cellStyle name="40% - uthevingsfarge 4 2 3 2 2" xfId="5495" xr:uid="{04D7830E-43A1-4FCD-A3EE-DA72AE755655}"/>
    <cellStyle name="40% - uthevingsfarge 4 2 3 2 2 2" xfId="5496" xr:uid="{2E9AF550-A74A-4B62-9969-B0A53CFF907D}"/>
    <cellStyle name="40% - uthevingsfarge 4 2 3 2 2 2 2" xfId="44395" xr:uid="{BD1E47C6-7573-4EAB-84EC-514FF6C3B60C}"/>
    <cellStyle name="40% - uthevingsfarge 4 2 3 2 2 2_Månedsrapport" xfId="44396" xr:uid="{4787317D-20EB-437D-8D26-084E9383BD3A}"/>
    <cellStyle name="40% - uthevingsfarge 4 2 3 2 2 3" xfId="44397" xr:uid="{FE0EBEAE-FD86-4348-B8AC-615EC030B2E1}"/>
    <cellStyle name="40% - uthevingsfarge 4 2 3 2 2 4" xfId="44398" xr:uid="{AA687DF8-AD2F-45F2-BC42-5A01F69B3B75}"/>
    <cellStyle name="40% - uthevingsfarge 4 2 3 2 2_3. Chng in credit spreads" xfId="5497" xr:uid="{FE517542-5EBE-46B3-B917-3E9558B42503}"/>
    <cellStyle name="40% - uthevingsfarge 4 2 3 2 3" xfId="5498" xr:uid="{2159A184-8C3F-482A-B7A2-8AB8FFAD9972}"/>
    <cellStyle name="40% - uthevingsfarge 4 2 3 2 3 2" xfId="5499" xr:uid="{A02EE50F-C83B-463C-B740-928C6F43A1CE}"/>
    <cellStyle name="40% - uthevingsfarge 4 2 3 2 3_3. Chng in credit spreads" xfId="5500" xr:uid="{1C9AA90D-3EA9-48BE-85DB-D6FEC383B8FC}"/>
    <cellStyle name="40% - uthevingsfarge 4 2 3 2 4" xfId="5501" xr:uid="{9E87216D-3F1C-4774-9B6A-E258AB1125EC}"/>
    <cellStyle name="40% - uthevingsfarge 4 2 3 2 4 2" xfId="5502" xr:uid="{B03D745C-B362-4585-B6F4-F941D6F044D6}"/>
    <cellStyle name="40% - uthevingsfarge 4 2 3 2 4_3. Chng in credit spreads" xfId="5503" xr:uid="{09D34DB7-D1CE-46AF-9AE0-DB5C175EFED7}"/>
    <cellStyle name="40% - uthevingsfarge 4 2 3 2 5" xfId="5504" xr:uid="{369CF293-FA6F-4A16-A3E2-1ADAE8F8E2E6}"/>
    <cellStyle name="40% - uthevingsfarge 4 2 3 2 6" xfId="44399" xr:uid="{AFBE05FC-091E-415B-9EA2-26AFBBC25B4E}"/>
    <cellStyle name="40% - uthevingsfarge 4 2 3 2_3. Chng in credit spreads" xfId="5505" xr:uid="{52FD6A93-F597-45F9-B3BE-F4EF88CBD824}"/>
    <cellStyle name="40% - uthevingsfarge 4 2 3 3" xfId="5506" xr:uid="{7705E525-5299-4A96-9F05-E1FC7212F6F1}"/>
    <cellStyle name="40% - uthevingsfarge 4 2 3 3 2" xfId="5507" xr:uid="{96848269-CF89-48BD-B8F3-FAF7AC168291}"/>
    <cellStyle name="40% - uthevingsfarge 4 2 3 3 2 2" xfId="5508" xr:uid="{E023A396-4A81-4CDD-8561-D92882E42359}"/>
    <cellStyle name="40% - uthevingsfarge 4 2 3 3 2_3. Chng in credit spreads" xfId="5509" xr:uid="{C46B9B09-A397-44EE-BBEB-A08DD0A7C0B0}"/>
    <cellStyle name="40% - uthevingsfarge 4 2 3 3 3" xfId="5510" xr:uid="{85858CAD-AA9F-4810-A828-6FC12F30099D}"/>
    <cellStyle name="40% - uthevingsfarge 4 2 3 3 4" xfId="44400" xr:uid="{E045A460-B8A9-4418-ABE2-D66B9350B54F}"/>
    <cellStyle name="40% - uthevingsfarge 4 2 3 3_3. Chng in credit spreads" xfId="5511" xr:uid="{CA331F2F-3F38-4E87-A5F4-2F2DD5580EA0}"/>
    <cellStyle name="40% - uthevingsfarge 4 2 3 4" xfId="5512" xr:uid="{C286BE07-5278-45EF-8F49-BBBE64711A40}"/>
    <cellStyle name="40% - uthevingsfarge 4 2 3 4 2" xfId="5513" xr:uid="{ED18969A-ECB6-43BA-AD0A-C3ED02789A2D}"/>
    <cellStyle name="40% - uthevingsfarge 4 2 3 4 3" xfId="19605" xr:uid="{325068C0-F543-4023-A627-D612B1CD2B28}"/>
    <cellStyle name="40% - uthevingsfarge 4 2 3 4_3. Chng in credit spreads" xfId="5514" xr:uid="{C45E6B8B-5EBB-4FE3-B88F-B9A0C57F5D1F}"/>
    <cellStyle name="40% - uthevingsfarge 4 2 3 5" xfId="5515" xr:uid="{F133A95C-079E-44EF-A696-6CD8CBD929DC}"/>
    <cellStyle name="40% - uthevingsfarge 4 2 3 5 2" xfId="5516" xr:uid="{8445CC65-4D0D-4B43-9405-C3D535FDC118}"/>
    <cellStyle name="40% - uthevingsfarge 4 2 3 5 3" xfId="19606" xr:uid="{D33F02FF-F7D1-4EE2-AD9C-175D9BFC2119}"/>
    <cellStyle name="40% - uthevingsfarge 4 2 3 5_3. Chng in credit spreads" xfId="5517" xr:uid="{EAD22A0C-6D32-408C-AF0D-726D161ECE07}"/>
    <cellStyle name="40% - uthevingsfarge 4 2 3 6" xfId="5518" xr:uid="{26AEEE3A-C5C6-4B44-9A05-A739A11E4935}"/>
    <cellStyle name="40% - uthevingsfarge 4 2 3 6 2" xfId="5519" xr:uid="{7BC3DE0D-0AA4-43F9-BBAF-7269E299BA86}"/>
    <cellStyle name="40% - uthevingsfarge 4 2 3 6_3. Chng in credit spreads" xfId="5520" xr:uid="{6BF6413E-13AB-4F9D-9D6A-6748BE4CCFDD}"/>
    <cellStyle name="40% - uthevingsfarge 4 2 3 7" xfId="5521" xr:uid="{2D51172B-2097-42A8-B389-8CC2D971614F}"/>
    <cellStyle name="40% - uthevingsfarge 4 2 3 8" xfId="41127" xr:uid="{4936B69C-89E0-4CEB-A800-1FE567F1C13A}"/>
    <cellStyle name="40% - uthevingsfarge 4 2 3_3. Chng in credit spreads" xfId="5522" xr:uid="{C3EBD443-D140-4C88-BF79-CEF09D305A1E}"/>
    <cellStyle name="40% - uthevingsfarge 4 2 4" xfId="5523" xr:uid="{597F15CB-87FF-4EC6-BA4E-EA23C67FC5DA}"/>
    <cellStyle name="40% - uthevingsfarge 4 2 4 2" xfId="5524" xr:uid="{62A6761B-378F-47D2-9CF8-76AFD0C379A8}"/>
    <cellStyle name="40% - uthevingsfarge 4 2 4 2 2" xfId="5525" xr:uid="{10F070EF-DD53-4E74-B459-411475BA2A7C}"/>
    <cellStyle name="40% - uthevingsfarge 4 2 4 2 2 2" xfId="44401" xr:uid="{E8843BD3-D1EB-4861-AFEF-A7288345CCDB}"/>
    <cellStyle name="40% - uthevingsfarge 4 2 4 2 2_Månedsrapport" xfId="44402" xr:uid="{ED6A0F03-32E6-487F-9075-D1F4299B31E1}"/>
    <cellStyle name="40% - uthevingsfarge 4 2 4 2 3" xfId="44403" xr:uid="{6FCE8A20-3CB2-494A-925F-C3F332E68328}"/>
    <cellStyle name="40% - uthevingsfarge 4 2 4 2 4" xfId="44404" xr:uid="{DB5ECA01-F203-4648-A550-37DEF31CB615}"/>
    <cellStyle name="40% - uthevingsfarge 4 2 4 2_3. Chng in credit spreads" xfId="5526" xr:uid="{DEEAC4D0-A2E6-47CB-AEAF-83EB9C713ADF}"/>
    <cellStyle name="40% - uthevingsfarge 4 2 4 3" xfId="5527" xr:uid="{612E5FC3-B61F-4C54-8D25-7D92BAF2C532}"/>
    <cellStyle name="40% - uthevingsfarge 4 2 4 3 2" xfId="5528" xr:uid="{612C7BF9-FBCF-4A0E-A9DD-AD3D475DAF50}"/>
    <cellStyle name="40% - uthevingsfarge 4 2 4 3_3. Chng in credit spreads" xfId="5529" xr:uid="{9AAF96A1-9D72-4BEE-B8A5-735666242004}"/>
    <cellStyle name="40% - uthevingsfarge 4 2 4 4" xfId="5530" xr:uid="{1D47A535-D06D-43F3-8898-6513143DCC57}"/>
    <cellStyle name="40% - uthevingsfarge 4 2 4 4 2" xfId="5531" xr:uid="{D6AAD600-399F-4DB8-B0CB-91BC2E1FD7C7}"/>
    <cellStyle name="40% - uthevingsfarge 4 2 4 4_3. Chng in credit spreads" xfId="5532" xr:uid="{D2EC5A8A-55EA-4495-A3B4-AD3937D4F9FE}"/>
    <cellStyle name="40% - uthevingsfarge 4 2 4 5" xfId="5533" xr:uid="{BD491ECA-95DF-49FE-9761-54F8FBB58130}"/>
    <cellStyle name="40% - uthevingsfarge 4 2 4 6" xfId="44405" xr:uid="{A6224333-4A45-4A1E-B88A-2EC33A6B6B49}"/>
    <cellStyle name="40% - uthevingsfarge 4 2 4_3. Chng in credit spreads" xfId="5534" xr:uid="{68A39328-10B7-460C-A151-B3EA15ED1AD6}"/>
    <cellStyle name="40% - uthevingsfarge 4 2 5" xfId="5535" xr:uid="{53694570-9B74-4149-80DE-F413C4C05E29}"/>
    <cellStyle name="40% - uthevingsfarge 4 2 5 2" xfId="5536" xr:uid="{DF90C9B8-1916-4677-97D7-EFB469815AD8}"/>
    <cellStyle name="40% - uthevingsfarge 4 2 5 2 2" xfId="5537" xr:uid="{99701C7D-6925-4EBD-A077-C69915973721}"/>
    <cellStyle name="40% - uthevingsfarge 4 2 5 2_3. Chng in credit spreads" xfId="5538" xr:uid="{4A1721AF-9F1F-4524-ACC1-920E7C53E182}"/>
    <cellStyle name="40% - uthevingsfarge 4 2 5 3" xfId="5539" xr:uid="{3686516C-2AF4-4FAC-A730-E6CC52D99D07}"/>
    <cellStyle name="40% - uthevingsfarge 4 2 5 4" xfId="19607" xr:uid="{665B3856-F6BA-4792-AC9D-7782416075D2}"/>
    <cellStyle name="40% - uthevingsfarge 4 2 5_3. Chng in credit spreads" xfId="5540" xr:uid="{27D65E6D-9098-44EF-AF1C-8D25113A98F5}"/>
    <cellStyle name="40% - uthevingsfarge 4 2 6" xfId="5541" xr:uid="{09F14957-80B5-4E5E-8EBE-26DB341A3107}"/>
    <cellStyle name="40% - uthevingsfarge 4 2 6 2" xfId="5542" xr:uid="{F8102615-0E65-4CD5-8ED7-D4BA9CE52AE5}"/>
    <cellStyle name="40% - uthevingsfarge 4 2 6 2 2" xfId="5543" xr:uid="{C25B81BF-CBED-48F2-ADB5-C8BA09DBF7D9}"/>
    <cellStyle name="40% - uthevingsfarge 4 2 6 2_3. Chng in credit spreads" xfId="5544" xr:uid="{C4AF2987-3E09-4FB3-8538-DBABC1038DAF}"/>
    <cellStyle name="40% - uthevingsfarge 4 2 6 3" xfId="5545" xr:uid="{B24B555C-11F6-406F-88EA-2993FABA8CC1}"/>
    <cellStyle name="40% - uthevingsfarge 4 2 6 4" xfId="19608" xr:uid="{C9894FCD-2B86-4B9A-B089-0437956CB158}"/>
    <cellStyle name="40% - uthevingsfarge 4 2 6_3. Chng in credit spreads" xfId="5546" xr:uid="{9B492058-733D-4A67-9011-5A84E2E95707}"/>
    <cellStyle name="40% - uthevingsfarge 4 2 7" xfId="5547" xr:uid="{EAB41FAC-0E37-44AB-A8C3-EE8612250B72}"/>
    <cellStyle name="40% - uthevingsfarge 4 2 7 2" xfId="5548" xr:uid="{BA68FD1F-CD5F-4659-9D7E-258B0E34B597}"/>
    <cellStyle name="40% - uthevingsfarge 4 2 7 2 2" xfId="19609" xr:uid="{AF42637A-1033-42BD-A94D-7D9B57624C9B}"/>
    <cellStyle name="40% - uthevingsfarge 4 2 7 2_AVA DVA EL" xfId="19610" xr:uid="{90F56CC6-5D72-4545-8ACA-6AC585C05523}"/>
    <cellStyle name="40% - uthevingsfarge 4 2 7 3" xfId="19611" xr:uid="{985566AC-8173-4A59-96D7-3D667491D146}"/>
    <cellStyle name="40% - uthevingsfarge 4 2 7 4" xfId="19612" xr:uid="{8DD2F61A-4D53-4041-9045-B379B6B765E3}"/>
    <cellStyle name="40% - uthevingsfarge 4 2 7_3. Chng in credit spreads" xfId="5549" xr:uid="{84A27432-FA27-45BB-8C05-5704E5D99CA1}"/>
    <cellStyle name="40% - uthevingsfarge 4 2 8" xfId="5550" xr:uid="{F6602772-442C-4D52-A90F-3B50A9EF0F5F}"/>
    <cellStyle name="40% - uthevingsfarge 4 2 8 2" xfId="5551" xr:uid="{651ECD1F-6C4C-455D-8BE1-AE19573DA4E5}"/>
    <cellStyle name="40% - uthevingsfarge 4 2 8 3" xfId="19613" xr:uid="{3F2A0754-1690-429A-B75B-F31B373994E3}"/>
    <cellStyle name="40% - uthevingsfarge 4 2 8_3. Chng in credit spreads" xfId="5552" xr:uid="{61B41191-1C49-406F-A2CE-54921AC0C01B}"/>
    <cellStyle name="40% - uthevingsfarge 4 2 9" xfId="19614" xr:uid="{C4C1710B-0279-4C31-A67A-8BB6D0F28FE6}"/>
    <cellStyle name="40% - uthevingsfarge 4 2 9 2" xfId="19615" xr:uid="{792AA17C-92C0-4A77-AD39-8B5F51E91E20}"/>
    <cellStyle name="40% - uthevingsfarge 4 2 9 3" xfId="19616" xr:uid="{40802910-19B9-4DF3-AB0F-8D66A9A18DB8}"/>
    <cellStyle name="40% - uthevingsfarge 4 2 9_AVA DVA EL" xfId="19617" xr:uid="{1E21CF4F-8F06-447E-83B2-BC0A3CBB3AF2}"/>
    <cellStyle name="40% - uthevingsfarge 4 2_4Q16" xfId="19618" xr:uid="{E4D1ED0A-EA26-4E6C-953B-BDF3A077B07C}"/>
    <cellStyle name="40% - uthevingsfarge 4 20" xfId="19619" xr:uid="{D6CEC1C7-B2FD-4340-9183-4B6555199AEE}"/>
    <cellStyle name="40% - uthevingsfarge 4 20 2" xfId="19620" xr:uid="{53377AC6-561C-4ACB-B4AA-6B8DADA70BD8}"/>
    <cellStyle name="40% - uthevingsfarge 4 20 2 2" xfId="19621" xr:uid="{AAEFCB29-69E1-4B2D-B58D-FECA3FB1C1F7}"/>
    <cellStyle name="40% - uthevingsfarge 4 20 2_AVA DVA EL" xfId="19622" xr:uid="{8681673E-9B68-4FBD-982C-66E608F503A0}"/>
    <cellStyle name="40% - uthevingsfarge 4 20 3" xfId="19623" xr:uid="{924DF856-F53D-4F0A-BD97-073373BCB7EF}"/>
    <cellStyle name="40% - uthevingsfarge 4 20_4Q16" xfId="19624" xr:uid="{19C4C276-2F84-4BBA-B795-18D2E59A6382}"/>
    <cellStyle name="40% - uthevingsfarge 4 21" xfId="19625" xr:uid="{71A0799E-BBFC-45CA-9A2E-D4B0B618CCD9}"/>
    <cellStyle name="40% - uthevingsfarge 4 21 2" xfId="19626" xr:uid="{8EF91432-43B0-4C36-8AEE-5C7F8D1DCF2C}"/>
    <cellStyle name="40% - uthevingsfarge 4 21 2 2" xfId="19627" xr:uid="{F6F81585-7FA2-4101-8844-AD6E5A966AB2}"/>
    <cellStyle name="40% - uthevingsfarge 4 21 2_AVA DVA EL" xfId="19628" xr:uid="{4DF367BF-DE83-4D8A-A5CA-72C47C2DB0C2}"/>
    <cellStyle name="40% - uthevingsfarge 4 21 3" xfId="19629" xr:uid="{88DFB202-0E00-4C8F-AD7A-8B9961B5D069}"/>
    <cellStyle name="40% - uthevingsfarge 4 21_4Q16" xfId="19630" xr:uid="{FA477BF3-2556-4815-B2F9-45EEC81E989C}"/>
    <cellStyle name="40% - uthevingsfarge 4 22" xfId="19631" xr:uid="{B82E8B8E-6973-4210-A61C-92C2239CBD7F}"/>
    <cellStyle name="40% - uthevingsfarge 4 22 2" xfId="19632" xr:uid="{AB16F4F4-B8E6-4513-905D-675482D378EB}"/>
    <cellStyle name="40% - uthevingsfarge 4 22 2 2" xfId="19633" xr:uid="{02AA39D2-6C7E-4072-825F-3961906D8B86}"/>
    <cellStyle name="40% - uthevingsfarge 4 22 2_AVA DVA EL" xfId="19634" xr:uid="{C9A00827-71ED-4B6B-85CC-0CEC4D5BDCD4}"/>
    <cellStyle name="40% - uthevingsfarge 4 22 3" xfId="19635" xr:uid="{2A45BD8C-FDC0-498B-9B7E-E755559D4A4C}"/>
    <cellStyle name="40% - uthevingsfarge 4 22_4Q16" xfId="19636" xr:uid="{8000CACA-1F1A-4B0C-862A-EF1B0B7A1D47}"/>
    <cellStyle name="40% - uthevingsfarge 4 23" xfId="19637" xr:uid="{390F0F6A-A74D-4CEF-9B8B-B22A52909592}"/>
    <cellStyle name="40% - uthevingsfarge 4 23 2" xfId="19638" xr:uid="{3481CB91-BBA8-46BA-8F74-E7187B221227}"/>
    <cellStyle name="40% - uthevingsfarge 4 23 2 2" xfId="19639" xr:uid="{88DF3508-9B85-4927-AA38-29D73597F5F3}"/>
    <cellStyle name="40% - uthevingsfarge 4 23 2_AVA DVA EL" xfId="19640" xr:uid="{D2981C47-FEAC-468D-B4A5-9ACEC0D9DC40}"/>
    <cellStyle name="40% - uthevingsfarge 4 23 3" xfId="19641" xr:uid="{1E003922-0BF4-4317-9526-3A6ADBABA605}"/>
    <cellStyle name="40% - uthevingsfarge 4 23_4Q16" xfId="19642" xr:uid="{C2225CB5-35C2-41FA-88AC-EF081B623A64}"/>
    <cellStyle name="40% - uthevingsfarge 4 24" xfId="19643" xr:uid="{19CF9055-204E-456E-8386-3F2EF799261D}"/>
    <cellStyle name="40% - uthevingsfarge 4 24 2" xfId="19644" xr:uid="{4C89CBA7-FA65-4E73-9DCF-05AAC247F651}"/>
    <cellStyle name="40% - uthevingsfarge 4 24 2 2" xfId="19645" xr:uid="{6FD764D6-F712-489F-BFCF-9AFB7DB708AB}"/>
    <cellStyle name="40% - uthevingsfarge 4 24 2_AVA DVA EL" xfId="19646" xr:uid="{A183BB9D-DC47-435E-92B1-89D4932CA193}"/>
    <cellStyle name="40% - uthevingsfarge 4 24 3" xfId="19647" xr:uid="{0FBCF6CA-42EA-44AA-A3A5-4AC442CB71D5}"/>
    <cellStyle name="40% - uthevingsfarge 4 24_4Q16" xfId="19648" xr:uid="{030A9B99-8F54-4BB6-887D-03BA2F0CCE59}"/>
    <cellStyle name="40% - uthevingsfarge 4 25" xfId="19649" xr:uid="{D15BEE30-573D-4524-BE46-426E86629098}"/>
    <cellStyle name="40% - uthevingsfarge 4 25 2" xfId="19650" xr:uid="{AC3E8710-C58F-45F7-9CC7-7309F7C3599C}"/>
    <cellStyle name="40% - uthevingsfarge 4 25 2 2" xfId="19651" xr:uid="{FFBF1CDA-F3E5-4CD9-9D35-3C3C56AE4AE1}"/>
    <cellStyle name="40% - uthevingsfarge 4 25 2_AVA DVA EL" xfId="19652" xr:uid="{41129D5B-08EC-41DD-A45A-E9DEC5BDAEDE}"/>
    <cellStyle name="40% - uthevingsfarge 4 25 3" xfId="19653" xr:uid="{25370AB3-94DA-4D44-9596-00B0173513F1}"/>
    <cellStyle name="40% - uthevingsfarge 4 25_4Q16" xfId="19654" xr:uid="{06213770-EDBC-45F1-A899-8F1078420527}"/>
    <cellStyle name="40% - uthevingsfarge 4 26" xfId="19655" xr:uid="{07E74BCE-725F-4041-806C-3168CC402961}"/>
    <cellStyle name="40% - uthevingsfarge 4 26 2" xfId="19656" xr:uid="{28DB9A45-A1B9-4BA7-8C24-2C7AF6BAADC3}"/>
    <cellStyle name="40% - uthevingsfarge 4 26 2 2" xfId="19657" xr:uid="{9DD8B267-59F4-4ADB-856F-AD54972F646C}"/>
    <cellStyle name="40% - uthevingsfarge 4 26 2_AVA DVA EL" xfId="19658" xr:uid="{3C45A934-29F9-4482-8D12-2CDED03F7A84}"/>
    <cellStyle name="40% - uthevingsfarge 4 26 3" xfId="19659" xr:uid="{75CDB895-561E-4A84-8602-98C80B2DF4D9}"/>
    <cellStyle name="40% - uthevingsfarge 4 26_4Q16" xfId="19660" xr:uid="{550A2DF1-4FE2-4EAF-B465-BFB84D854A71}"/>
    <cellStyle name="40% - uthevingsfarge 4 27" xfId="19661" xr:uid="{871EF225-9370-47EC-9270-A8D919A42143}"/>
    <cellStyle name="40% - uthevingsfarge 4 27 2" xfId="19662" xr:uid="{2B1B9C7B-314C-4D4C-931B-C95C7FACE55E}"/>
    <cellStyle name="40% - uthevingsfarge 4 27 2 2" xfId="19663" xr:uid="{3DC827D2-6A2C-4F54-AB66-A9F54B35B994}"/>
    <cellStyle name="40% - uthevingsfarge 4 27 2_AVA DVA EL" xfId="19664" xr:uid="{1CC51E35-0ACB-481E-8ABE-806CC2B05B2C}"/>
    <cellStyle name="40% - uthevingsfarge 4 27 3" xfId="19665" xr:uid="{218C0CB1-3C32-43BD-89E1-9CB135126EF0}"/>
    <cellStyle name="40% - uthevingsfarge 4 27_4Q16" xfId="19666" xr:uid="{6726F7EF-399D-4D5A-ABE2-AAE190E8709F}"/>
    <cellStyle name="40% - uthevingsfarge 4 28" xfId="19667" xr:uid="{3E7547B7-30C2-4513-8CD6-49DFCE3DD61E}"/>
    <cellStyle name="40% - uthevingsfarge 4 28 2" xfId="19668" xr:uid="{5C9624A3-7FC6-4D90-8C13-E52D4B3E54FD}"/>
    <cellStyle name="40% - uthevingsfarge 4 28 2 2" xfId="19669" xr:uid="{AFF7730D-81C8-4089-8FBC-EA5FB8895E35}"/>
    <cellStyle name="40% - uthevingsfarge 4 28 2_AVA DVA EL" xfId="19670" xr:uid="{33394E5C-53D8-4410-9EA3-7516B0F14172}"/>
    <cellStyle name="40% - uthevingsfarge 4 28 3" xfId="19671" xr:uid="{27292051-3B74-4B40-8BC4-BD3047A420D6}"/>
    <cellStyle name="40% - uthevingsfarge 4 28_4Q16" xfId="19672" xr:uid="{73F92D07-68A3-4FB3-BF40-79A2A0C382D0}"/>
    <cellStyle name="40% - uthevingsfarge 4 29" xfId="19673" xr:uid="{63F8F2C6-20FD-4D98-B8C0-C97E326099FA}"/>
    <cellStyle name="40% - uthevingsfarge 4 29 2" xfId="19674" xr:uid="{BD761C15-027B-4935-A200-3DC32C927DA0}"/>
    <cellStyle name="40% - uthevingsfarge 4 29 2 2" xfId="19675" xr:uid="{0DE48C44-C2EC-4A3D-BE56-580BD5DC0EA6}"/>
    <cellStyle name="40% - uthevingsfarge 4 29 2_AVA DVA EL" xfId="19676" xr:uid="{1F2F0540-F95F-44AD-AB84-B28A5242061A}"/>
    <cellStyle name="40% - uthevingsfarge 4 29 3" xfId="19677" xr:uid="{6EA8BDB3-A892-4B05-BB79-034A0799EBD7}"/>
    <cellStyle name="40% - uthevingsfarge 4 29_4Q16" xfId="19678" xr:uid="{5F3AEF92-B2E2-454F-9969-6A525A1ED2C8}"/>
    <cellStyle name="40% - uthevingsfarge 4 3" xfId="5553" xr:uid="{1C3EB20B-705A-49BA-8CD8-7D95265E1809}"/>
    <cellStyle name="40% - uthevingsfarge 4 3 2" xfId="5554" xr:uid="{7EE72C4B-AE8A-43EF-B50B-3C2118316453}"/>
    <cellStyle name="40% - uthevingsfarge 4 3 2 2" xfId="5555" xr:uid="{EB3B76D0-EF9C-40F3-AF87-5ECE98504E68}"/>
    <cellStyle name="40% - uthevingsfarge 4 3 2 2 2" xfId="5556" xr:uid="{4AE62746-A9FF-4844-AF41-6DC1CF804C65}"/>
    <cellStyle name="40% - uthevingsfarge 4 3 2 2 2 2" xfId="5557" xr:uid="{9699C02F-3EE0-403E-A188-535B62F8DA1E}"/>
    <cellStyle name="40% - uthevingsfarge 4 3 2 2 2 2 2" xfId="44406" xr:uid="{A00A04EE-CC54-4982-A829-6C5CAC894336}"/>
    <cellStyle name="40% - uthevingsfarge 4 3 2 2 2 2_Månedsrapport" xfId="44407" xr:uid="{C37226B8-9BE7-4725-920C-224F8764BA89}"/>
    <cellStyle name="40% - uthevingsfarge 4 3 2 2 2 3" xfId="44408" xr:uid="{0F9D81D7-FEE1-46BD-85C6-70A577A22ECE}"/>
    <cellStyle name="40% - uthevingsfarge 4 3 2 2 2 4" xfId="44409" xr:uid="{CE0BCF6F-3C74-4185-AA06-2F9C3BF85140}"/>
    <cellStyle name="40% - uthevingsfarge 4 3 2 2 2_3. Chng in credit spreads" xfId="5558" xr:uid="{6E953853-5E1D-48E2-A458-0CA55EA887E5}"/>
    <cellStyle name="40% - uthevingsfarge 4 3 2 2 3" xfId="5559" xr:uid="{11CB4B3E-A849-41F6-AB38-EBDE5209B857}"/>
    <cellStyle name="40% - uthevingsfarge 4 3 2 2 3 2" xfId="5560" xr:uid="{433DFD8F-3D78-47CB-B953-CB8BAD38CD6A}"/>
    <cellStyle name="40% - uthevingsfarge 4 3 2 2 3_3. Chng in credit spreads" xfId="5561" xr:uid="{3C1C05A9-9938-4C92-B723-5611DFB432C8}"/>
    <cellStyle name="40% - uthevingsfarge 4 3 2 2 4" xfId="5562" xr:uid="{AB54C677-21CF-4802-8A18-6C1EB1E775F5}"/>
    <cellStyle name="40% - uthevingsfarge 4 3 2 2 5" xfId="44410" xr:uid="{1400ED2A-61E1-4D25-AE3E-9765464EE107}"/>
    <cellStyle name="40% - uthevingsfarge 4 3 2 2 6" xfId="44411" xr:uid="{F2B603DB-426F-470C-8C49-1842BAD200EE}"/>
    <cellStyle name="40% - uthevingsfarge 4 3 2 2_3. Chng in credit spreads" xfId="5563" xr:uid="{1677F862-3638-4A53-B65C-57C7F01E41B2}"/>
    <cellStyle name="40% - uthevingsfarge 4 3 2 3" xfId="5564" xr:uid="{6348BD54-603F-4388-A7A9-217115D19AF9}"/>
    <cellStyle name="40% - uthevingsfarge 4 3 2 3 2" xfId="5565" xr:uid="{2CAFC5D2-989E-4D87-941A-4FD0AC17C00A}"/>
    <cellStyle name="40% - uthevingsfarge 4 3 2 3 2 2" xfId="44412" xr:uid="{38439D73-6342-4AB0-9786-F4F43F6DAC75}"/>
    <cellStyle name="40% - uthevingsfarge 4 3 2 3 2_Månedsrapport" xfId="44413" xr:uid="{8E15B714-4EB9-484F-9970-923F8097F870}"/>
    <cellStyle name="40% - uthevingsfarge 4 3 2 3 3" xfId="19679" xr:uid="{14B21E27-29E1-4F8E-A58E-21DB7055E1F2}"/>
    <cellStyle name="40% - uthevingsfarge 4 3 2 3 4" xfId="44414" xr:uid="{759A1054-FC67-4F78-8415-F1FD40A87CB7}"/>
    <cellStyle name="40% - uthevingsfarge 4 3 2 3_3. Chng in credit spreads" xfId="5566" xr:uid="{891A9472-CADC-48A0-AB92-6D3E8CA64374}"/>
    <cellStyle name="40% - uthevingsfarge 4 3 2 4" xfId="5567" xr:uid="{29E26A5E-EFF8-4FAA-B27E-59786F24979C}"/>
    <cellStyle name="40% - uthevingsfarge 4 3 2 4 2" xfId="5568" xr:uid="{70A3B228-8669-412C-AB30-0CCEA2B644B0}"/>
    <cellStyle name="40% - uthevingsfarge 4 3 2 4 3" xfId="19680" xr:uid="{F6382832-EABC-494E-89F6-114EEC7119A5}"/>
    <cellStyle name="40% - uthevingsfarge 4 3 2 4_3. Chng in credit spreads" xfId="5569" xr:uid="{28E950A5-A335-4F98-BE72-1260A3D12A19}"/>
    <cellStyle name="40% - uthevingsfarge 4 3 2 5" xfId="5570" xr:uid="{53E526B4-4B07-4520-A3A8-C4E13319742A}"/>
    <cellStyle name="40% - uthevingsfarge 4 3 2 5 2" xfId="19681" xr:uid="{98C53B62-BDC7-401F-AE0D-1FAA5D13CD49}"/>
    <cellStyle name="40% - uthevingsfarge 4 3 2 5 3" xfId="19682" xr:uid="{22B64DBC-A18F-4C6A-A5B1-116186855E83}"/>
    <cellStyle name="40% - uthevingsfarge 4 3 2 5_AVA DVA EL" xfId="19683" xr:uid="{2B358D58-1FAB-49C0-AE70-75B867760A10}"/>
    <cellStyle name="40% - uthevingsfarge 4 3 2 6" xfId="19684" xr:uid="{2E5B1707-46F2-4135-A8F5-CB2ABD33A77A}"/>
    <cellStyle name="40% - uthevingsfarge 4 3 2 6 2" xfId="19685" xr:uid="{3F586675-6EC1-4649-9619-0E83165C7B15}"/>
    <cellStyle name="40% - uthevingsfarge 4 3 2 6_AVA DVA EL" xfId="19686" xr:uid="{F484F26C-D778-4FD4-8F22-BFDE50F47C31}"/>
    <cellStyle name="40% - uthevingsfarge 4 3 2 7" xfId="19687" xr:uid="{0F722749-3FF3-448B-8C04-365CA871DC32}"/>
    <cellStyle name="40% - uthevingsfarge 4 3 2_3. Chng in credit spreads" xfId="5571" xr:uid="{F3A5D8A9-2D1B-411A-BD5F-E00240E502B5}"/>
    <cellStyle name="40% - uthevingsfarge 4 3 3" xfId="5572" xr:uid="{CD20A269-747A-483F-B29D-15C0F288C8C2}"/>
    <cellStyle name="40% - uthevingsfarge 4 3 3 2" xfId="5573" xr:uid="{55901ED9-6CE3-47C9-8958-695B94B04D55}"/>
    <cellStyle name="40% - uthevingsfarge 4 3 3 2 2" xfId="5574" xr:uid="{7097A925-74A1-466D-9768-9C38CABB95DB}"/>
    <cellStyle name="40% - uthevingsfarge 4 3 3 2 2 2" xfId="5575" xr:uid="{7B0C8D71-439E-4987-806B-764E72BFA422}"/>
    <cellStyle name="40% - uthevingsfarge 4 3 3 2 2_3. Chng in credit spreads" xfId="5576" xr:uid="{4667F1EF-40DD-4B63-B645-4BAD4A71E194}"/>
    <cellStyle name="40% - uthevingsfarge 4 3 3 2 3" xfId="5577" xr:uid="{DC56BEA9-5E77-4D2B-97CF-2CFE7CAD1383}"/>
    <cellStyle name="40% - uthevingsfarge 4 3 3 2 3 2" xfId="5578" xr:uid="{75ED53B9-DC05-45DE-AE37-1D423B9353F7}"/>
    <cellStyle name="40% - uthevingsfarge 4 3 3 2 3_3. Chng in credit spreads" xfId="5579" xr:uid="{7E2FE588-7CC1-4DD1-9844-31C7698136DB}"/>
    <cellStyle name="40% - uthevingsfarge 4 3 3 2 4" xfId="5580" xr:uid="{EF31454E-00BB-4EC4-A74B-70E4423540E4}"/>
    <cellStyle name="40% - uthevingsfarge 4 3 3 2_3. Chng in credit spreads" xfId="5581" xr:uid="{74A6598A-71DD-436A-B51C-61C0BE8612D7}"/>
    <cellStyle name="40% - uthevingsfarge 4 3 3 3" xfId="5582" xr:uid="{821AF0AB-BB5F-47E9-B7A9-71D1F1399474}"/>
    <cellStyle name="40% - uthevingsfarge 4 3 3 3 2" xfId="5583" xr:uid="{92D1E954-C298-4FE7-95BE-746A4631876D}"/>
    <cellStyle name="40% - uthevingsfarge 4 3 3 3_3. Chng in credit spreads" xfId="5584" xr:uid="{C082D2E2-3504-453F-B17B-702B32FAB619}"/>
    <cellStyle name="40% - uthevingsfarge 4 3 3 4" xfId="5585" xr:uid="{D4693011-332C-43D3-B437-830978556B06}"/>
    <cellStyle name="40% - uthevingsfarge 4 3 3 4 2" xfId="5586" xr:uid="{399E5B46-37D6-4D11-B756-1AE1F6B37AC5}"/>
    <cellStyle name="40% - uthevingsfarge 4 3 3 4_3. Chng in credit spreads" xfId="5587" xr:uid="{CF36F53E-BF5A-4C97-B9DF-47A937F02ED5}"/>
    <cellStyle name="40% - uthevingsfarge 4 3 3 5" xfId="5588" xr:uid="{289FDA29-C32B-492B-93C9-06D72E8703E6}"/>
    <cellStyle name="40% - uthevingsfarge 4 3 3 6" xfId="44415" xr:uid="{265A909C-348F-4CEC-B51E-A041D2DD4840}"/>
    <cellStyle name="40% - uthevingsfarge 4 3 3_3. Chng in credit spreads" xfId="5589" xr:uid="{230EA853-37B8-40BA-A298-D3A8DD453285}"/>
    <cellStyle name="40% - uthevingsfarge 4 3 4" xfId="5590" xr:uid="{ADB643C3-330C-4693-B82F-AF34BFB8D55E}"/>
    <cellStyle name="40% - uthevingsfarge 4 3 4 2" xfId="5591" xr:uid="{4F52A8B4-4D95-4057-944D-B0142032884A}"/>
    <cellStyle name="40% - uthevingsfarge 4 3 4 2 2" xfId="5592" xr:uid="{78496812-305A-4157-B65C-11068D842B3B}"/>
    <cellStyle name="40% - uthevingsfarge 4 3 4 2_3. Chng in credit spreads" xfId="5593" xr:uid="{EF60E384-3CC4-4290-9727-6243FA58866C}"/>
    <cellStyle name="40% - uthevingsfarge 4 3 4 3" xfId="5594" xr:uid="{EDE3BF70-5DFF-4B25-BF95-4C361DF7D7EE}"/>
    <cellStyle name="40% - uthevingsfarge 4 3 4 3 2" xfId="5595" xr:uid="{6194BD13-F36D-4CFE-948E-F12B4AB59B1C}"/>
    <cellStyle name="40% - uthevingsfarge 4 3 4 3_3. Chng in credit spreads" xfId="5596" xr:uid="{D047A65F-4CFA-4E89-81F1-1C32146A363A}"/>
    <cellStyle name="40% - uthevingsfarge 4 3 4 4" xfId="5597" xr:uid="{BE8FF5EF-D805-4A2D-8BF2-4C9F294096D5}"/>
    <cellStyle name="40% - uthevingsfarge 4 3 4_3. Chng in credit spreads" xfId="5598" xr:uid="{EC435056-A81F-454F-84CE-CB2A2765726A}"/>
    <cellStyle name="40% - uthevingsfarge 4 3 5" xfId="5599" xr:uid="{00C32912-A90C-43CD-8D49-D9987BD212FF}"/>
    <cellStyle name="40% - uthevingsfarge 4 3 5 2" xfId="5600" xr:uid="{0A72A445-09C6-4D4D-A0CC-74BFA131D0D6}"/>
    <cellStyle name="40% - uthevingsfarge 4 3 5 3" xfId="19688" xr:uid="{27C2DE48-AA14-4E46-9274-250BB4D4393E}"/>
    <cellStyle name="40% - uthevingsfarge 4 3 5_3. Chng in credit spreads" xfId="5601" xr:uid="{B892493A-A9A6-4BE4-A734-D44BC188F885}"/>
    <cellStyle name="40% - uthevingsfarge 4 3 6" xfId="5602" xr:uid="{39CA68CB-1AB1-4E9B-9CEE-56DCD77BC2E9}"/>
    <cellStyle name="40% - uthevingsfarge 4 3 6 2" xfId="5603" xr:uid="{3739CF41-A12C-481C-86E8-5C230C8147E7}"/>
    <cellStyle name="40% - uthevingsfarge 4 3 6 3" xfId="19689" xr:uid="{0B1C49D1-9235-4D8B-B7F5-0A756BB3B41D}"/>
    <cellStyle name="40% - uthevingsfarge 4 3 6_3. Chng in credit spreads" xfId="5604" xr:uid="{1DE00C5F-1562-40D1-8891-DBF34C9AE4BF}"/>
    <cellStyle name="40% - uthevingsfarge 4 3 7" xfId="5605" xr:uid="{5714404C-782A-408F-AA18-8A3E597DDBAE}"/>
    <cellStyle name="40% - uthevingsfarge 4 3 7 2" xfId="5606" xr:uid="{6BCC9D54-FE4D-4D68-ADD8-F13ADEE59566}"/>
    <cellStyle name="40% - uthevingsfarge 4 3 7_3. Chng in credit spreads" xfId="5607" xr:uid="{5097E282-18BC-4ED0-8A6F-5320221EC4C4}"/>
    <cellStyle name="40% - uthevingsfarge 4 3 8" xfId="19690" xr:uid="{01CCFB6D-1C06-49D5-9473-B155261291F8}"/>
    <cellStyle name="40% - uthevingsfarge 4 3_4Q16" xfId="19691" xr:uid="{243D68E7-0D05-4AD3-A08C-33F436FBF1EE}"/>
    <cellStyle name="40% - uthevingsfarge 4 30" xfId="19692" xr:uid="{EB77D207-4E7E-449B-A3C5-0A0CC137592C}"/>
    <cellStyle name="40% - uthevingsfarge 4 30 2" xfId="19693" xr:uid="{25D2CDCA-0ACE-49AE-98ED-70204237D102}"/>
    <cellStyle name="40% - uthevingsfarge 4 30 2 2" xfId="19694" xr:uid="{7D3213C5-4F75-46D6-8FAA-9B3AE48AEDA0}"/>
    <cellStyle name="40% - uthevingsfarge 4 30 2_AVA DVA EL" xfId="19695" xr:uid="{19852486-E9E3-404C-A2F7-C187A08CDDF8}"/>
    <cellStyle name="40% - uthevingsfarge 4 30 3" xfId="19696" xr:uid="{F1EE815F-0F8A-423F-9357-16A83B96A530}"/>
    <cellStyle name="40% - uthevingsfarge 4 30_4Q16" xfId="19697" xr:uid="{D0434BEA-C1E7-46BE-83AE-032CC4FFB1B7}"/>
    <cellStyle name="40% - uthevingsfarge 4 31" xfId="19698" xr:uid="{8DF386E7-670A-46A6-91FC-3D23F145C6E5}"/>
    <cellStyle name="40% - uthevingsfarge 4 31 2" xfId="19699" xr:uid="{86B314E4-A23A-4AAE-AA5C-5280E2B192B2}"/>
    <cellStyle name="40% - uthevingsfarge 4 31 2 2" xfId="19700" xr:uid="{5E97E755-9345-4DA1-B9EA-66E08C3DA06C}"/>
    <cellStyle name="40% - uthevingsfarge 4 31 2_AVA DVA EL" xfId="19701" xr:uid="{5AB9BC7D-6538-4A3F-A86A-8027F82B1C23}"/>
    <cellStyle name="40% - uthevingsfarge 4 31 3" xfId="19702" xr:uid="{E6A816C4-8B7A-4987-80FE-449BA1EAF993}"/>
    <cellStyle name="40% - uthevingsfarge 4 31_4Q16" xfId="19703" xr:uid="{D3E4B6B9-FC0B-4288-B76B-7EA7E42193C8}"/>
    <cellStyle name="40% - uthevingsfarge 4 32" xfId="19704" xr:uid="{C524A64B-2B30-46D3-8C5F-5F9F0C5D64A4}"/>
    <cellStyle name="40% - uthevingsfarge 4 32 2" xfId="19705" xr:uid="{753E6DC8-BFDA-4D57-AB19-79F391D33EDD}"/>
    <cellStyle name="40% - uthevingsfarge 4 32 2 2" xfId="19706" xr:uid="{DBA4D547-AD4D-4E85-A09B-DE22C22A9DDA}"/>
    <cellStyle name="40% - uthevingsfarge 4 32 2_AVA DVA EL" xfId="19707" xr:uid="{8E11EB30-3936-4C60-BE6F-B9A109F1A438}"/>
    <cellStyle name="40% - uthevingsfarge 4 32 3" xfId="19708" xr:uid="{99D09A49-D97B-4DF7-94CE-22AAD538099C}"/>
    <cellStyle name="40% - uthevingsfarge 4 32_4Q16" xfId="19709" xr:uid="{3F710C35-60E3-4D1E-AFFA-BC2721C3FBD7}"/>
    <cellStyle name="40% - uthevingsfarge 4 33" xfId="19710" xr:uid="{3FF2C6B1-EF55-4485-A83F-9BB3A6F3AEFD}"/>
    <cellStyle name="40% - uthevingsfarge 4 33 2" xfId="19711" xr:uid="{2CA294B3-ED69-4F49-972B-AF5BE0FE00E4}"/>
    <cellStyle name="40% - uthevingsfarge 4 33 2 2" xfId="19712" xr:uid="{C9514ED1-7B29-47DF-BE52-129AF7FD6376}"/>
    <cellStyle name="40% - uthevingsfarge 4 33 2_AVA DVA EL" xfId="19713" xr:uid="{1CF7931E-A30A-45EF-8560-B7057025D79A}"/>
    <cellStyle name="40% - uthevingsfarge 4 33 3" xfId="19714" xr:uid="{39C454FC-F4E7-4647-ADEA-89B0F9BADB99}"/>
    <cellStyle name="40% - uthevingsfarge 4 33_4Q16" xfId="19715" xr:uid="{18FD233F-2CC0-4DEC-BF45-801AFC3C62F8}"/>
    <cellStyle name="40% - uthevingsfarge 4 34" xfId="19716" xr:uid="{924F1133-0A7B-4395-BD55-01372AD5387E}"/>
    <cellStyle name="40% - uthevingsfarge 4 34 2" xfId="19717" xr:uid="{C08654CB-4369-4C4A-BCE4-FB4FE0C6A6DA}"/>
    <cellStyle name="40% - uthevingsfarge 4 34 2 2" xfId="19718" xr:uid="{787D82E3-747B-4EAE-A3DA-FBBFACA16A97}"/>
    <cellStyle name="40% - uthevingsfarge 4 34 2_AVA DVA EL" xfId="19719" xr:uid="{877CEE8C-07B2-480A-99C0-F2F80CED6256}"/>
    <cellStyle name="40% - uthevingsfarge 4 34 3" xfId="19720" xr:uid="{7B78FB83-DFC3-4BCF-93D9-4B623791504C}"/>
    <cellStyle name="40% - uthevingsfarge 4 34_4Q16" xfId="19721" xr:uid="{3AE46120-9E7B-4D45-BB1E-E01B00CC65A4}"/>
    <cellStyle name="40% - uthevingsfarge 4 35" xfId="19722" xr:uid="{5E1484BE-4373-42B0-B136-C1FCB9A1BF6C}"/>
    <cellStyle name="40% - uthevingsfarge 4 35 2" xfId="19723" xr:uid="{63C1A18B-A2F8-4C39-90D3-EF3B0AC74F5A}"/>
    <cellStyle name="40% - uthevingsfarge 4 35 2 2" xfId="19724" xr:uid="{04BDB2C2-60C9-49A7-98FF-5B576DC1A18C}"/>
    <cellStyle name="40% - uthevingsfarge 4 35 2_AVA DVA EL" xfId="19725" xr:uid="{BA021BA8-A4FE-474A-9023-4B4B9B4EFC96}"/>
    <cellStyle name="40% - uthevingsfarge 4 35 3" xfId="19726" xr:uid="{1AABF574-B994-498D-8827-C73F15CA640A}"/>
    <cellStyle name="40% - uthevingsfarge 4 35_4Q16" xfId="19727" xr:uid="{F39498A0-8CA3-45AA-B78D-3F941EFF5E02}"/>
    <cellStyle name="40% - uthevingsfarge 4 36" xfId="19728" xr:uid="{2DCFACE7-C571-4E75-82C3-57D5C18BF2D5}"/>
    <cellStyle name="40% - uthevingsfarge 4 36 2" xfId="19729" xr:uid="{F54C7E73-D079-4D71-B22D-5299A5D12986}"/>
    <cellStyle name="40% - uthevingsfarge 4 36 2 2" xfId="19730" xr:uid="{3A5199F0-572C-43C6-9FB4-9495DFC0A6D8}"/>
    <cellStyle name="40% - uthevingsfarge 4 36 2_AVA DVA EL" xfId="19731" xr:uid="{12248022-6D8D-4C06-85B2-81C5CA7B6113}"/>
    <cellStyle name="40% - uthevingsfarge 4 36 3" xfId="19732" xr:uid="{187E00E9-610B-4E97-93F7-F3728680063C}"/>
    <cellStyle name="40% - uthevingsfarge 4 36_4Q16" xfId="19733" xr:uid="{99DE9AD9-4FC4-424B-ADB6-2FCDD49A6CF9}"/>
    <cellStyle name="40% - uthevingsfarge 4 37" xfId="19734" xr:uid="{40CA6C07-9494-4F11-A82B-7E80956A06A2}"/>
    <cellStyle name="40% - uthevingsfarge 4 37 2" xfId="19735" xr:uid="{F9C418C1-66B5-4687-865A-3DD4230FF983}"/>
    <cellStyle name="40% - uthevingsfarge 4 37 2 2" xfId="19736" xr:uid="{F9F95C84-2FD5-4EB3-9C55-AE769F6692BF}"/>
    <cellStyle name="40% - uthevingsfarge 4 37 2_AVA DVA EL" xfId="19737" xr:uid="{ECA71AA8-EF45-43B5-8041-FD492C73953B}"/>
    <cellStyle name="40% - uthevingsfarge 4 37 3" xfId="19738" xr:uid="{9AA2C824-566F-4BD1-A8C2-9F72072A7987}"/>
    <cellStyle name="40% - uthevingsfarge 4 37_4Q16" xfId="19739" xr:uid="{71F2DCC3-AB62-4FCA-B082-5F60FAB3893E}"/>
    <cellStyle name="40% - uthevingsfarge 4 38" xfId="19740" xr:uid="{487D9DC7-630E-4103-AC70-28F9BA114289}"/>
    <cellStyle name="40% - uthevingsfarge 4 38 2" xfId="19741" xr:uid="{320FFB75-4581-40E3-95ED-013F05FBE8E4}"/>
    <cellStyle name="40% - uthevingsfarge 4 38 2 2" xfId="19742" xr:uid="{DCB2BFF4-054F-4CDB-8623-32BEF65FBD41}"/>
    <cellStyle name="40% - uthevingsfarge 4 38 2_AVA DVA EL" xfId="19743" xr:uid="{ED46AA24-7ABD-45DD-AA15-D647921B7E1F}"/>
    <cellStyle name="40% - uthevingsfarge 4 38 3" xfId="19744" xr:uid="{78FAEABD-7FAD-4D20-A930-EE74B404EFEF}"/>
    <cellStyle name="40% - uthevingsfarge 4 38_4Q16" xfId="19745" xr:uid="{2598B8F6-EF02-45C1-A846-914632E29179}"/>
    <cellStyle name="40% - uthevingsfarge 4 39" xfId="19746" xr:uid="{64FFFBAB-7CF3-42F9-8837-E4A12DA7845B}"/>
    <cellStyle name="40% - uthevingsfarge 4 39 2" xfId="19747" xr:uid="{0F0C08AB-3E87-403F-BCEE-AB598416EF0A}"/>
    <cellStyle name="40% - uthevingsfarge 4 39 2 2" xfId="19748" xr:uid="{5B362302-10EE-4B44-8EE9-917A20982B89}"/>
    <cellStyle name="40% - uthevingsfarge 4 39 2_AVA DVA EL" xfId="19749" xr:uid="{28854684-D4F2-40EF-9775-A3E452BA3B65}"/>
    <cellStyle name="40% - uthevingsfarge 4 39 3" xfId="19750" xr:uid="{48FE3F05-23FC-43DC-9576-F7E0FD6A6F70}"/>
    <cellStyle name="40% - uthevingsfarge 4 39_4Q16" xfId="19751" xr:uid="{659FF7FA-43E2-4DB9-B748-D3B27350C30F}"/>
    <cellStyle name="40% - uthevingsfarge 4 4" xfId="5608" xr:uid="{CB7BDD07-55A2-4534-B008-D7248EABA12C}"/>
    <cellStyle name="40% - uthevingsfarge 4 4 10" xfId="41128" xr:uid="{89C9C938-DCB8-4C25-913D-6D5C80A287A1}"/>
    <cellStyle name="40% - uthevingsfarge 4 4 2" xfId="5609" xr:uid="{59180E2D-49FF-4D34-9117-26DF1AEBEF2D}"/>
    <cellStyle name="40% - uthevingsfarge 4 4 2 2" xfId="5610" xr:uid="{7133A586-C351-4D29-8357-BF4F9F3723DC}"/>
    <cellStyle name="40% - uthevingsfarge 4 4 2 2 2" xfId="5611" xr:uid="{62B94CAD-AB11-4EB5-9325-1011BF0AF33B}"/>
    <cellStyle name="40% - uthevingsfarge 4 4 2 2_3. Chng in credit spreads" xfId="5612" xr:uid="{E04238C7-2223-4026-B4CE-2CDCA31D93AF}"/>
    <cellStyle name="40% - uthevingsfarge 4 4 2 3" xfId="5613" xr:uid="{D42AA0C5-2EC3-4A24-9CF6-9D7A79FA894D}"/>
    <cellStyle name="40% - uthevingsfarge 4 4 2 3 2" xfId="5614" xr:uid="{525F1215-F7C8-48B9-BD26-4CDB8B57F567}"/>
    <cellStyle name="40% - uthevingsfarge 4 4 2 3_3. Chng in credit spreads" xfId="5615" xr:uid="{28428DDD-6132-4E9A-9083-8BD3D8CC10D4}"/>
    <cellStyle name="40% - uthevingsfarge 4 4 2 4" xfId="5616" xr:uid="{29AF9F8C-12EB-4D70-8193-74BDA8165F5A}"/>
    <cellStyle name="40% - uthevingsfarge 4 4 2 5" xfId="41129" xr:uid="{5FB0212E-4785-4583-B277-669F4D20E923}"/>
    <cellStyle name="40% - uthevingsfarge 4 4 2 6" xfId="41130" xr:uid="{C5DEDFA3-AEB9-4E6D-AF15-7326ACB8ED7F}"/>
    <cellStyle name="40% - uthevingsfarge 4 4 2 7" xfId="41131" xr:uid="{8699BDCA-CE9C-4B34-B41B-F5105E2AA3B3}"/>
    <cellStyle name="40% - uthevingsfarge 4 4 2 8" xfId="41132" xr:uid="{B604B65C-F2EA-427B-983C-08AC925E3F9E}"/>
    <cellStyle name="40% - uthevingsfarge 4 4 2 9" xfId="41133" xr:uid="{5ECA0B85-5809-460F-AC79-008778D97BD9}"/>
    <cellStyle name="40% - uthevingsfarge 4 4 2_3. Chng in credit spreads" xfId="5617" xr:uid="{A68C1317-6156-47DC-839C-9FAAE98C64D3}"/>
    <cellStyle name="40% - uthevingsfarge 4 4 3" xfId="5618" xr:uid="{39D2D00F-8EF2-458E-A29C-8FA81A31381B}"/>
    <cellStyle name="40% - uthevingsfarge 4 4 3 2" xfId="5619" xr:uid="{0F22228C-C71C-448F-9BFB-12A46DDEA41B}"/>
    <cellStyle name="40% - uthevingsfarge 4 4 3 3" xfId="19752" xr:uid="{5F09D29F-7FAE-4A89-993A-E5283F8DB7BA}"/>
    <cellStyle name="40% - uthevingsfarge 4 4 3_3. Chng in credit spreads" xfId="5620" xr:uid="{0AA3952C-BDAB-475D-B95F-EEDADDFFC928}"/>
    <cellStyle name="40% - uthevingsfarge 4 4 4" xfId="5621" xr:uid="{51A7B594-79B5-4989-883F-BDC11954A2BC}"/>
    <cellStyle name="40% - uthevingsfarge 4 4 4 2" xfId="5622" xr:uid="{D79A301C-C37C-443E-BC5E-583378088D54}"/>
    <cellStyle name="40% - uthevingsfarge 4 4 4 3" xfId="19753" xr:uid="{11C771BD-A2B4-42E0-A1F3-D987FB2B8702}"/>
    <cellStyle name="40% - uthevingsfarge 4 4 4_3. Chng in credit spreads" xfId="5623" xr:uid="{9C595B25-3DE5-4C60-A1D5-8CD5C16F54D6}"/>
    <cellStyle name="40% - uthevingsfarge 4 4 5" xfId="5624" xr:uid="{9C4AF3CB-68CB-4D8C-A568-6516B4EC0FC9}"/>
    <cellStyle name="40% - uthevingsfarge 4 4 5 2" xfId="19754" xr:uid="{F25D8EC9-6A8D-4184-A965-1A0638927003}"/>
    <cellStyle name="40% - uthevingsfarge 4 4 5 3" xfId="19755" xr:uid="{6818D909-2418-437A-BB2B-CB2A18C04D76}"/>
    <cellStyle name="40% - uthevingsfarge 4 4 5_AVA DVA EL" xfId="19756" xr:uid="{E3F36E06-9F33-4A89-8037-B966044E82A9}"/>
    <cellStyle name="40% - uthevingsfarge 4 4 6" xfId="19757" xr:uid="{F6CCFBBC-55F7-4686-92C3-3016DB9045D2}"/>
    <cellStyle name="40% - uthevingsfarge 4 4 6 2" xfId="19758" xr:uid="{81B1F462-C55F-43BB-802B-8C92A2F2B026}"/>
    <cellStyle name="40% - uthevingsfarge 4 4 6_AVA DVA EL" xfId="19759" xr:uid="{F8F4C0D1-AFE0-4BD6-A671-6226B8607272}"/>
    <cellStyle name="40% - uthevingsfarge 4 4 7" xfId="19760" xr:uid="{CBE5B63F-BFA4-4D4E-86FF-7CD2C9BA1E32}"/>
    <cellStyle name="40% - uthevingsfarge 4 4 8" xfId="41134" xr:uid="{CE9E0187-7C8B-43EC-80FF-844D500793A1}"/>
    <cellStyle name="40% - uthevingsfarge 4 4 9" xfId="41135" xr:uid="{C0B60A56-E6A5-4882-8B6B-826F16FC578F}"/>
    <cellStyle name="40% - uthevingsfarge 4 4_3. Chng in credit spreads" xfId="5625" xr:uid="{CA324534-EC78-4B3E-9344-124676AFBB08}"/>
    <cellStyle name="40% - uthevingsfarge 4 40" xfId="19761" xr:uid="{C5E77CB5-593F-4F00-AD76-ACC233960049}"/>
    <cellStyle name="40% - uthevingsfarge 4 40 2" xfId="19762" xr:uid="{763DCA97-A080-4D1E-91CB-E38C628713CA}"/>
    <cellStyle name="40% - uthevingsfarge 4 40 2 2" xfId="19763" xr:uid="{DF165290-8929-4157-83B6-A1DF2658FFA2}"/>
    <cellStyle name="40% - uthevingsfarge 4 40 2_AVA DVA EL" xfId="19764" xr:uid="{875DA233-E6B4-41C0-B88C-24B19DFC22DD}"/>
    <cellStyle name="40% - uthevingsfarge 4 40 3" xfId="19765" xr:uid="{868A014C-2D7E-408B-BD32-DE76A5D490AF}"/>
    <cellStyle name="40% - uthevingsfarge 4 40_4Q16" xfId="19766" xr:uid="{929CABA5-988A-4723-8EE4-49FCA35CB661}"/>
    <cellStyle name="40% - uthevingsfarge 4 41" xfId="19767" xr:uid="{DC852141-4DEB-4DE2-85E0-1C02C873A5A3}"/>
    <cellStyle name="40% - uthevingsfarge 4 41 2" xfId="19768" xr:uid="{99AFA5FA-BDF9-4597-8942-C8CE88A86DFD}"/>
    <cellStyle name="40% - uthevingsfarge 4 41 2 2" xfId="19769" xr:uid="{56058890-4F39-4834-B4F7-E4547723D322}"/>
    <cellStyle name="40% - uthevingsfarge 4 41 2_AVA DVA EL" xfId="19770" xr:uid="{2593F594-736E-4E2C-8152-C73E662FBA28}"/>
    <cellStyle name="40% - uthevingsfarge 4 41 3" xfId="19771" xr:uid="{125107A2-E337-4453-9A82-AD8D17BC7D18}"/>
    <cellStyle name="40% - uthevingsfarge 4 41_4Q16" xfId="19772" xr:uid="{7786A8B9-CB5E-4B5F-BF56-B03E8E415AE0}"/>
    <cellStyle name="40% - uthevingsfarge 4 42" xfId="19773" xr:uid="{39219661-D211-4233-820C-945286802D83}"/>
    <cellStyle name="40% - uthevingsfarge 4 42 2" xfId="19774" xr:uid="{CA4FCBC4-2200-402E-9BF5-C5B3B2BB0BDB}"/>
    <cellStyle name="40% - uthevingsfarge 4 42 2 2" xfId="19775" xr:uid="{B59E7DBE-D92F-4CC2-BEFC-38DBF03E4039}"/>
    <cellStyle name="40% - uthevingsfarge 4 42 2_AVA DVA EL" xfId="19776" xr:uid="{66964A15-F410-49B5-ABB6-E16347DBF7B7}"/>
    <cellStyle name="40% - uthevingsfarge 4 42 3" xfId="19777" xr:uid="{2CA3DA23-D1F0-4DBF-80F3-A8F724820509}"/>
    <cellStyle name="40% - uthevingsfarge 4 42_4Q16" xfId="19778" xr:uid="{4947492A-47DD-4D06-A37A-A3E6EB0B4371}"/>
    <cellStyle name="40% - uthevingsfarge 4 43" xfId="19779" xr:uid="{EC43B63F-928A-4DC6-96C1-07063EF17D4C}"/>
    <cellStyle name="40% - uthevingsfarge 4 43 2" xfId="19780" xr:uid="{4F34B492-9B7D-45A7-B807-B88B578AF35D}"/>
    <cellStyle name="40% - uthevingsfarge 4 43 2 2" xfId="19781" xr:uid="{F5029D9E-DA12-4AC0-A3CF-16C0DAA1B2ED}"/>
    <cellStyle name="40% - uthevingsfarge 4 43 2_AVA DVA EL" xfId="19782" xr:uid="{098E7036-7690-4A7C-BE5C-4A2D1EC2E0C3}"/>
    <cellStyle name="40% - uthevingsfarge 4 43 3" xfId="19783" xr:uid="{896C5A2B-2B5D-4202-840D-0EB67B54909B}"/>
    <cellStyle name="40% - uthevingsfarge 4 43_4Q16" xfId="19784" xr:uid="{592363D4-593E-4DAB-AAFA-66577FCDB47E}"/>
    <cellStyle name="40% - uthevingsfarge 4 44" xfId="19785" xr:uid="{395B28D4-AB08-4B68-A3E9-55F75B3932A7}"/>
    <cellStyle name="40% - uthevingsfarge 4 44 2" xfId="19786" xr:uid="{4FE7FE21-6881-406E-BBD1-B753C59CF679}"/>
    <cellStyle name="40% - uthevingsfarge 4 44 2 2" xfId="19787" xr:uid="{27AA852A-EB7A-4A99-8C46-DCA105F61088}"/>
    <cellStyle name="40% - uthevingsfarge 4 44 2_AVA DVA EL" xfId="19788" xr:uid="{9DB8E9F9-E9AA-4835-82D1-4FD6F8234827}"/>
    <cellStyle name="40% - uthevingsfarge 4 44 3" xfId="19789" xr:uid="{71D00985-5195-4000-9552-EE829F3569ED}"/>
    <cellStyle name="40% - uthevingsfarge 4 44_4Q16" xfId="19790" xr:uid="{4C7B58EE-21D5-401F-93F4-E778E4F8744B}"/>
    <cellStyle name="40% - uthevingsfarge 4 45" xfId="19791" xr:uid="{87ABE45C-652D-4C79-A952-946E827CCF0A}"/>
    <cellStyle name="40% - uthevingsfarge 4 45 2" xfId="19792" xr:uid="{28D91D6C-FFE0-4A51-ABF0-EA01B421EAC8}"/>
    <cellStyle name="40% - uthevingsfarge 4 45 2 2" xfId="19793" xr:uid="{E73C0F68-6921-4479-8DC0-2D3A1423270C}"/>
    <cellStyle name="40% - uthevingsfarge 4 45 2_AVA DVA EL" xfId="19794" xr:uid="{85E36770-E9D9-44EF-A059-8C16B806F8A9}"/>
    <cellStyle name="40% - uthevingsfarge 4 45 3" xfId="19795" xr:uid="{9D710844-49BC-488B-A7FF-DF481A4EA1AE}"/>
    <cellStyle name="40% - uthevingsfarge 4 45_4Q16" xfId="19796" xr:uid="{B66EF1C1-7FA8-402F-A559-D0511AF7576C}"/>
    <cellStyle name="40% - uthevingsfarge 4 46" xfId="19797" xr:uid="{760CA8CC-4655-4BEC-8FBC-2C3486813680}"/>
    <cellStyle name="40% - uthevingsfarge 4 46 2" xfId="19798" xr:uid="{7DFFBB4D-B920-49FE-ACC0-88AC03909541}"/>
    <cellStyle name="40% - uthevingsfarge 4 46 2 2" xfId="19799" xr:uid="{6154574D-B671-4C25-862F-E308085ABAC9}"/>
    <cellStyle name="40% - uthevingsfarge 4 46 2_AVA DVA EL" xfId="19800" xr:uid="{EE3086BA-BC55-4B27-852E-E9FACEF92681}"/>
    <cellStyle name="40% - uthevingsfarge 4 46 3" xfId="19801" xr:uid="{25ECBC10-5BE6-47DA-91DB-DCC6C7AAC5ED}"/>
    <cellStyle name="40% - uthevingsfarge 4 46_4Q16" xfId="19802" xr:uid="{84FF2411-0928-4463-833B-DA0AF2802818}"/>
    <cellStyle name="40% - uthevingsfarge 4 47" xfId="19803" xr:uid="{3381E970-A59C-45A5-BB73-61E7140495F3}"/>
    <cellStyle name="40% - uthevingsfarge 4 47 2" xfId="19804" xr:uid="{C84133A2-18B9-4ADC-834C-CAEA29797993}"/>
    <cellStyle name="40% - uthevingsfarge 4 47 2 2" xfId="19805" xr:uid="{B31A537C-7859-4608-8745-B84F58D6E916}"/>
    <cellStyle name="40% - uthevingsfarge 4 47 2_AVA DVA EL" xfId="19806" xr:uid="{046F9330-6427-42D4-B949-7A74E515B77B}"/>
    <cellStyle name="40% - uthevingsfarge 4 47 3" xfId="19807" xr:uid="{17835F46-4EAC-499A-99E9-441542481927}"/>
    <cellStyle name="40% - uthevingsfarge 4 47_4Q16" xfId="19808" xr:uid="{B6AE570F-3851-46F4-85C1-8EB21C410BEF}"/>
    <cellStyle name="40% - uthevingsfarge 4 48" xfId="19809" xr:uid="{7A98D061-6C64-4360-9AB0-6A250CE87562}"/>
    <cellStyle name="40% - uthevingsfarge 4 48 2" xfId="19810" xr:uid="{F0B0B06B-2B83-4CCB-972A-CD5E6346E509}"/>
    <cellStyle name="40% - uthevingsfarge 4 48 2 2" xfId="19811" xr:uid="{F1E938BE-920D-4470-90D0-BC0486E48B0A}"/>
    <cellStyle name="40% - uthevingsfarge 4 48 2_AVA DVA EL" xfId="19812" xr:uid="{069A56EC-0A1E-4763-A18F-CEAA908CEE1E}"/>
    <cellStyle name="40% - uthevingsfarge 4 48 3" xfId="19813" xr:uid="{7E26F5B2-CEB9-4CFD-B7CF-A670E5B2ED44}"/>
    <cellStyle name="40% - uthevingsfarge 4 48_4Q16" xfId="19814" xr:uid="{409D76A3-6DB8-4EAE-A819-5EBC1BA370DD}"/>
    <cellStyle name="40% - uthevingsfarge 4 49" xfId="19815" xr:uid="{7E05B66E-AE96-4C79-A930-F0E9D1B256F8}"/>
    <cellStyle name="40% - uthevingsfarge 4 49 2" xfId="19816" xr:uid="{45FA4BA2-9A9D-43FE-AE3A-4F350670E6C6}"/>
    <cellStyle name="40% - uthevingsfarge 4 49 2 2" xfId="19817" xr:uid="{DC61FD92-DA8E-4B92-9707-4D86ED6E43EC}"/>
    <cellStyle name="40% - uthevingsfarge 4 49 2_AVA DVA EL" xfId="19818" xr:uid="{309C1F45-7A0D-4D46-966C-F9CCE9116254}"/>
    <cellStyle name="40% - uthevingsfarge 4 49 3" xfId="19819" xr:uid="{B7F46A18-D82E-47B5-BD93-4C66EF15E456}"/>
    <cellStyle name="40% - uthevingsfarge 4 49_4Q16" xfId="19820" xr:uid="{54195474-6AF9-4F8D-8CCA-024DB8A6B3A3}"/>
    <cellStyle name="40% - uthevingsfarge 4 5" xfId="5626" xr:uid="{D0089C67-4F9D-4017-8844-601C060706DD}"/>
    <cellStyle name="40% - uthevingsfarge 4 5 10" xfId="41136" xr:uid="{C7A2251D-A810-486F-83A5-41D46E269E4D}"/>
    <cellStyle name="40% - uthevingsfarge 4 5 2" xfId="5627" xr:uid="{A27FAC5C-14C7-4092-851D-814308C75533}"/>
    <cellStyle name="40% - uthevingsfarge 4 5 2 2" xfId="5628" xr:uid="{2A6A01DD-BC29-4BF2-80D2-2BF88DA333D9}"/>
    <cellStyle name="40% - uthevingsfarge 4 5 2 2 2" xfId="5629" xr:uid="{C909BF0A-B052-46AC-988F-C6E00556D645}"/>
    <cellStyle name="40% - uthevingsfarge 4 5 2 2_3. Chng in credit spreads" xfId="5630" xr:uid="{FBE3DAA0-F4A5-45F1-82B9-455B9969DC5F}"/>
    <cellStyle name="40% - uthevingsfarge 4 5 2 3" xfId="5631" xr:uid="{AB04E6E5-10F1-4AA6-92F3-B885785B99EB}"/>
    <cellStyle name="40% - uthevingsfarge 4 5 2 3 2" xfId="5632" xr:uid="{066F5BAF-863D-4E15-919D-EF341452E3E3}"/>
    <cellStyle name="40% - uthevingsfarge 4 5 2 3_3. Chng in credit spreads" xfId="5633" xr:uid="{4DFA6F01-38C5-4317-9A07-F141BB37D741}"/>
    <cellStyle name="40% - uthevingsfarge 4 5 2 4" xfId="5634" xr:uid="{3F41C358-B735-436F-849E-75641A4959E1}"/>
    <cellStyle name="40% - uthevingsfarge 4 5 2 5" xfId="41137" xr:uid="{6760081A-8C09-432F-9969-E489D46FCAE9}"/>
    <cellStyle name="40% - uthevingsfarge 4 5 2 6" xfId="41138" xr:uid="{99DDD0F4-AADC-4A48-A0F6-D941A7CA0A54}"/>
    <cellStyle name="40% - uthevingsfarge 4 5 2 7" xfId="41139" xr:uid="{D4230FD5-6CD3-4FF9-B904-FEC476B5117A}"/>
    <cellStyle name="40% - uthevingsfarge 4 5 2 8" xfId="41140" xr:uid="{0235253F-5C32-4B2C-948A-845A8ABD3D1E}"/>
    <cellStyle name="40% - uthevingsfarge 4 5 2 9" xfId="41141" xr:uid="{D04BD308-79B3-44E3-B145-AB3335FD3A8F}"/>
    <cellStyle name="40% - uthevingsfarge 4 5 2_3. Chng in credit spreads" xfId="5635" xr:uid="{78AD55C7-80B8-4CA4-AB87-2A6E24684299}"/>
    <cellStyle name="40% - uthevingsfarge 4 5 3" xfId="5636" xr:uid="{2E3C5F4D-4B6A-48FD-A271-36D48DEBC20D}"/>
    <cellStyle name="40% - uthevingsfarge 4 5 3 2" xfId="5637" xr:uid="{C1E66CC5-92B0-4962-9163-1A73458DAAD0}"/>
    <cellStyle name="40% - uthevingsfarge 4 5 3_3. Chng in credit spreads" xfId="5638" xr:uid="{86B5FC26-97B3-4755-8A9B-9473A014295C}"/>
    <cellStyle name="40% - uthevingsfarge 4 5 4" xfId="5639" xr:uid="{44A6ACC4-E5E9-4366-8303-D48113C37B28}"/>
    <cellStyle name="40% - uthevingsfarge 4 5 4 2" xfId="5640" xr:uid="{31D30BA1-1729-467E-980F-929BE904E671}"/>
    <cellStyle name="40% - uthevingsfarge 4 5 4_3. Chng in credit spreads" xfId="5641" xr:uid="{CFFBF8C5-4BC2-4A49-9D75-8114EFE7A35B}"/>
    <cellStyle name="40% - uthevingsfarge 4 5 5" xfId="5642" xr:uid="{C7609EC9-DE70-4F92-B5C7-7D72ECE1ADD7}"/>
    <cellStyle name="40% - uthevingsfarge 4 5 6" xfId="41142" xr:uid="{6DE5F74F-7CC4-4848-95AE-EFDAC46C2195}"/>
    <cellStyle name="40% - uthevingsfarge 4 5 7" xfId="41143" xr:uid="{9AA167F1-8D3B-4325-B8B2-AC119654C396}"/>
    <cellStyle name="40% - uthevingsfarge 4 5 8" xfId="41144" xr:uid="{B45A2602-64F8-453F-B903-75010DF96726}"/>
    <cellStyle name="40% - uthevingsfarge 4 5 9" xfId="41145" xr:uid="{F1967BAC-93C1-470B-95AF-9A9277727EC4}"/>
    <cellStyle name="40% - uthevingsfarge 4 5_3. Chng in credit spreads" xfId="5643" xr:uid="{3ED5AFF3-B3F7-4AAD-959E-D6EA693389E8}"/>
    <cellStyle name="40% - uthevingsfarge 4 50" xfId="19821" xr:uid="{C23DD3BE-79BD-41A5-942C-43DCEF213FE9}"/>
    <cellStyle name="40% - uthevingsfarge 4 50 2" xfId="19822" xr:uid="{02341A1C-0086-471B-813D-9F652E298A0B}"/>
    <cellStyle name="40% - uthevingsfarge 4 50 2 2" xfId="19823" xr:uid="{86D79FBE-53D0-47A4-A95C-C53CD74820F3}"/>
    <cellStyle name="40% - uthevingsfarge 4 50 2_AVA DVA EL" xfId="19824" xr:uid="{6E0516E1-C2A7-48D1-B864-AED3485C4273}"/>
    <cellStyle name="40% - uthevingsfarge 4 50 3" xfId="19825" xr:uid="{7CC2B008-5123-42DD-ACE5-63DAD93E6852}"/>
    <cellStyle name="40% - uthevingsfarge 4 50_4Q16" xfId="19826" xr:uid="{E2E0F174-2708-4DE4-A393-1E30F631FAD0}"/>
    <cellStyle name="40% - uthevingsfarge 4 51" xfId="19827" xr:uid="{F0B71FD4-A649-4C15-88CB-F6030B50E61F}"/>
    <cellStyle name="40% - uthevingsfarge 4 51 2" xfId="19828" xr:uid="{71AAAF48-34A0-4BC5-B7C8-5E9BD87B970D}"/>
    <cellStyle name="40% - uthevingsfarge 4 51 2 2" xfId="19829" xr:uid="{C06B0AF6-5D22-48D8-9C60-6EC998A6B879}"/>
    <cellStyle name="40% - uthevingsfarge 4 51 2_AVA DVA EL" xfId="19830" xr:uid="{44ADF869-1D58-4772-B6C6-72B1558ACA60}"/>
    <cellStyle name="40% - uthevingsfarge 4 51 3" xfId="19831" xr:uid="{720BACE2-A7A3-439D-A67E-0E9329FE1F81}"/>
    <cellStyle name="40% - uthevingsfarge 4 51_4Q16" xfId="19832" xr:uid="{B901B332-C69D-406C-960E-6519DD0D82C5}"/>
    <cellStyle name="40% - uthevingsfarge 4 52" xfId="19833" xr:uid="{2D3F7F85-3FB1-4F77-9564-FE4BA118837C}"/>
    <cellStyle name="40% - uthevingsfarge 4 52 2" xfId="19834" xr:uid="{9BB0DD01-6DBB-4CCF-B2B9-C78EC560F0DB}"/>
    <cellStyle name="40% - uthevingsfarge 4 52 2 2" xfId="19835" xr:uid="{8695104B-A9A4-4F56-B3A8-8AB7DB00A1B0}"/>
    <cellStyle name="40% - uthevingsfarge 4 52 2_AVA DVA EL" xfId="19836" xr:uid="{2E843A7E-8845-461F-9395-C8B27A7723FD}"/>
    <cellStyle name="40% - uthevingsfarge 4 52 3" xfId="19837" xr:uid="{34BA7CAA-2752-4BE5-9F77-6FA29B5320E4}"/>
    <cellStyle name="40% - uthevingsfarge 4 52_4Q16" xfId="19838" xr:uid="{E3C9F38C-E11D-477E-A934-90D3EBA26AFA}"/>
    <cellStyle name="40% - uthevingsfarge 4 53" xfId="19839" xr:uid="{1E49D3EB-6CCC-496B-9744-CB7A77BC2966}"/>
    <cellStyle name="40% - uthevingsfarge 4 53 2" xfId="19840" xr:uid="{BB1A4FB7-A446-4CFC-A71B-54E50444A4D8}"/>
    <cellStyle name="40% - uthevingsfarge 4 53 2 2" xfId="19841" xr:uid="{5FD2E9D1-B8C2-41DD-BBFF-15EA7E88BEB3}"/>
    <cellStyle name="40% - uthevingsfarge 4 53 2_AVA DVA EL" xfId="19842" xr:uid="{FAAA1851-31BD-46D2-8468-45F96DA4EE89}"/>
    <cellStyle name="40% - uthevingsfarge 4 53 3" xfId="19843" xr:uid="{CF148253-F3D7-44AB-80D4-7E449EFB6E45}"/>
    <cellStyle name="40% - uthevingsfarge 4 53_4Q16" xfId="19844" xr:uid="{E282B16F-71D8-49F7-8AFE-D230E72BAED1}"/>
    <cellStyle name="40% - uthevingsfarge 4 54" xfId="19845" xr:uid="{06CDF027-8C22-40FD-87B3-67BF14821D23}"/>
    <cellStyle name="40% - uthevingsfarge 4 54 2" xfId="19846" xr:uid="{D5A4DA0B-0066-4CA2-A633-D97DF7A7F34B}"/>
    <cellStyle name="40% - uthevingsfarge 4 54 2 2" xfId="19847" xr:uid="{28683498-E195-48C8-BE58-3358285DFB92}"/>
    <cellStyle name="40% - uthevingsfarge 4 54 2_AVA DVA EL" xfId="19848" xr:uid="{2C8C2FCF-FCF5-4267-AEAC-0A1C304F5C6D}"/>
    <cellStyle name="40% - uthevingsfarge 4 54 3" xfId="19849" xr:uid="{ED42D98E-1178-4545-A736-8E80BB8ED289}"/>
    <cellStyle name="40% - uthevingsfarge 4 54_4Q16" xfId="19850" xr:uid="{21C60B5C-B1EB-45FC-BDC5-5B8D1A252A14}"/>
    <cellStyle name="40% - uthevingsfarge 4 55" xfId="19851" xr:uid="{36458D9A-08C3-4208-ADC2-64B1AD12840A}"/>
    <cellStyle name="40% - uthevingsfarge 4 55 2" xfId="19852" xr:uid="{D9522B5A-BF7A-44DB-876E-5B4C6F77848D}"/>
    <cellStyle name="40% - uthevingsfarge 4 55 2 2" xfId="19853" xr:uid="{96407860-A140-4E31-9DA2-A1EBE5EE553D}"/>
    <cellStyle name="40% - uthevingsfarge 4 55 2_AVA DVA EL" xfId="19854" xr:uid="{EEE3F600-CB2A-4FB1-BF79-FCAD6118F062}"/>
    <cellStyle name="40% - uthevingsfarge 4 55 3" xfId="19855" xr:uid="{717C499C-95BE-47B1-9B1A-AABC53ADB8F5}"/>
    <cellStyle name="40% - uthevingsfarge 4 55_4Q16" xfId="19856" xr:uid="{5CF065C5-3ECC-48B6-8CD3-DE773BC10445}"/>
    <cellStyle name="40% - uthevingsfarge 4 56" xfId="19857" xr:uid="{12475D5D-97E0-452F-AE37-B575218564DE}"/>
    <cellStyle name="40% - uthevingsfarge 4 56 2" xfId="19858" xr:uid="{BCF7E31C-C59F-4D48-BC57-88B83B2B3C62}"/>
    <cellStyle name="40% - uthevingsfarge 4 56 2 2" xfId="19859" xr:uid="{F35FAAD4-48E3-4637-B9D7-FF951D263AA4}"/>
    <cellStyle name="40% - uthevingsfarge 4 56 2_AVA DVA EL" xfId="19860" xr:uid="{2B731BDA-276C-422A-B9D0-D769E0BC8C6A}"/>
    <cellStyle name="40% - uthevingsfarge 4 56 3" xfId="19861" xr:uid="{E7C90298-DA16-478C-A861-08376568A300}"/>
    <cellStyle name="40% - uthevingsfarge 4 56_4Q16" xfId="19862" xr:uid="{63210C1E-86F3-48B3-833E-244BF05F91B0}"/>
    <cellStyle name="40% - uthevingsfarge 4 57" xfId="19863" xr:uid="{64C49A62-3B39-4C60-8399-9EFB810BF9D1}"/>
    <cellStyle name="40% - uthevingsfarge 4 57 2" xfId="19864" xr:uid="{D85521D5-B0E2-43FE-8AF6-B52DF8D38175}"/>
    <cellStyle name="40% - uthevingsfarge 4 57 2 2" xfId="19865" xr:uid="{9B0B1E08-63B2-4312-B861-5CF936C1750F}"/>
    <cellStyle name="40% - uthevingsfarge 4 57 2_AVA DVA EL" xfId="19866" xr:uid="{ACE8A6BD-E2CF-4C90-A7E3-DB918CBECB7A}"/>
    <cellStyle name="40% - uthevingsfarge 4 57 3" xfId="19867" xr:uid="{BCE80EEC-EF4C-4288-9BE1-413C63C7D27F}"/>
    <cellStyle name="40% - uthevingsfarge 4 57_4Q16" xfId="19868" xr:uid="{6A882325-AC5A-4996-BA24-32D8E9172469}"/>
    <cellStyle name="40% - uthevingsfarge 4 58" xfId="19869" xr:uid="{2A3DA439-5383-4982-A40D-257612EEB038}"/>
    <cellStyle name="40% - uthevingsfarge 4 58 2" xfId="19870" xr:uid="{D33C5B69-18A6-4FA4-BE4E-564D6DF27160}"/>
    <cellStyle name="40% - uthevingsfarge 4 58 2 2" xfId="19871" xr:uid="{B209F472-020E-4AB7-9598-B373DC5BF728}"/>
    <cellStyle name="40% - uthevingsfarge 4 58 2_AVA DVA EL" xfId="19872" xr:uid="{84127E94-F33E-4680-973C-7360F90D41D8}"/>
    <cellStyle name="40% - uthevingsfarge 4 58 3" xfId="19873" xr:uid="{4B57886C-9B37-481D-91A4-A070E0B05D79}"/>
    <cellStyle name="40% - uthevingsfarge 4 58_4Q16" xfId="19874" xr:uid="{EED1A005-F56D-462A-A4A5-5ECCB08896ED}"/>
    <cellStyle name="40% - uthevingsfarge 4 59" xfId="19875" xr:uid="{954677A5-3410-465C-8CC7-1405E23E23C0}"/>
    <cellStyle name="40% - uthevingsfarge 4 59 2" xfId="19876" xr:uid="{255C98A0-D31D-4829-9766-FC87EC662156}"/>
    <cellStyle name="40% - uthevingsfarge 4 59 2 2" xfId="19877" xr:uid="{A7D562C8-2A5D-4C8E-AA3C-79C0E57E06E7}"/>
    <cellStyle name="40% - uthevingsfarge 4 59 2_AVA DVA EL" xfId="19878" xr:uid="{8E51E854-C56C-48D0-A757-CD3D318E7887}"/>
    <cellStyle name="40% - uthevingsfarge 4 59 3" xfId="19879" xr:uid="{45DACCB6-075B-424A-8CA6-413605F6EF7F}"/>
    <cellStyle name="40% - uthevingsfarge 4 59_4Q16" xfId="19880" xr:uid="{93DEAB29-BFB1-47D6-896C-3D9C4332EDB0}"/>
    <cellStyle name="40% - uthevingsfarge 4 6" xfId="5644" xr:uid="{4EC0F2BA-0F98-4DC4-A1F6-E7BFB22EDEFE}"/>
    <cellStyle name="40% - uthevingsfarge 4 6 2" xfId="5645" xr:uid="{E1A4632A-16C1-4A37-9036-04BEC21785FB}"/>
    <cellStyle name="40% - uthevingsfarge 4 6 2 2" xfId="5646" xr:uid="{563F8009-C629-42D1-9A57-B1959F090ACB}"/>
    <cellStyle name="40% - uthevingsfarge 4 6 2 3" xfId="41146" xr:uid="{A2350845-4E7B-422E-9C4B-B716FB1C7471}"/>
    <cellStyle name="40% - uthevingsfarge 4 6 2_3. Chng in credit spreads" xfId="5647" xr:uid="{12DB9A4D-A824-41AC-BDA1-0F028F04CF4E}"/>
    <cellStyle name="40% - uthevingsfarge 4 6 3" xfId="5648" xr:uid="{436C2736-88F1-48B7-BA80-7950844EE6BF}"/>
    <cellStyle name="40% - uthevingsfarge 4 6 3 2" xfId="5649" xr:uid="{105DAAA0-4CE5-4876-ADAB-3DF99751AE9C}"/>
    <cellStyle name="40% - uthevingsfarge 4 6 3_3. Chng in credit spreads" xfId="5650" xr:uid="{3831368A-53B0-4C8F-BBE9-06420409F47E}"/>
    <cellStyle name="40% - uthevingsfarge 4 6 4" xfId="5651" xr:uid="{055F1AB9-B717-48E8-BEE0-A6E9A69AC179}"/>
    <cellStyle name="40% - uthevingsfarge 4 6 5" xfId="19881" xr:uid="{72DCB3E4-1ADF-4213-890D-0DD23F6B76F0}"/>
    <cellStyle name="40% - uthevingsfarge 4 6 6" xfId="41147" xr:uid="{BD198BF1-DAB6-4A0B-8433-8385D3FAD36D}"/>
    <cellStyle name="40% - uthevingsfarge 4 6 7" xfId="41148" xr:uid="{AD2925DB-4694-4D19-8DEA-7B07FBF7EC91}"/>
    <cellStyle name="40% - uthevingsfarge 4 6 8" xfId="41149" xr:uid="{8BED6837-C564-4B58-A992-63411EE4B46F}"/>
    <cellStyle name="40% - uthevingsfarge 4 6 9" xfId="41150" xr:uid="{E854E130-49E1-4210-A22C-DBF02BA1B75D}"/>
    <cellStyle name="40% - uthevingsfarge 4 6_3. Chng in credit spreads" xfId="5652" xr:uid="{59DAC71C-ACBA-4D6B-B44B-EB758AD97D76}"/>
    <cellStyle name="40% - uthevingsfarge 4 60" xfId="19882" xr:uid="{0CE17470-BBE8-4BF1-94A3-7C46B4F5952F}"/>
    <cellStyle name="40% - uthevingsfarge 4 60 2" xfId="19883" xr:uid="{8A6E1CD6-4462-4120-BB0B-6C4A7CCA9F87}"/>
    <cellStyle name="40% - uthevingsfarge 4 60 3" xfId="19884" xr:uid="{25DD921F-8622-4FD9-998E-005B9C0D639F}"/>
    <cellStyle name="40% - uthevingsfarge 4 60_AVA DVA EL" xfId="19885" xr:uid="{AE943EC3-99B0-4C87-8407-4754837D5445}"/>
    <cellStyle name="40% - uthevingsfarge 4 61" xfId="19886" xr:uid="{905C8ACD-0DAB-475A-932F-D472D9CBE074}"/>
    <cellStyle name="40% - uthevingsfarge 4 61 2" xfId="19887" xr:uid="{708F6EE9-D504-4336-A5E6-49C1F0817A6B}"/>
    <cellStyle name="40% - uthevingsfarge 4 61 3" xfId="19888" xr:uid="{26C41171-9981-488C-8F76-BE14835E1B7F}"/>
    <cellStyle name="40% - uthevingsfarge 4 61_AVA DVA EL" xfId="19889" xr:uid="{5B918929-6A16-4AD6-9D9E-747574CBC8A8}"/>
    <cellStyle name="40% - uthevingsfarge 4 62" xfId="19890" xr:uid="{1FA4BF1A-BB10-4D6E-832A-1564F6C3FC53}"/>
    <cellStyle name="40% - uthevingsfarge 4 62 2" xfId="19891" xr:uid="{EC36BE24-F9BF-40A3-B72D-07C75246E108}"/>
    <cellStyle name="40% - uthevingsfarge 4 62_AVA DVA EL" xfId="19892" xr:uid="{26F5A107-38F5-47EC-A719-AE24CED5C4F7}"/>
    <cellStyle name="40% - uthevingsfarge 4 63" xfId="19893" xr:uid="{C80EA712-47A6-4A2E-A689-6A3A892F93AB}"/>
    <cellStyle name="40% - uthevingsfarge 4 64" xfId="19894" xr:uid="{1773EE51-749A-4C50-9E87-1C8FB47B132B}"/>
    <cellStyle name="40% - uthevingsfarge 4 65" xfId="19895" xr:uid="{73FACA90-9434-4F4E-A12F-4DACC07D7E21}"/>
    <cellStyle name="40% - uthevingsfarge 4 66" xfId="19896" xr:uid="{AD8320D4-A2E1-4C0F-B3A1-DFB10ED3FB76}"/>
    <cellStyle name="40% - uthevingsfarge 4 7" xfId="5653" xr:uid="{E827893D-9F08-481F-9F38-B824F6B8FA85}"/>
    <cellStyle name="40% - uthevingsfarge 4 7 2" xfId="5654" xr:uid="{AAF15518-5A4F-4F7E-941F-7914EB77F797}"/>
    <cellStyle name="40% - uthevingsfarge 4 7 2 2" xfId="19897" xr:uid="{75571A52-E58A-42D7-88C3-F2B4E7CCA904}"/>
    <cellStyle name="40% - uthevingsfarge 4 7 2_AVA DVA EL" xfId="19898" xr:uid="{9CDD527F-814C-40B9-B7B4-9FD4CC6F5B8C}"/>
    <cellStyle name="40% - uthevingsfarge 4 7 3" xfId="19899" xr:uid="{6CB862F6-404D-4EA5-85AD-7AF7AFD8E348}"/>
    <cellStyle name="40% - uthevingsfarge 4 7 3 2" xfId="19900" xr:uid="{2CCC6864-43B1-425B-9006-CF97450A419D}"/>
    <cellStyle name="40% - uthevingsfarge 4 7 3_AVA DVA EL" xfId="19901" xr:uid="{A9B04B29-C320-4ABB-B5D4-2FABC3FA73EE}"/>
    <cellStyle name="40% - uthevingsfarge 4 7 4" xfId="19902" xr:uid="{EA2149D1-35BF-4D36-AB21-7D3DD5184CB8}"/>
    <cellStyle name="40% - uthevingsfarge 4 7 5" xfId="19903" xr:uid="{6ED3676D-E5AD-4554-88DD-99F9E421F590}"/>
    <cellStyle name="40% - uthevingsfarge 4 7_3. Chng in credit spreads" xfId="5655" xr:uid="{BDC58630-8115-4F39-A09B-25B29A8E8C49}"/>
    <cellStyle name="40% - uthevingsfarge 4 8" xfId="5656" xr:uid="{BEEE7454-ACC7-497D-8D28-57E6A284984A}"/>
    <cellStyle name="40% - uthevingsfarge 4 8 2" xfId="5657" xr:uid="{76301034-8B3F-4E6E-86E2-A947DFBF4F44}"/>
    <cellStyle name="40% - uthevingsfarge 4 8 2 2" xfId="19904" xr:uid="{DD34928A-74A7-4265-99C7-0984CD02B792}"/>
    <cellStyle name="40% - uthevingsfarge 4 8 2_AVA DVA EL" xfId="19905" xr:uid="{2FE57958-DC39-4B13-9EB1-2F2E3AE70C55}"/>
    <cellStyle name="40% - uthevingsfarge 4 8 3" xfId="19906" xr:uid="{4A42F726-807A-482F-9D8B-BE9AF8B2AB9C}"/>
    <cellStyle name="40% - uthevingsfarge 4 8_3. Chng in credit spreads" xfId="5658" xr:uid="{64C4A15F-01DE-4C2A-965D-F9D7B2AE2CAE}"/>
    <cellStyle name="40% - uthevingsfarge 4 9" xfId="5659" xr:uid="{96AF1B19-4831-4E58-85D7-7397AF66964C}"/>
    <cellStyle name="40% - uthevingsfarge 4 9 2" xfId="19907" xr:uid="{2DFFA37B-F176-418C-A8A6-D9919DC83724}"/>
    <cellStyle name="40% - uthevingsfarge 4 9 2 2" xfId="19908" xr:uid="{63FA66DF-E7BD-4E5B-9E47-2AF3B20AF57F}"/>
    <cellStyle name="40% - uthevingsfarge 4 9 2_AVA DVA EL" xfId="19909" xr:uid="{11D3F95A-D787-4FAA-ACAB-4CCE11A0FEE5}"/>
    <cellStyle name="40% - uthevingsfarge 4 9 3" xfId="19910" xr:uid="{893CB46C-5CC3-42FF-AE80-7F09A0E6AC5C}"/>
    <cellStyle name="40% - uthevingsfarge 4 9_4Q16" xfId="19911" xr:uid="{853FC831-08FC-4C95-873B-B585428CC9DE}"/>
    <cellStyle name="40% - uthevingsfarge 4_06.05" xfId="44416" xr:uid="{789560AE-98C6-487F-8CE7-AB01F64DEAD7}"/>
    <cellStyle name="40% - uthevingsfarge 5" xfId="5660" xr:uid="{9BB87246-6712-4443-9A19-2F20C6FADD77}"/>
    <cellStyle name="40% - uthevingsfarge 5 10" xfId="5661" xr:uid="{C0414B61-0E90-4640-A65F-8D1A52101EC9}"/>
    <cellStyle name="40% - uthevingsfarge 5 10 2" xfId="19912" xr:uid="{63E033B9-D94A-45BA-BAA1-94CEABEB43BB}"/>
    <cellStyle name="40% - uthevingsfarge 5 10 2 2" xfId="19913" xr:uid="{BC08F8E2-879B-4370-9939-3B4960830D81}"/>
    <cellStyle name="40% - uthevingsfarge 5 10 2_AVA DVA EL" xfId="19914" xr:uid="{C944922E-3D30-4943-9CF8-35E426D82442}"/>
    <cellStyle name="40% - uthevingsfarge 5 10 3" xfId="19915" xr:uid="{2495226B-086A-42D8-863B-6E918715146E}"/>
    <cellStyle name="40% - uthevingsfarge 5 10_4Q16" xfId="19916" xr:uid="{E32BDA32-C9A4-4AD3-A2E2-3B1527098E1A}"/>
    <cellStyle name="40% - uthevingsfarge 5 11" xfId="19917" xr:uid="{D3E6755A-62BC-4B17-835F-F0025982B679}"/>
    <cellStyle name="40% - uthevingsfarge 5 11 2" xfId="19918" xr:uid="{0EE7DA71-A2EB-4C4A-A298-F840BF5E46EF}"/>
    <cellStyle name="40% - uthevingsfarge 5 11 2 2" xfId="19919" xr:uid="{DD479D45-847F-4E77-AD3D-C2DEC9BF9635}"/>
    <cellStyle name="40% - uthevingsfarge 5 11 2_AVA DVA EL" xfId="19920" xr:uid="{3E128791-B97C-48E5-87BB-11DCADF74128}"/>
    <cellStyle name="40% - uthevingsfarge 5 11 3" xfId="19921" xr:uid="{B66A8AC3-275B-4A94-95CF-E85A84BB18C1}"/>
    <cellStyle name="40% - uthevingsfarge 5 11_4Q16" xfId="19922" xr:uid="{020F301D-F034-46A0-9075-4DDEFE680BED}"/>
    <cellStyle name="40% - uthevingsfarge 5 12" xfId="19923" xr:uid="{2F10F3F2-726D-462A-86FC-38FE7D836754}"/>
    <cellStyle name="40% - uthevingsfarge 5 12 2" xfId="19924" xr:uid="{778AB99E-4AF0-47FF-AE8E-CCA068F94FCD}"/>
    <cellStyle name="40% - uthevingsfarge 5 12 2 2" xfId="19925" xr:uid="{8DC4D89E-4D3F-4FF8-840A-16B381D929D1}"/>
    <cellStyle name="40% - uthevingsfarge 5 12 2_AVA DVA EL" xfId="19926" xr:uid="{A73A8638-C079-4206-950B-19876FB78CD8}"/>
    <cellStyle name="40% - uthevingsfarge 5 12 3" xfId="19927" xr:uid="{C06469B3-721A-44DD-9C69-0747248B4BF5}"/>
    <cellStyle name="40% - uthevingsfarge 5 12_4Q16" xfId="19928" xr:uid="{D0F0E96B-FEA0-45F8-8BD2-FD38F57B52D7}"/>
    <cellStyle name="40% - uthevingsfarge 5 13" xfId="19929" xr:uid="{4923B323-DC8B-46F6-9723-5433526C8AC2}"/>
    <cellStyle name="40% - uthevingsfarge 5 13 2" xfId="19930" xr:uid="{431F6306-B5B6-4860-A84D-BE200AE2F1A6}"/>
    <cellStyle name="40% - uthevingsfarge 5 13 2 2" xfId="19931" xr:uid="{6F9FCF3C-6C80-41ED-87F1-4D3CDBE4E9E8}"/>
    <cellStyle name="40% - uthevingsfarge 5 13 2_AVA DVA EL" xfId="19932" xr:uid="{D6386C20-1610-4F90-BA21-FD2978E5519B}"/>
    <cellStyle name="40% - uthevingsfarge 5 13 3" xfId="19933" xr:uid="{092C2384-FEDD-48D0-92AB-B9862F3C80EA}"/>
    <cellStyle name="40% - uthevingsfarge 5 13_4Q16" xfId="19934" xr:uid="{372D107A-D6BB-4D46-A0D4-55A9C50331F0}"/>
    <cellStyle name="40% - uthevingsfarge 5 14" xfId="19935" xr:uid="{CFC83371-D682-43A3-84F3-A172E7FB1FBC}"/>
    <cellStyle name="40% - uthevingsfarge 5 14 2" xfId="19936" xr:uid="{11A9667E-6DB0-4536-8A9E-FB8428735FE7}"/>
    <cellStyle name="40% - uthevingsfarge 5 14 2 2" xfId="19937" xr:uid="{39A17D84-5BBB-4EC5-A127-573582610537}"/>
    <cellStyle name="40% - uthevingsfarge 5 14 2_AVA DVA EL" xfId="19938" xr:uid="{AE40DF33-D2EF-450D-97A6-1B8E385742EC}"/>
    <cellStyle name="40% - uthevingsfarge 5 14 3" xfId="19939" xr:uid="{CDA51D37-B668-4269-83DA-1D396525F727}"/>
    <cellStyle name="40% - uthevingsfarge 5 14_4Q16" xfId="19940" xr:uid="{3F41B70A-E907-46D1-8C77-837AF2BD9F0F}"/>
    <cellStyle name="40% - uthevingsfarge 5 15" xfId="19941" xr:uid="{09B81A24-7652-4C5E-9177-EDF721D14DA4}"/>
    <cellStyle name="40% - uthevingsfarge 5 15 2" xfId="19942" xr:uid="{907B8D45-E8D3-484A-8423-670C8C669809}"/>
    <cellStyle name="40% - uthevingsfarge 5 15 2 2" xfId="19943" xr:uid="{04FDC178-9837-4777-A113-877F59498D1B}"/>
    <cellStyle name="40% - uthevingsfarge 5 15 2_AVA DVA EL" xfId="19944" xr:uid="{652A3DE9-C76F-4BBD-9AA1-7C7B96E676E3}"/>
    <cellStyle name="40% - uthevingsfarge 5 15 3" xfId="19945" xr:uid="{E75AE61D-E8B5-4FEA-8BFA-2AB335311F4C}"/>
    <cellStyle name="40% - uthevingsfarge 5 15_4Q16" xfId="19946" xr:uid="{DD343C24-9B8D-444C-AFA7-06AD4959B46F}"/>
    <cellStyle name="40% - uthevingsfarge 5 16" xfId="19947" xr:uid="{99CB1FE2-1B57-4B23-A582-006B365FF381}"/>
    <cellStyle name="40% - uthevingsfarge 5 16 2" xfId="19948" xr:uid="{4154CCBF-6A52-4F5C-9F94-1F9DBC1CC68C}"/>
    <cellStyle name="40% - uthevingsfarge 5 16 2 2" xfId="19949" xr:uid="{24EB6FA0-65BE-480B-81AD-9EAC70B0C669}"/>
    <cellStyle name="40% - uthevingsfarge 5 16 2_AVA DVA EL" xfId="19950" xr:uid="{7AE74C9E-0134-46A6-9FCF-3A66909E40DC}"/>
    <cellStyle name="40% - uthevingsfarge 5 16 3" xfId="19951" xr:uid="{841996DD-E4F2-4E14-BAAB-5FDD68D784A7}"/>
    <cellStyle name="40% - uthevingsfarge 5 16_4Q16" xfId="19952" xr:uid="{5FD5A1EA-2076-46E7-B777-CA4F77504139}"/>
    <cellStyle name="40% - uthevingsfarge 5 17" xfId="19953" xr:uid="{0B1FB1B7-9294-4903-BD14-5C8E3FC09960}"/>
    <cellStyle name="40% - uthevingsfarge 5 17 2" xfId="19954" xr:uid="{B49C9353-9B1B-4E94-9DFC-E7324DDFA809}"/>
    <cellStyle name="40% - uthevingsfarge 5 17 2 2" xfId="19955" xr:uid="{67A9D954-3E6A-4DBA-8DEC-5AABCE5C798D}"/>
    <cellStyle name="40% - uthevingsfarge 5 17 2_AVA DVA EL" xfId="19956" xr:uid="{18603B9D-9815-45D1-BC6E-EAFE14ECC393}"/>
    <cellStyle name="40% - uthevingsfarge 5 17 3" xfId="19957" xr:uid="{4F97FF2F-648F-49DC-A800-0F8FD56102C5}"/>
    <cellStyle name="40% - uthevingsfarge 5 17_4Q16" xfId="19958" xr:uid="{EC49F5B0-33A6-402B-B86C-5A6FE20EDD04}"/>
    <cellStyle name="40% - uthevingsfarge 5 18" xfId="19959" xr:uid="{A1234608-52AA-486E-B360-30A1129A96B6}"/>
    <cellStyle name="40% - uthevingsfarge 5 18 2" xfId="19960" xr:uid="{ADA9F2E8-ADD4-4904-98C8-26E730EEF4B0}"/>
    <cellStyle name="40% - uthevingsfarge 5 18 2 2" xfId="19961" xr:uid="{D67B274F-8A22-482E-B093-599D33FBBF7B}"/>
    <cellStyle name="40% - uthevingsfarge 5 18 2_AVA DVA EL" xfId="19962" xr:uid="{3C7A81F9-0A37-4BB9-94C9-14ECC446AE1D}"/>
    <cellStyle name="40% - uthevingsfarge 5 18 3" xfId="19963" xr:uid="{6A94C6E2-DE16-4D6D-865B-836A30D4987A}"/>
    <cellStyle name="40% - uthevingsfarge 5 18_4Q16" xfId="19964" xr:uid="{FE54CDAF-5D68-446E-A23A-4DF6F5383851}"/>
    <cellStyle name="40% - uthevingsfarge 5 19" xfId="19965" xr:uid="{1F82D053-A957-410D-82BC-08E3F7B16593}"/>
    <cellStyle name="40% - uthevingsfarge 5 19 2" xfId="19966" xr:uid="{7F5ADCD2-6C47-4C90-847A-28B16DA0CA29}"/>
    <cellStyle name="40% - uthevingsfarge 5 19 2 2" xfId="19967" xr:uid="{E7AD7405-92F6-4706-A734-D3A4E4F052AD}"/>
    <cellStyle name="40% - uthevingsfarge 5 19 2_AVA DVA EL" xfId="19968" xr:uid="{5C5BE686-20B5-4582-9612-796F97D7091C}"/>
    <cellStyle name="40% - uthevingsfarge 5 19 3" xfId="19969" xr:uid="{7EC683A4-2945-43A9-9D3D-62BF5A7AD9A4}"/>
    <cellStyle name="40% - uthevingsfarge 5 19_4Q16" xfId="19970" xr:uid="{6C0F0C01-E9D4-46D0-824E-A5D5BFE6C13C}"/>
    <cellStyle name="40% - uthevingsfarge 5 2" xfId="5662" xr:uid="{D163444C-7EB6-484E-B7A1-7ED8992A8061}"/>
    <cellStyle name="40% - uthevingsfarge 5 2 10" xfId="19971" xr:uid="{FB10E746-3B6D-4881-9D16-D6BCDDE5EB13}"/>
    <cellStyle name="40% - uthevingsfarge 5 2 10 2" xfId="19972" xr:uid="{A9540DBA-F205-4F4D-A336-B09040C5F1D0}"/>
    <cellStyle name="40% - uthevingsfarge 5 2 10 3" xfId="19973" xr:uid="{EEB277FA-76DF-45BE-A53D-9B4655DD8230}"/>
    <cellStyle name="40% - uthevingsfarge 5 2 10_AVA DVA EL" xfId="19974" xr:uid="{72ED0AAE-7302-4FCE-B291-AE410AC9AB74}"/>
    <cellStyle name="40% - uthevingsfarge 5 2 11" xfId="19975" xr:uid="{B1919542-E912-4CA4-8577-B6AAEA12B712}"/>
    <cellStyle name="40% - uthevingsfarge 5 2 12" xfId="19976" xr:uid="{6EE1E52B-EFAF-4BE5-8958-6E36FD1A1D35}"/>
    <cellStyle name="40% - uthevingsfarge 5 2 2" xfId="5663" xr:uid="{E72755DB-4A42-4356-9F1D-D6D825B129C5}"/>
    <cellStyle name="40% - uthevingsfarge 5 2 2 2" xfId="5664" xr:uid="{1CE98E9D-5461-4108-8AD5-CB7D524B2AFF}"/>
    <cellStyle name="40% - uthevingsfarge 5 2 2 2 2" xfId="5665" xr:uid="{0B9F8580-2D93-4525-A628-9AB7F9A563BB}"/>
    <cellStyle name="40% - uthevingsfarge 5 2 2 2 2 2" xfId="5666" xr:uid="{086FB933-FCD7-4420-A6D9-F685E3AE9F52}"/>
    <cellStyle name="40% - uthevingsfarge 5 2 2 2 2 2 2" xfId="5667" xr:uid="{67B5AF01-5B9D-42A7-B83F-5BF898DB0FED}"/>
    <cellStyle name="40% - uthevingsfarge 5 2 2 2 2 2_3. Chng in credit spreads" xfId="5668" xr:uid="{ABF840CA-C7B6-4B7D-806D-ADF02F3E2BFA}"/>
    <cellStyle name="40% - uthevingsfarge 5 2 2 2 2 3" xfId="5669" xr:uid="{156E2F5C-6241-4556-A169-9A7AA2E55A0D}"/>
    <cellStyle name="40% - uthevingsfarge 5 2 2 2 2_3. Chng in credit spreads" xfId="5670" xr:uid="{80E76768-1513-4AB0-AD9A-9CB5E88A6B07}"/>
    <cellStyle name="40% - uthevingsfarge 5 2 2 2 3" xfId="5671" xr:uid="{061A8C26-7374-4DE9-85AF-E328F0DA3AD8}"/>
    <cellStyle name="40% - uthevingsfarge 5 2 2 2 3 2" xfId="5672" xr:uid="{4DFCA3B8-C1F0-469F-9300-B027FA72C714}"/>
    <cellStyle name="40% - uthevingsfarge 5 2 2 2 3 2 2" xfId="5673" xr:uid="{913DFB82-00C9-40F1-BA6A-48ABC21C8BAD}"/>
    <cellStyle name="40% - uthevingsfarge 5 2 2 2 3 2_3. Chng in credit spreads" xfId="5674" xr:uid="{89C9E1AB-D176-471D-8D83-8BE234DFC881}"/>
    <cellStyle name="40% - uthevingsfarge 5 2 2 2 3 3" xfId="5675" xr:uid="{1080FB3D-67F5-4804-96B9-410153FDDB68}"/>
    <cellStyle name="40% - uthevingsfarge 5 2 2 2 3_3. Chng in credit spreads" xfId="5676" xr:uid="{A1103FE5-D8E8-478A-AB45-2F13BC828727}"/>
    <cellStyle name="40% - uthevingsfarge 5 2 2 2 4" xfId="5677" xr:uid="{7D027CE9-622F-4F76-AAC1-C17C120FDDCC}"/>
    <cellStyle name="40% - uthevingsfarge 5 2 2 2 4 2" xfId="5678" xr:uid="{F36B4771-1880-4543-AADE-F95BEE8B44B0}"/>
    <cellStyle name="40% - uthevingsfarge 5 2 2 2 4 3" xfId="19977" xr:uid="{2712F704-BEEF-4B90-84DC-A515298D0226}"/>
    <cellStyle name="40% - uthevingsfarge 5 2 2 2 4_3. Chng in credit spreads" xfId="5679" xr:uid="{AED954D3-3B9B-42DE-9C8C-01AE8E97ACC1}"/>
    <cellStyle name="40% - uthevingsfarge 5 2 2 2 5" xfId="5680" xr:uid="{23C9EBD6-1431-4FF7-A12D-C0A08D70B0DE}"/>
    <cellStyle name="40% - uthevingsfarge 5 2 2 2 5 2" xfId="5681" xr:uid="{F3BB8510-F2ED-4DC5-93E3-6E8479A42756}"/>
    <cellStyle name="40% - uthevingsfarge 5 2 2 2 5 3" xfId="19978" xr:uid="{6D8B30C7-3146-4080-B38E-DF30DC03AB25}"/>
    <cellStyle name="40% - uthevingsfarge 5 2 2 2 5_3. Chng in credit spreads" xfId="5682" xr:uid="{54014379-2A78-42D4-9C08-8F6D3EB7B6AA}"/>
    <cellStyle name="40% - uthevingsfarge 5 2 2 2 6" xfId="5683" xr:uid="{C7BBE4A2-B641-4B70-8EF6-961B9FD31FFA}"/>
    <cellStyle name="40% - uthevingsfarge 5 2 2 2 7" xfId="19979" xr:uid="{EF52FADA-BF67-49DB-B8AE-D1E4B6AF83C8}"/>
    <cellStyle name="40% - uthevingsfarge 5 2 2 2_3. Chng in credit spreads" xfId="5684" xr:uid="{13B18716-52F3-43D6-B885-E1622524E1D5}"/>
    <cellStyle name="40% - uthevingsfarge 5 2 2 3" xfId="5685" xr:uid="{2ACE649E-69BD-4AEA-A7ED-49569D11240C}"/>
    <cellStyle name="40% - uthevingsfarge 5 2 2 3 2" xfId="5686" xr:uid="{8C51757E-4545-4576-960E-911E5121572E}"/>
    <cellStyle name="40% - uthevingsfarge 5 2 2 3 2 2" xfId="5687" xr:uid="{B054AFC1-79B4-4370-BFF2-3F10C6F0E38E}"/>
    <cellStyle name="40% - uthevingsfarge 5 2 2 3 2_3. Chng in credit spreads" xfId="5688" xr:uid="{8A583283-041D-44C1-8210-6065C73F3DA6}"/>
    <cellStyle name="40% - uthevingsfarge 5 2 2 3 3" xfId="5689" xr:uid="{055C430B-5969-4D96-9F56-E713EEB7C9F5}"/>
    <cellStyle name="40% - uthevingsfarge 5 2 2 3_3. Chng in credit spreads" xfId="5690" xr:uid="{88C6D481-20E8-4DBB-A282-8F70561AEABB}"/>
    <cellStyle name="40% - uthevingsfarge 5 2 2 4" xfId="5691" xr:uid="{30B5CA2B-155D-4421-BCF2-E492D6EB91E4}"/>
    <cellStyle name="40% - uthevingsfarge 5 2 2 4 2" xfId="5692" xr:uid="{BFCF8C9A-039B-419E-8065-CE2C0EBD5A3A}"/>
    <cellStyle name="40% - uthevingsfarge 5 2 2 4 2 2" xfId="5693" xr:uid="{A027CEEB-9DC0-4A52-AA18-315445E42DFD}"/>
    <cellStyle name="40% - uthevingsfarge 5 2 2 4 2_3. Chng in credit spreads" xfId="5694" xr:uid="{68AF7BBC-EF3A-48E3-9360-D50F426948A1}"/>
    <cellStyle name="40% - uthevingsfarge 5 2 2 4 3" xfId="5695" xr:uid="{2FA6A702-A543-41A5-AB43-2481F4403695}"/>
    <cellStyle name="40% - uthevingsfarge 5 2 2 4_3. Chng in credit spreads" xfId="5696" xr:uid="{68B12124-038E-441B-8649-32467ED1B78A}"/>
    <cellStyle name="40% - uthevingsfarge 5 2 2 5" xfId="5697" xr:uid="{C82877E5-6A1D-47E3-938B-59D94E9B1520}"/>
    <cellStyle name="40% - uthevingsfarge 5 2 2 5 2" xfId="5698" xr:uid="{E000BC35-8E74-42AA-B26D-16C9A5066BB5}"/>
    <cellStyle name="40% - uthevingsfarge 5 2 2 5 2 2" xfId="5699" xr:uid="{4FAF642C-EDE7-4B4C-AD25-36CFBB66A17D}"/>
    <cellStyle name="40% - uthevingsfarge 5 2 2 5 2_3. Chng in credit spreads" xfId="5700" xr:uid="{3C256EB1-F0AC-4D5E-A44A-2D70B358F729}"/>
    <cellStyle name="40% - uthevingsfarge 5 2 2 5 3" xfId="5701" xr:uid="{8C22D09F-ADD5-4AB4-8746-0BB357C6DE40}"/>
    <cellStyle name="40% - uthevingsfarge 5 2 2 5_3. Chng in credit spreads" xfId="5702" xr:uid="{7EBB090C-B73A-42D2-81E9-B0973FAA488C}"/>
    <cellStyle name="40% - uthevingsfarge 5 2 2 6" xfId="5703" xr:uid="{A3008BB7-4AD7-4B94-819B-BA9A6C3862FF}"/>
    <cellStyle name="40% - uthevingsfarge 5 2 2 6 2" xfId="5704" xr:uid="{26E8B168-4415-44CD-8C41-8098D3AA47D5}"/>
    <cellStyle name="40% - uthevingsfarge 5 2 2 6 3" xfId="19980" xr:uid="{E10808DD-7494-4A3F-AA3E-BDDA8980D378}"/>
    <cellStyle name="40% - uthevingsfarge 5 2 2 6_3. Chng in credit spreads" xfId="5705" xr:uid="{BE65BE99-EE29-4E96-BF9D-88A30AA4C75E}"/>
    <cellStyle name="40% - uthevingsfarge 5 2 2 7" xfId="5706" xr:uid="{4E604923-E65B-4B62-8DD9-C0BFE047428C}"/>
    <cellStyle name="40% - uthevingsfarge 5 2 2 8" xfId="41151" xr:uid="{F7AFE273-4B77-412D-BED8-CBEE17A47DBA}"/>
    <cellStyle name="40% - uthevingsfarge 5 2 2_3. Chng in credit spreads" xfId="5707" xr:uid="{7A7F4E42-129C-485D-962E-E9D09E4D086E}"/>
    <cellStyle name="40% - uthevingsfarge 5 2 3" xfId="5708" xr:uid="{A8D0E573-DDD0-4695-8879-9AB11FC077E4}"/>
    <cellStyle name="40% - uthevingsfarge 5 2 3 2" xfId="5709" xr:uid="{2CFA97DD-1960-43B2-B37F-28C993772EEC}"/>
    <cellStyle name="40% - uthevingsfarge 5 2 3 2 2" xfId="5710" xr:uid="{396F7E85-CBCA-498E-81C5-9F0B699C3E02}"/>
    <cellStyle name="40% - uthevingsfarge 5 2 3 2 2 2" xfId="5711" xr:uid="{0D15970D-91F0-4386-8F3B-7F76B031DC31}"/>
    <cellStyle name="40% - uthevingsfarge 5 2 3 2 2 2 2" xfId="44417" xr:uid="{153316D3-A401-477A-A2B9-E757704DC86B}"/>
    <cellStyle name="40% - uthevingsfarge 5 2 3 2 2 2_Månedsrapport" xfId="44418" xr:uid="{EFBF8FB4-DA2B-4F6F-84F4-8044871BF56D}"/>
    <cellStyle name="40% - uthevingsfarge 5 2 3 2 2 3" xfId="44419" xr:uid="{E7246C78-A2D5-439E-AEF4-42B126BBD43E}"/>
    <cellStyle name="40% - uthevingsfarge 5 2 3 2 2 4" xfId="44420" xr:uid="{32B089B3-A1D2-4792-A527-B5424426A10B}"/>
    <cellStyle name="40% - uthevingsfarge 5 2 3 2 2_3. Chng in credit spreads" xfId="5712" xr:uid="{453241E1-1722-45FA-88C7-C4A9C3B63F6C}"/>
    <cellStyle name="40% - uthevingsfarge 5 2 3 2 3" xfId="5713" xr:uid="{E48BDF50-E9F3-447E-8AE2-2C0C655942E6}"/>
    <cellStyle name="40% - uthevingsfarge 5 2 3 2 3 2" xfId="5714" xr:uid="{49FD51A3-2646-40D3-AF5F-E98EE3DBCF97}"/>
    <cellStyle name="40% - uthevingsfarge 5 2 3 2 3_3. Chng in credit spreads" xfId="5715" xr:uid="{BB8B1475-77E0-4034-89CA-8E618C5381F3}"/>
    <cellStyle name="40% - uthevingsfarge 5 2 3 2 4" xfId="5716" xr:uid="{0814FEFA-6D35-4650-8DCA-DF1E45AA02C7}"/>
    <cellStyle name="40% - uthevingsfarge 5 2 3 2 4 2" xfId="5717" xr:uid="{9C0FC366-A06B-42B3-84E5-88A8DD19E565}"/>
    <cellStyle name="40% - uthevingsfarge 5 2 3 2 4_3. Chng in credit spreads" xfId="5718" xr:uid="{60C6E446-B840-43FC-9689-051AFA0CB257}"/>
    <cellStyle name="40% - uthevingsfarge 5 2 3 2 5" xfId="5719" xr:uid="{F674463B-5689-481F-A545-72AD4FF7D74A}"/>
    <cellStyle name="40% - uthevingsfarge 5 2 3 2 6" xfId="44421" xr:uid="{0E522A06-A1D4-427B-A397-C3780F4A3046}"/>
    <cellStyle name="40% - uthevingsfarge 5 2 3 2_3. Chng in credit spreads" xfId="5720" xr:uid="{1B964FF3-E042-4235-AD61-CCBE6A13B62D}"/>
    <cellStyle name="40% - uthevingsfarge 5 2 3 3" xfId="5721" xr:uid="{95C45B5D-06EE-4030-8400-7A8F2ADF7D60}"/>
    <cellStyle name="40% - uthevingsfarge 5 2 3 3 2" xfId="5722" xr:uid="{234D5474-E46C-45CF-901D-9AB4D9527BC9}"/>
    <cellStyle name="40% - uthevingsfarge 5 2 3 3 2 2" xfId="5723" xr:uid="{6F0BA28A-60B3-4391-9E4E-336E94499A64}"/>
    <cellStyle name="40% - uthevingsfarge 5 2 3 3 2_3. Chng in credit spreads" xfId="5724" xr:uid="{546A5F80-DCA9-4272-8500-BAE342B4CCA9}"/>
    <cellStyle name="40% - uthevingsfarge 5 2 3 3 3" xfId="5725" xr:uid="{70182B52-25CE-4E3C-8464-B32C66023285}"/>
    <cellStyle name="40% - uthevingsfarge 5 2 3 3 4" xfId="44422" xr:uid="{B063E53B-F340-43B2-8C4F-BE44C6E9B4FD}"/>
    <cellStyle name="40% - uthevingsfarge 5 2 3 3_3. Chng in credit spreads" xfId="5726" xr:uid="{5D110805-241A-4980-B2CD-144FC3B8229D}"/>
    <cellStyle name="40% - uthevingsfarge 5 2 3 4" xfId="5727" xr:uid="{85721C9B-CE07-4AB0-9C04-5DAFD18F9761}"/>
    <cellStyle name="40% - uthevingsfarge 5 2 3 4 2" xfId="5728" xr:uid="{1173CE2B-BCB8-463F-8B44-05A12F6198C9}"/>
    <cellStyle name="40% - uthevingsfarge 5 2 3 4 3" xfId="19981" xr:uid="{A30737E6-5C7A-4F49-95C6-C2227712AC71}"/>
    <cellStyle name="40% - uthevingsfarge 5 2 3 4_3. Chng in credit spreads" xfId="5729" xr:uid="{2E6621D3-CA6A-4A04-8B18-4A6D8B0632E4}"/>
    <cellStyle name="40% - uthevingsfarge 5 2 3 5" xfId="5730" xr:uid="{E385EC03-B849-4003-A00E-E3A5522BF3B4}"/>
    <cellStyle name="40% - uthevingsfarge 5 2 3 5 2" xfId="5731" xr:uid="{FD5F9280-1B85-483F-B018-EDB51D062028}"/>
    <cellStyle name="40% - uthevingsfarge 5 2 3 5 3" xfId="19982" xr:uid="{908370F7-C7A5-4ABE-A406-944749F5D519}"/>
    <cellStyle name="40% - uthevingsfarge 5 2 3 5_3. Chng in credit spreads" xfId="5732" xr:uid="{C8C6EDAD-F837-40FC-B754-6953BE596F06}"/>
    <cellStyle name="40% - uthevingsfarge 5 2 3 6" xfId="5733" xr:uid="{1CC0785A-D56C-4D37-ABCD-1A37D91619AA}"/>
    <cellStyle name="40% - uthevingsfarge 5 2 3 6 2" xfId="5734" xr:uid="{B8E029F5-5FF4-42F4-9DA6-47C63F045066}"/>
    <cellStyle name="40% - uthevingsfarge 5 2 3 6_3. Chng in credit spreads" xfId="5735" xr:uid="{4E54A9C3-C12C-4A63-9DE8-6B3BE35B58BC}"/>
    <cellStyle name="40% - uthevingsfarge 5 2 3 7" xfId="5736" xr:uid="{1DE3554A-D79C-46BC-A42A-A09116474454}"/>
    <cellStyle name="40% - uthevingsfarge 5 2 3 8" xfId="41152" xr:uid="{778D37C6-3B51-41CC-95A3-24BB69AABDBE}"/>
    <cellStyle name="40% - uthevingsfarge 5 2 3_3. Chng in credit spreads" xfId="5737" xr:uid="{D2BE0A2D-35F7-434E-AB5D-AED09545555E}"/>
    <cellStyle name="40% - uthevingsfarge 5 2 4" xfId="5738" xr:uid="{97D347D3-9FF1-4150-B31B-6A69AC2CC32A}"/>
    <cellStyle name="40% - uthevingsfarge 5 2 4 2" xfId="5739" xr:uid="{96353081-17CC-41BF-9D52-67FC9B729BDA}"/>
    <cellStyle name="40% - uthevingsfarge 5 2 4 2 2" xfId="5740" xr:uid="{ECF6AC6B-780D-4A67-84CB-90ADF9365CD4}"/>
    <cellStyle name="40% - uthevingsfarge 5 2 4 2 2 2" xfId="44423" xr:uid="{76E24DD1-8A6E-41E5-9ACE-C26A5810F272}"/>
    <cellStyle name="40% - uthevingsfarge 5 2 4 2 2_Månedsrapport" xfId="44424" xr:uid="{D19B6927-1283-41EE-82DA-0A4A024F9536}"/>
    <cellStyle name="40% - uthevingsfarge 5 2 4 2 3" xfId="44425" xr:uid="{DC7866AA-689A-4823-BEE9-EEE83A5E76E7}"/>
    <cellStyle name="40% - uthevingsfarge 5 2 4 2 4" xfId="44426" xr:uid="{3B479409-AE16-4B32-95C4-27D3F367EEC4}"/>
    <cellStyle name="40% - uthevingsfarge 5 2 4 2_3. Chng in credit spreads" xfId="5741" xr:uid="{F915502A-7BEF-4F62-AAC4-15ED0D7AB70D}"/>
    <cellStyle name="40% - uthevingsfarge 5 2 4 3" xfId="5742" xr:uid="{3345F03D-00C7-4AEC-95FD-BBFA25EB2357}"/>
    <cellStyle name="40% - uthevingsfarge 5 2 4 3 2" xfId="5743" xr:uid="{D0A674B2-C5AF-4393-9B12-C6B005D4DB87}"/>
    <cellStyle name="40% - uthevingsfarge 5 2 4 3_3. Chng in credit spreads" xfId="5744" xr:uid="{02C94A49-97EA-4A86-A7FA-2E2141D83521}"/>
    <cellStyle name="40% - uthevingsfarge 5 2 4 4" xfId="5745" xr:uid="{24FBD3B3-70A6-4713-AC31-BE60DC6BC6D7}"/>
    <cellStyle name="40% - uthevingsfarge 5 2 4 4 2" xfId="5746" xr:uid="{94C5EAA5-C344-4C3D-9E3C-68FA83F92655}"/>
    <cellStyle name="40% - uthevingsfarge 5 2 4 4_3. Chng in credit spreads" xfId="5747" xr:uid="{0506AE8A-21E2-4F32-9FFC-7567C436CEB8}"/>
    <cellStyle name="40% - uthevingsfarge 5 2 4 5" xfId="5748" xr:uid="{D4E0DA47-5A7E-4F9E-B989-E2A02140B98F}"/>
    <cellStyle name="40% - uthevingsfarge 5 2 4 6" xfId="44427" xr:uid="{E0A5B0DF-8887-4832-8E76-B574D5DA6284}"/>
    <cellStyle name="40% - uthevingsfarge 5 2 4_3. Chng in credit spreads" xfId="5749" xr:uid="{CA6C5880-1CE2-42E2-A137-CA25C162804A}"/>
    <cellStyle name="40% - uthevingsfarge 5 2 5" xfId="5750" xr:uid="{F6F47B76-EF92-4A84-A98A-95BE6DE657A4}"/>
    <cellStyle name="40% - uthevingsfarge 5 2 5 2" xfId="5751" xr:uid="{A41C575C-FD8A-4548-9353-33486CA4FDD5}"/>
    <cellStyle name="40% - uthevingsfarge 5 2 5 2 2" xfId="5752" xr:uid="{5F938221-C0D3-4176-B954-5DF34BFD4478}"/>
    <cellStyle name="40% - uthevingsfarge 5 2 5 2_3. Chng in credit spreads" xfId="5753" xr:uid="{42639167-1803-4E9A-A100-DCC2DB88E157}"/>
    <cellStyle name="40% - uthevingsfarge 5 2 5 3" xfId="5754" xr:uid="{C0272D0D-E293-4233-B8D5-EF26E1C3C370}"/>
    <cellStyle name="40% - uthevingsfarge 5 2 5 4" xfId="19983" xr:uid="{597663F5-6387-414C-8402-D0E8174C23BE}"/>
    <cellStyle name="40% - uthevingsfarge 5 2 5_3. Chng in credit spreads" xfId="5755" xr:uid="{7ED175C5-5EB1-4769-809F-FD11B26E6171}"/>
    <cellStyle name="40% - uthevingsfarge 5 2 6" xfId="5756" xr:uid="{5AE064BF-4A16-4297-8FFE-20ACDC93D12C}"/>
    <cellStyle name="40% - uthevingsfarge 5 2 6 2" xfId="5757" xr:uid="{C86EFB4F-9B57-4FA2-9955-6C7A3486CAE8}"/>
    <cellStyle name="40% - uthevingsfarge 5 2 6 2 2" xfId="5758" xr:uid="{DB0E2A2C-5D36-44F1-BF35-6D64B3B21BEF}"/>
    <cellStyle name="40% - uthevingsfarge 5 2 6 2_3. Chng in credit spreads" xfId="5759" xr:uid="{4DE9BB08-1FBE-47EB-927D-84036FA29CFA}"/>
    <cellStyle name="40% - uthevingsfarge 5 2 6 3" xfId="5760" xr:uid="{F8C3E5D0-24CD-4AC2-B286-171DB9FABD04}"/>
    <cellStyle name="40% - uthevingsfarge 5 2 6 4" xfId="19984" xr:uid="{02E03393-F7AA-4504-9E80-FBF430D4BDE4}"/>
    <cellStyle name="40% - uthevingsfarge 5 2 6_3. Chng in credit spreads" xfId="5761" xr:uid="{3FFB4962-6006-41B9-AFD2-D73FD4FB7D7F}"/>
    <cellStyle name="40% - uthevingsfarge 5 2 7" xfId="5762" xr:uid="{C4102804-8DA6-440B-9907-66C664B80B8E}"/>
    <cellStyle name="40% - uthevingsfarge 5 2 7 2" xfId="5763" xr:uid="{42FF069F-70EE-456C-8224-CC4474C87FDA}"/>
    <cellStyle name="40% - uthevingsfarge 5 2 7 2 2" xfId="19985" xr:uid="{A253B4C4-FFD1-4BF0-ACB6-D15825293945}"/>
    <cellStyle name="40% - uthevingsfarge 5 2 7 2_AVA DVA EL" xfId="19986" xr:uid="{3A204B60-30EA-4111-A9D2-BC8B5A79AAB4}"/>
    <cellStyle name="40% - uthevingsfarge 5 2 7 3" xfId="19987" xr:uid="{4CD66BC7-A1CD-4FA3-ABFA-8CF4BCE81DB9}"/>
    <cellStyle name="40% - uthevingsfarge 5 2 7 4" xfId="19988" xr:uid="{541847EB-4BB2-4B47-8683-CDB456163404}"/>
    <cellStyle name="40% - uthevingsfarge 5 2 7_3. Chng in credit spreads" xfId="5764" xr:uid="{53E902CF-E4E8-43F1-A8F1-F0B4EFC767D0}"/>
    <cellStyle name="40% - uthevingsfarge 5 2 8" xfId="5765" xr:uid="{19453171-C067-46BA-A338-8A53C3DF3CC2}"/>
    <cellStyle name="40% - uthevingsfarge 5 2 8 2" xfId="5766" xr:uid="{108D1FC0-071E-4A7F-A251-7F563AA4D05D}"/>
    <cellStyle name="40% - uthevingsfarge 5 2 8 3" xfId="19989" xr:uid="{5495843E-0770-479F-BF54-2B7A66EE0CF7}"/>
    <cellStyle name="40% - uthevingsfarge 5 2 8_3. Chng in credit spreads" xfId="5767" xr:uid="{49D6DB66-875C-4BBF-9FAD-E49D0215A1C7}"/>
    <cellStyle name="40% - uthevingsfarge 5 2 9" xfId="19990" xr:uid="{A299818B-E196-4A44-8904-C4304A85BA0E}"/>
    <cellStyle name="40% - uthevingsfarge 5 2 9 2" xfId="19991" xr:uid="{F94CFE09-9655-4C40-9322-11241D9A8CAF}"/>
    <cellStyle name="40% - uthevingsfarge 5 2 9 3" xfId="19992" xr:uid="{C8EB34F5-153C-43B3-BFCA-9F5F12EC094B}"/>
    <cellStyle name="40% - uthevingsfarge 5 2 9_AVA DVA EL" xfId="19993" xr:uid="{17C2B498-1696-4492-9D70-525067568358}"/>
    <cellStyle name="40% - uthevingsfarge 5 2_4Q16" xfId="19994" xr:uid="{1B05EA73-E8ED-4AE6-BBDA-2A8470620320}"/>
    <cellStyle name="40% - uthevingsfarge 5 20" xfId="19995" xr:uid="{CD39D08A-CA68-4022-AC76-3A83AF69CD3D}"/>
    <cellStyle name="40% - uthevingsfarge 5 20 2" xfId="19996" xr:uid="{2B958CC5-5ED1-4C43-930C-107757EFF546}"/>
    <cellStyle name="40% - uthevingsfarge 5 20 2 2" xfId="19997" xr:uid="{340E3449-2C8B-4FC0-95CA-3C903E85F474}"/>
    <cellStyle name="40% - uthevingsfarge 5 20 2_AVA DVA EL" xfId="19998" xr:uid="{91E61249-7000-44D0-B975-786C2F97C0D6}"/>
    <cellStyle name="40% - uthevingsfarge 5 20 3" xfId="19999" xr:uid="{D27178FF-B31A-4450-B54F-E6B61AE9F660}"/>
    <cellStyle name="40% - uthevingsfarge 5 20_4Q16" xfId="20000" xr:uid="{C59E22E5-425E-445D-A269-5745EA351BFB}"/>
    <cellStyle name="40% - uthevingsfarge 5 21" xfId="20001" xr:uid="{87E112F7-C40F-4211-A70F-E786F5AB819F}"/>
    <cellStyle name="40% - uthevingsfarge 5 21 2" xfId="20002" xr:uid="{96BEEB1C-4555-4069-857A-8157FC0A1904}"/>
    <cellStyle name="40% - uthevingsfarge 5 21 2 2" xfId="20003" xr:uid="{365FCEFD-AD80-4FA6-AE8D-097ECA4F9624}"/>
    <cellStyle name="40% - uthevingsfarge 5 21 2_AVA DVA EL" xfId="20004" xr:uid="{F30EAC23-E4C1-4C6D-B8D1-7D242F63D20D}"/>
    <cellStyle name="40% - uthevingsfarge 5 21 3" xfId="20005" xr:uid="{46133EBF-67A5-42FD-A14E-A76292516CAE}"/>
    <cellStyle name="40% - uthevingsfarge 5 21_4Q16" xfId="20006" xr:uid="{FA343D55-83F9-4269-9F29-B3B26F14C412}"/>
    <cellStyle name="40% - uthevingsfarge 5 22" xfId="20007" xr:uid="{0D1DC79A-DF76-495F-97BF-C45FA1D3EFE4}"/>
    <cellStyle name="40% - uthevingsfarge 5 22 2" xfId="20008" xr:uid="{A643745F-905C-4516-8A92-A78A97F33B06}"/>
    <cellStyle name="40% - uthevingsfarge 5 22 2 2" xfId="20009" xr:uid="{E42567A1-FD50-4AA0-87B4-0E127D7EA649}"/>
    <cellStyle name="40% - uthevingsfarge 5 22 2_AVA DVA EL" xfId="20010" xr:uid="{9E39B193-9014-4A3E-B2BB-180041B150B2}"/>
    <cellStyle name="40% - uthevingsfarge 5 22 3" xfId="20011" xr:uid="{A304BAA8-B7A6-4710-ABEA-7EF6926EDBC3}"/>
    <cellStyle name="40% - uthevingsfarge 5 22_4Q16" xfId="20012" xr:uid="{5FF012B7-CFDC-457E-9E27-1607C0002713}"/>
    <cellStyle name="40% - uthevingsfarge 5 23" xfId="20013" xr:uid="{78E86EC6-EB6B-40BD-B375-E6B9DC22C279}"/>
    <cellStyle name="40% - uthevingsfarge 5 23 2" xfId="20014" xr:uid="{4D584D44-F9FA-4C91-BB02-2B01EE8C6C01}"/>
    <cellStyle name="40% - uthevingsfarge 5 23 2 2" xfId="20015" xr:uid="{CD326B7E-9E24-43EE-A111-496F7E881E1D}"/>
    <cellStyle name="40% - uthevingsfarge 5 23 2_AVA DVA EL" xfId="20016" xr:uid="{A0D8E1C0-645A-4164-A110-287B473D7EF7}"/>
    <cellStyle name="40% - uthevingsfarge 5 23 3" xfId="20017" xr:uid="{D8A53A1B-8D32-45E8-B968-E25E637E5245}"/>
    <cellStyle name="40% - uthevingsfarge 5 23_4Q16" xfId="20018" xr:uid="{E07FA468-1B8D-4844-B5C3-8106E24C5F32}"/>
    <cellStyle name="40% - uthevingsfarge 5 24" xfId="20019" xr:uid="{C2660462-4348-4ECD-B25F-EE51724D2A16}"/>
    <cellStyle name="40% - uthevingsfarge 5 24 2" xfId="20020" xr:uid="{B5402A80-8DC6-49E4-8812-C2F4B8512C65}"/>
    <cellStyle name="40% - uthevingsfarge 5 24 2 2" xfId="20021" xr:uid="{935CC2E1-884F-40B2-A59D-0E0963A6EDF6}"/>
    <cellStyle name="40% - uthevingsfarge 5 24 2_AVA DVA EL" xfId="20022" xr:uid="{F783F0AC-C244-42D6-91CD-9216648CB60F}"/>
    <cellStyle name="40% - uthevingsfarge 5 24 3" xfId="20023" xr:uid="{36DACA39-E855-4C09-BBBC-947E3FB82050}"/>
    <cellStyle name="40% - uthevingsfarge 5 24_4Q16" xfId="20024" xr:uid="{4F461123-B861-4641-ADF2-4C1A92C17AE2}"/>
    <cellStyle name="40% - uthevingsfarge 5 25" xfId="20025" xr:uid="{DC3AA701-B5D6-44D3-B2E9-21F0BC55DA63}"/>
    <cellStyle name="40% - uthevingsfarge 5 25 2" xfId="20026" xr:uid="{BE71F662-57D6-49DE-AF36-A2ED2C0DAA6A}"/>
    <cellStyle name="40% - uthevingsfarge 5 25 2 2" xfId="20027" xr:uid="{C2EF9902-0D9E-41A7-A771-AD0D33B76377}"/>
    <cellStyle name="40% - uthevingsfarge 5 25 2_AVA DVA EL" xfId="20028" xr:uid="{E6603685-A38E-4AB7-8DE2-CFDBB49107D2}"/>
    <cellStyle name="40% - uthevingsfarge 5 25 3" xfId="20029" xr:uid="{979E9345-3E9A-477F-8412-746CCFE0AC74}"/>
    <cellStyle name="40% - uthevingsfarge 5 25_4Q16" xfId="20030" xr:uid="{86364668-0360-457D-924E-9CA0871B1AC5}"/>
    <cellStyle name="40% - uthevingsfarge 5 26" xfId="20031" xr:uid="{FDBEA47F-4EF2-4410-88AE-BB18BC1E48A2}"/>
    <cellStyle name="40% - uthevingsfarge 5 26 2" xfId="20032" xr:uid="{4F0F7F09-9E89-418A-8F06-BC246BC5272D}"/>
    <cellStyle name="40% - uthevingsfarge 5 26 2 2" xfId="20033" xr:uid="{C703F72F-E14A-437E-84CB-3E3DDE9FD2A0}"/>
    <cellStyle name="40% - uthevingsfarge 5 26 2_AVA DVA EL" xfId="20034" xr:uid="{E8906501-586F-4A89-8FA2-EEA2D2EA552B}"/>
    <cellStyle name="40% - uthevingsfarge 5 26 3" xfId="20035" xr:uid="{6E38E94A-5FB0-4874-B716-25911BF15DAE}"/>
    <cellStyle name="40% - uthevingsfarge 5 26_4Q16" xfId="20036" xr:uid="{BBBB60F5-79EA-4C4D-BCC4-5A2687C7FFA2}"/>
    <cellStyle name="40% - uthevingsfarge 5 27" xfId="20037" xr:uid="{8947A735-8ACC-4309-A346-5A485A4E6822}"/>
    <cellStyle name="40% - uthevingsfarge 5 27 2" xfId="20038" xr:uid="{A2F1A79B-0CBB-4AC5-AD2D-1BC587CB8CE8}"/>
    <cellStyle name="40% - uthevingsfarge 5 27 2 2" xfId="20039" xr:uid="{91A72F74-2214-4F5C-BAC9-CB0142F1BDDF}"/>
    <cellStyle name="40% - uthevingsfarge 5 27 2_AVA DVA EL" xfId="20040" xr:uid="{2C8C8EC4-557A-4A39-82A3-D2C2B63441CB}"/>
    <cellStyle name="40% - uthevingsfarge 5 27 3" xfId="20041" xr:uid="{4B7B995A-C8FF-4F37-BFA7-21266308EBA9}"/>
    <cellStyle name="40% - uthevingsfarge 5 27_4Q16" xfId="20042" xr:uid="{D92F29FB-8DE3-4C37-8B2D-1A1BC3774E9B}"/>
    <cellStyle name="40% - uthevingsfarge 5 28" xfId="20043" xr:uid="{69D09CE9-A696-4215-8CA3-C443A63DB885}"/>
    <cellStyle name="40% - uthevingsfarge 5 28 2" xfId="20044" xr:uid="{AAEAE6A6-1FD8-458E-95C9-A74864C038B3}"/>
    <cellStyle name="40% - uthevingsfarge 5 28 2 2" xfId="20045" xr:uid="{6239AA6B-4728-43F6-87AE-EDF32EE802A6}"/>
    <cellStyle name="40% - uthevingsfarge 5 28 2_AVA DVA EL" xfId="20046" xr:uid="{0C16F091-7875-47D5-93E4-9CCEFCB4D1E8}"/>
    <cellStyle name="40% - uthevingsfarge 5 28 3" xfId="20047" xr:uid="{7F5B4417-68F0-4390-BA8B-64FDAAFED37D}"/>
    <cellStyle name="40% - uthevingsfarge 5 28_4Q16" xfId="20048" xr:uid="{FB96BC9B-640D-4898-97FD-54EC7BCD1CBA}"/>
    <cellStyle name="40% - uthevingsfarge 5 29" xfId="20049" xr:uid="{F705DFE2-006E-4858-A2B8-7345351E88C9}"/>
    <cellStyle name="40% - uthevingsfarge 5 29 2" xfId="20050" xr:uid="{7539934E-6985-49C5-A01E-00AA54B2CA9C}"/>
    <cellStyle name="40% - uthevingsfarge 5 29 2 2" xfId="20051" xr:uid="{9143A04E-AF58-4B78-A561-8140D16D237D}"/>
    <cellStyle name="40% - uthevingsfarge 5 29 2_AVA DVA EL" xfId="20052" xr:uid="{BBDC4D03-F9B5-4827-8E1A-D578C9DCEB34}"/>
    <cellStyle name="40% - uthevingsfarge 5 29 3" xfId="20053" xr:uid="{03508592-1917-45AB-A2F7-4860DD951407}"/>
    <cellStyle name="40% - uthevingsfarge 5 29_4Q16" xfId="20054" xr:uid="{6D25AD9A-8E11-4C19-A32B-3E8D422E3278}"/>
    <cellStyle name="40% - uthevingsfarge 5 3" xfId="5768" xr:uid="{903FD131-AD28-4F58-A7B3-D53332B5E153}"/>
    <cellStyle name="40% - uthevingsfarge 5 3 2" xfId="5769" xr:uid="{1A018057-A913-4D0C-B141-3C43E97722E1}"/>
    <cellStyle name="40% - uthevingsfarge 5 3 2 2" xfId="5770" xr:uid="{725763BA-BDFC-4A51-9027-130990A9A8F4}"/>
    <cellStyle name="40% - uthevingsfarge 5 3 2 2 2" xfId="5771" xr:uid="{59CF6DBF-88AD-4579-B5DF-343CFF85731B}"/>
    <cellStyle name="40% - uthevingsfarge 5 3 2 2 2 2" xfId="5772" xr:uid="{619FE067-2CA5-48F3-B395-9633670414E4}"/>
    <cellStyle name="40% - uthevingsfarge 5 3 2 2 2 2 2" xfId="44428" xr:uid="{6F6C559B-1C5A-4128-B72E-3F20247B4888}"/>
    <cellStyle name="40% - uthevingsfarge 5 3 2 2 2 2_Månedsrapport" xfId="44429" xr:uid="{1643E2BB-DD76-42AE-96A0-2F363E3BA279}"/>
    <cellStyle name="40% - uthevingsfarge 5 3 2 2 2 3" xfId="44430" xr:uid="{6E9509AD-CC00-457B-A7E6-B1AD5A1E1A9A}"/>
    <cellStyle name="40% - uthevingsfarge 5 3 2 2 2 4" xfId="44431" xr:uid="{062BBCEC-46C2-4344-B89C-00F137E56ACE}"/>
    <cellStyle name="40% - uthevingsfarge 5 3 2 2 2_3. Chng in credit spreads" xfId="5773" xr:uid="{8BCA7F32-097E-4912-A59D-42F4FB385E03}"/>
    <cellStyle name="40% - uthevingsfarge 5 3 2 2 3" xfId="5774" xr:uid="{05F9E859-9A77-4565-8554-346DF12F8192}"/>
    <cellStyle name="40% - uthevingsfarge 5 3 2 2 3 2" xfId="5775" xr:uid="{29FABFCD-0BEB-4C22-9429-02FCFC2947DA}"/>
    <cellStyle name="40% - uthevingsfarge 5 3 2 2 3_3. Chng in credit spreads" xfId="5776" xr:uid="{3F4E5759-BBA1-4FCD-8CF6-8392B069AFAF}"/>
    <cellStyle name="40% - uthevingsfarge 5 3 2 2 4" xfId="5777" xr:uid="{BFF61094-B510-400C-A281-8F64EA57AC5F}"/>
    <cellStyle name="40% - uthevingsfarge 5 3 2 2 5" xfId="44432" xr:uid="{88349427-15E5-4301-9651-DD0BF79ABE21}"/>
    <cellStyle name="40% - uthevingsfarge 5 3 2 2 6" xfId="44433" xr:uid="{E8F0D85A-BDB8-413D-B9BF-4AF308D09394}"/>
    <cellStyle name="40% - uthevingsfarge 5 3 2 2_3. Chng in credit spreads" xfId="5778" xr:uid="{87D356E1-F56B-48E1-B369-70AE673816F0}"/>
    <cellStyle name="40% - uthevingsfarge 5 3 2 3" xfId="5779" xr:uid="{60EE4481-DB78-4BFB-822F-69FEF167288D}"/>
    <cellStyle name="40% - uthevingsfarge 5 3 2 3 2" xfId="5780" xr:uid="{6CA34EE3-9DEA-4D5F-949D-3696E1AFD912}"/>
    <cellStyle name="40% - uthevingsfarge 5 3 2 3 2 2" xfId="44434" xr:uid="{BACE1EAC-469D-4FF3-AC3F-1CAAE1490660}"/>
    <cellStyle name="40% - uthevingsfarge 5 3 2 3 2_Månedsrapport" xfId="44435" xr:uid="{4538E469-95D5-4152-A64A-3004042C7715}"/>
    <cellStyle name="40% - uthevingsfarge 5 3 2 3 3" xfId="20055" xr:uid="{309A9F71-83F1-4FBC-8A81-164DA9FD8C67}"/>
    <cellStyle name="40% - uthevingsfarge 5 3 2 3 4" xfId="44436" xr:uid="{959496ED-795A-453E-B788-D17CF8D834E9}"/>
    <cellStyle name="40% - uthevingsfarge 5 3 2 3_3. Chng in credit spreads" xfId="5781" xr:uid="{A89904E2-779C-4C11-BD3A-DBBD4933B544}"/>
    <cellStyle name="40% - uthevingsfarge 5 3 2 4" xfId="5782" xr:uid="{C99B10EB-26BC-441C-9278-1EFDFDEC1CE0}"/>
    <cellStyle name="40% - uthevingsfarge 5 3 2 4 2" xfId="5783" xr:uid="{6DDB71B5-9481-471E-B434-6A5093F85DFB}"/>
    <cellStyle name="40% - uthevingsfarge 5 3 2 4 3" xfId="20056" xr:uid="{73FBE1A7-911A-422A-A7DD-46375FBB0553}"/>
    <cellStyle name="40% - uthevingsfarge 5 3 2 4_3. Chng in credit spreads" xfId="5784" xr:uid="{81D904BD-7946-4476-AB77-D9E67D57B919}"/>
    <cellStyle name="40% - uthevingsfarge 5 3 2 5" xfId="5785" xr:uid="{1EAC8D06-BF78-4C90-B4AD-66CFB3D3B5C1}"/>
    <cellStyle name="40% - uthevingsfarge 5 3 2 5 2" xfId="20057" xr:uid="{F334DD74-AF64-4E38-B326-9D04878DD7D3}"/>
    <cellStyle name="40% - uthevingsfarge 5 3 2 5 3" xfId="20058" xr:uid="{BF4BA385-DB96-4B23-BE22-759564E4EDE7}"/>
    <cellStyle name="40% - uthevingsfarge 5 3 2 5_AVA DVA EL" xfId="20059" xr:uid="{FDB216F6-9F87-45FD-A9EA-AAF6375994F4}"/>
    <cellStyle name="40% - uthevingsfarge 5 3 2 6" xfId="20060" xr:uid="{B7E79738-D893-4E3D-B637-46CBBE486614}"/>
    <cellStyle name="40% - uthevingsfarge 5 3 2 6 2" xfId="20061" xr:uid="{BF1796DE-D34F-4A67-844A-099F3A23D1C8}"/>
    <cellStyle name="40% - uthevingsfarge 5 3 2 6_AVA DVA EL" xfId="20062" xr:uid="{A43FC7EA-5F43-4C31-B8FC-202879A2D337}"/>
    <cellStyle name="40% - uthevingsfarge 5 3 2 7" xfId="20063" xr:uid="{B7775A6D-625D-43E4-89AB-33AB707A5BAA}"/>
    <cellStyle name="40% - uthevingsfarge 5 3 2_3. Chng in credit spreads" xfId="5786" xr:uid="{9249293E-CE79-41AB-ABA3-556E1A0B853B}"/>
    <cellStyle name="40% - uthevingsfarge 5 3 3" xfId="5787" xr:uid="{6797F0AE-B7C6-41D7-B489-08E84BF3C51E}"/>
    <cellStyle name="40% - uthevingsfarge 5 3 3 2" xfId="5788" xr:uid="{E06880DF-D50D-4F0C-A66E-E9707D3DF14D}"/>
    <cellStyle name="40% - uthevingsfarge 5 3 3 2 2" xfId="5789" xr:uid="{728F3B20-D5E2-4BB9-9E4B-5A161B0DFC4A}"/>
    <cellStyle name="40% - uthevingsfarge 5 3 3 2 2 2" xfId="5790" xr:uid="{F6E928F4-24CA-494C-BD8E-3924300E69F7}"/>
    <cellStyle name="40% - uthevingsfarge 5 3 3 2 2_3. Chng in credit spreads" xfId="5791" xr:uid="{8E9634C7-5B6B-4C3B-B626-32F4A5F8C5B1}"/>
    <cellStyle name="40% - uthevingsfarge 5 3 3 2 3" xfId="5792" xr:uid="{5BEC2063-F5D9-499B-A068-BB8CBA377F87}"/>
    <cellStyle name="40% - uthevingsfarge 5 3 3 2 3 2" xfId="5793" xr:uid="{AC98BC4F-89E0-47DD-AC12-47AFA8EEBD10}"/>
    <cellStyle name="40% - uthevingsfarge 5 3 3 2 3_3. Chng in credit spreads" xfId="5794" xr:uid="{CDBE3683-E4C6-4C83-BD06-8E39E1685D70}"/>
    <cellStyle name="40% - uthevingsfarge 5 3 3 2 4" xfId="5795" xr:uid="{7AAE9576-1CF8-4347-A02E-CBFF9285758B}"/>
    <cellStyle name="40% - uthevingsfarge 5 3 3 2_3. Chng in credit spreads" xfId="5796" xr:uid="{3CC7DF72-AF1F-4C6D-B71E-94E21A427354}"/>
    <cellStyle name="40% - uthevingsfarge 5 3 3 3" xfId="5797" xr:uid="{C8B2590D-24FA-401D-8910-7979D200AEB3}"/>
    <cellStyle name="40% - uthevingsfarge 5 3 3 3 2" xfId="5798" xr:uid="{6B0B49D9-D148-4E52-B38E-B6A30FCD25D2}"/>
    <cellStyle name="40% - uthevingsfarge 5 3 3 3_3. Chng in credit spreads" xfId="5799" xr:uid="{65205F3E-C37A-467A-8561-F1927A22F242}"/>
    <cellStyle name="40% - uthevingsfarge 5 3 3 4" xfId="5800" xr:uid="{24C57FC9-6A8F-4EE7-9515-DA8CA5746CD5}"/>
    <cellStyle name="40% - uthevingsfarge 5 3 3 4 2" xfId="5801" xr:uid="{31E0C879-641D-4529-BAB1-97E0DB61D9F9}"/>
    <cellStyle name="40% - uthevingsfarge 5 3 3 4_3. Chng in credit spreads" xfId="5802" xr:uid="{4868CAF8-A1B5-452A-9A5B-DF694F5A3365}"/>
    <cellStyle name="40% - uthevingsfarge 5 3 3 5" xfId="5803" xr:uid="{19523CE9-8C02-4BD4-A39F-DA0E8C8B8F91}"/>
    <cellStyle name="40% - uthevingsfarge 5 3 3 6" xfId="44437" xr:uid="{0C3C79DC-B3CB-406C-85CC-F4ED6D040A0E}"/>
    <cellStyle name="40% - uthevingsfarge 5 3 3_3. Chng in credit spreads" xfId="5804" xr:uid="{CEB6552D-28CE-422D-8668-318FEB50E20F}"/>
    <cellStyle name="40% - uthevingsfarge 5 3 4" xfId="5805" xr:uid="{5D55420A-1849-46B6-838A-D4A13C956573}"/>
    <cellStyle name="40% - uthevingsfarge 5 3 4 2" xfId="5806" xr:uid="{EEE1BC2C-B7BB-4CFF-AEC0-87D34CB92C83}"/>
    <cellStyle name="40% - uthevingsfarge 5 3 4 2 2" xfId="5807" xr:uid="{34C0CB02-1629-4FF7-AB69-A9917A26C0ED}"/>
    <cellStyle name="40% - uthevingsfarge 5 3 4 2_3. Chng in credit spreads" xfId="5808" xr:uid="{244B30EF-25E3-412B-83D6-526B1E150706}"/>
    <cellStyle name="40% - uthevingsfarge 5 3 4 3" xfId="5809" xr:uid="{A9A3427B-211F-4F5F-B40B-1064558A1D3B}"/>
    <cellStyle name="40% - uthevingsfarge 5 3 4 3 2" xfId="5810" xr:uid="{83AFEE9E-CFA9-47B9-BAB7-410937E45A0D}"/>
    <cellStyle name="40% - uthevingsfarge 5 3 4 3_3. Chng in credit spreads" xfId="5811" xr:uid="{6FDBF2F5-F415-4D24-9876-FB0B5D403AA4}"/>
    <cellStyle name="40% - uthevingsfarge 5 3 4 4" xfId="5812" xr:uid="{9D13F03B-511B-4BD0-AF10-5BD417175935}"/>
    <cellStyle name="40% - uthevingsfarge 5 3 4_3. Chng in credit spreads" xfId="5813" xr:uid="{2ECBDBF6-83C1-4828-B2CD-9C3F280AB825}"/>
    <cellStyle name="40% - uthevingsfarge 5 3 5" xfId="5814" xr:uid="{20339FF1-5D39-4DEC-A810-BA7DE11F833D}"/>
    <cellStyle name="40% - uthevingsfarge 5 3 5 2" xfId="5815" xr:uid="{F878D5B9-4657-44A0-8B93-8163F4478D8E}"/>
    <cellStyle name="40% - uthevingsfarge 5 3 5 3" xfId="20064" xr:uid="{4471A493-1AA3-41A5-9946-FC7F359FF9F7}"/>
    <cellStyle name="40% - uthevingsfarge 5 3 5_3. Chng in credit spreads" xfId="5816" xr:uid="{E912C2AD-032A-4D56-8D19-FF756BD5E242}"/>
    <cellStyle name="40% - uthevingsfarge 5 3 6" xfId="5817" xr:uid="{1FE55D5E-B0C5-457C-9789-1827C8A2E052}"/>
    <cellStyle name="40% - uthevingsfarge 5 3 6 2" xfId="5818" xr:uid="{1E942110-C817-4301-9CFE-A923D40F3958}"/>
    <cellStyle name="40% - uthevingsfarge 5 3 6 3" xfId="20065" xr:uid="{961EF094-EB14-49FE-B884-E774B0C42279}"/>
    <cellStyle name="40% - uthevingsfarge 5 3 6_3. Chng in credit spreads" xfId="5819" xr:uid="{499E2D8D-1EB4-49CB-BD72-BD6FECBD5809}"/>
    <cellStyle name="40% - uthevingsfarge 5 3 7" xfId="5820" xr:uid="{9B8D15E2-4315-4856-AEC8-CC9AB71C8106}"/>
    <cellStyle name="40% - uthevingsfarge 5 3 7 2" xfId="5821" xr:uid="{CDC26EB8-7012-4D71-A75E-A70F417DB32F}"/>
    <cellStyle name="40% - uthevingsfarge 5 3 7_3. Chng in credit spreads" xfId="5822" xr:uid="{8CEEF495-B13D-47ED-AAF6-3B24E6EFEF32}"/>
    <cellStyle name="40% - uthevingsfarge 5 3 8" xfId="20066" xr:uid="{0E7C4627-7FC6-48C4-B74E-66F85F3CD543}"/>
    <cellStyle name="40% - uthevingsfarge 5 3_4Q16" xfId="20067" xr:uid="{80DA9843-C614-466D-B521-4D4BE11B9AE6}"/>
    <cellStyle name="40% - uthevingsfarge 5 30" xfId="20068" xr:uid="{5F978ADA-059D-4C0C-9106-B8E9E48DDDA3}"/>
    <cellStyle name="40% - uthevingsfarge 5 30 2" xfId="20069" xr:uid="{12B7D42D-A3FA-4EAE-BB62-C292C9F9428B}"/>
    <cellStyle name="40% - uthevingsfarge 5 30 2 2" xfId="20070" xr:uid="{AF0D94A9-7A13-489F-93A8-DEF965993BA4}"/>
    <cellStyle name="40% - uthevingsfarge 5 30 2_AVA DVA EL" xfId="20071" xr:uid="{70F7FFB0-12CD-469C-88E5-806E36F2473D}"/>
    <cellStyle name="40% - uthevingsfarge 5 30 3" xfId="20072" xr:uid="{F634B60E-91F9-4681-994B-93B6297A5059}"/>
    <cellStyle name="40% - uthevingsfarge 5 30_4Q16" xfId="20073" xr:uid="{E76E9F33-A6F2-4716-A516-D961A89D6B67}"/>
    <cellStyle name="40% - uthevingsfarge 5 31" xfId="20074" xr:uid="{B2B6C91D-0AA0-41FA-8BFB-D10C672AE609}"/>
    <cellStyle name="40% - uthevingsfarge 5 31 2" xfId="20075" xr:uid="{A99AB226-7B2A-4974-B287-03C87AD22E3F}"/>
    <cellStyle name="40% - uthevingsfarge 5 31 2 2" xfId="20076" xr:uid="{DBE61ADA-09DE-4854-9786-D39E20525D21}"/>
    <cellStyle name="40% - uthevingsfarge 5 31 2_AVA DVA EL" xfId="20077" xr:uid="{7F6F7008-DAB0-4270-9087-7F0D9B45C96C}"/>
    <cellStyle name="40% - uthevingsfarge 5 31 3" xfId="20078" xr:uid="{2214474F-D5B5-4B0D-A805-94AE73DBE2F4}"/>
    <cellStyle name="40% - uthevingsfarge 5 31_4Q16" xfId="20079" xr:uid="{10935231-EAAC-45E1-AB1D-7F9A796FBDBD}"/>
    <cellStyle name="40% - uthevingsfarge 5 32" xfId="20080" xr:uid="{E7E6F7D6-E6BC-4906-8692-E7D6ADC3AB41}"/>
    <cellStyle name="40% - uthevingsfarge 5 32 2" xfId="20081" xr:uid="{47054AA9-16C2-43A2-A103-A08D1B039E30}"/>
    <cellStyle name="40% - uthevingsfarge 5 32 2 2" xfId="20082" xr:uid="{DFEB9749-0658-4A89-AABA-132810D65F15}"/>
    <cellStyle name="40% - uthevingsfarge 5 32 2_AVA DVA EL" xfId="20083" xr:uid="{4B732F7C-165D-4CE7-A63A-0F4A2225D75E}"/>
    <cellStyle name="40% - uthevingsfarge 5 32 3" xfId="20084" xr:uid="{A68D4FA0-8846-440A-8671-F413997EA172}"/>
    <cellStyle name="40% - uthevingsfarge 5 32_4Q16" xfId="20085" xr:uid="{B23C9228-F2D8-49FA-A5C6-47845B4DEB89}"/>
    <cellStyle name="40% - uthevingsfarge 5 33" xfId="20086" xr:uid="{F31AC3D3-DF76-434D-915D-1FD58929A67F}"/>
    <cellStyle name="40% - uthevingsfarge 5 33 2" xfId="20087" xr:uid="{DE8638CF-495B-46C3-A2B1-BFF201F87E5E}"/>
    <cellStyle name="40% - uthevingsfarge 5 33 2 2" xfId="20088" xr:uid="{DD0F4045-63CB-47BC-A5FC-85AF4DF4263C}"/>
    <cellStyle name="40% - uthevingsfarge 5 33 2_AVA DVA EL" xfId="20089" xr:uid="{C30AB83B-962C-48DF-ADA9-E9B851B52E63}"/>
    <cellStyle name="40% - uthevingsfarge 5 33 3" xfId="20090" xr:uid="{729EB2FB-B74B-4A29-A519-9F2A72535B52}"/>
    <cellStyle name="40% - uthevingsfarge 5 33_4Q16" xfId="20091" xr:uid="{6BAB1AB8-3527-4019-A885-137A01AF1127}"/>
    <cellStyle name="40% - uthevingsfarge 5 34" xfId="20092" xr:uid="{569EA0BA-003C-4409-80B7-DC1D3B5ECD0B}"/>
    <cellStyle name="40% - uthevingsfarge 5 34 2" xfId="20093" xr:uid="{6FD4A596-D24D-4562-B91F-A7D82B00111B}"/>
    <cellStyle name="40% - uthevingsfarge 5 34 2 2" xfId="20094" xr:uid="{1FD6A43B-E7E5-412A-B7C5-0215EB3A8A69}"/>
    <cellStyle name="40% - uthevingsfarge 5 34 2_AVA DVA EL" xfId="20095" xr:uid="{4A1E60C8-72F9-43D1-9456-DCE3CBB2B253}"/>
    <cellStyle name="40% - uthevingsfarge 5 34 3" xfId="20096" xr:uid="{0FF63791-C561-4C71-9454-0E62E31C7216}"/>
    <cellStyle name="40% - uthevingsfarge 5 34_4Q16" xfId="20097" xr:uid="{742DF3F5-7E00-4D15-9C1C-306ADD8DF91E}"/>
    <cellStyle name="40% - uthevingsfarge 5 35" xfId="20098" xr:uid="{1232A7E5-8745-42ED-84CF-98B410DAADB3}"/>
    <cellStyle name="40% - uthevingsfarge 5 35 2" xfId="20099" xr:uid="{8F09EAC0-58C4-41F3-B71E-6AC531DE79D4}"/>
    <cellStyle name="40% - uthevingsfarge 5 35 2 2" xfId="20100" xr:uid="{C3EA079B-6720-4025-8D99-9DCCA31CEFD1}"/>
    <cellStyle name="40% - uthevingsfarge 5 35 2_AVA DVA EL" xfId="20101" xr:uid="{829E9628-39C1-4CF4-91F2-F6ADA4EED0E4}"/>
    <cellStyle name="40% - uthevingsfarge 5 35 3" xfId="20102" xr:uid="{D8187456-3842-4DDE-8693-E26FD97A05C3}"/>
    <cellStyle name="40% - uthevingsfarge 5 35_4Q16" xfId="20103" xr:uid="{8D901188-A5B5-45C1-9FED-05027B2C0CDB}"/>
    <cellStyle name="40% - uthevingsfarge 5 36" xfId="20104" xr:uid="{60F90D8D-E6F6-47C0-8865-D7513CBEEF85}"/>
    <cellStyle name="40% - uthevingsfarge 5 36 2" xfId="20105" xr:uid="{932CFB18-63E5-4166-AE2D-693FA65FDAA4}"/>
    <cellStyle name="40% - uthevingsfarge 5 36 2 2" xfId="20106" xr:uid="{A92E211F-1456-46FF-B38D-B15FF732A251}"/>
    <cellStyle name="40% - uthevingsfarge 5 36 2_AVA DVA EL" xfId="20107" xr:uid="{BE118518-241E-453B-B649-3E03668631C1}"/>
    <cellStyle name="40% - uthevingsfarge 5 36 3" xfId="20108" xr:uid="{9852073F-37D0-4ED0-A7AA-BD8D0B58E987}"/>
    <cellStyle name="40% - uthevingsfarge 5 36_4Q16" xfId="20109" xr:uid="{4021AFFD-D2A1-42AB-A283-4BE469379A30}"/>
    <cellStyle name="40% - uthevingsfarge 5 37" xfId="20110" xr:uid="{B7407B8E-CADE-40F3-B75C-1F2001363E0A}"/>
    <cellStyle name="40% - uthevingsfarge 5 37 2" xfId="20111" xr:uid="{324FEB09-DCCC-43B5-8093-076F2F4AE233}"/>
    <cellStyle name="40% - uthevingsfarge 5 37 2 2" xfId="20112" xr:uid="{4640470E-E88F-45D6-9A82-DBAE057D7AD9}"/>
    <cellStyle name="40% - uthevingsfarge 5 37 2_AVA DVA EL" xfId="20113" xr:uid="{A72E0B03-1597-48D0-8B5A-DEC4E4BA79B2}"/>
    <cellStyle name="40% - uthevingsfarge 5 37 3" xfId="20114" xr:uid="{110FF9A6-9C25-4038-9E1E-86164B461731}"/>
    <cellStyle name="40% - uthevingsfarge 5 37_4Q16" xfId="20115" xr:uid="{004E5182-433B-4557-8A73-9FE27FB5C11C}"/>
    <cellStyle name="40% - uthevingsfarge 5 38" xfId="20116" xr:uid="{77D686EF-4EB4-4D0C-9315-3CAE4C5E83BC}"/>
    <cellStyle name="40% - uthevingsfarge 5 38 2" xfId="20117" xr:uid="{FBA5C088-8576-49B4-B9F9-F7AF8F07780A}"/>
    <cellStyle name="40% - uthevingsfarge 5 38 2 2" xfId="20118" xr:uid="{77D4975B-1934-4473-B447-131859426E7B}"/>
    <cellStyle name="40% - uthevingsfarge 5 38 2_AVA DVA EL" xfId="20119" xr:uid="{172851F4-1A2E-43DA-BF92-80E882ECDF28}"/>
    <cellStyle name="40% - uthevingsfarge 5 38 3" xfId="20120" xr:uid="{7CE2272E-EEB8-4777-A4FC-A0A276AF7A46}"/>
    <cellStyle name="40% - uthevingsfarge 5 38_4Q16" xfId="20121" xr:uid="{D44A85BF-2768-4E56-85EC-DC493650A440}"/>
    <cellStyle name="40% - uthevingsfarge 5 39" xfId="20122" xr:uid="{0C71C945-8D8D-40A8-B8DD-A5EC644CD53B}"/>
    <cellStyle name="40% - uthevingsfarge 5 39 2" xfId="20123" xr:uid="{9EDACD93-5A46-428A-934A-77D0EAD34AA0}"/>
    <cellStyle name="40% - uthevingsfarge 5 39 2 2" xfId="20124" xr:uid="{174A8324-92E3-4B74-B347-850E0BAC1627}"/>
    <cellStyle name="40% - uthevingsfarge 5 39 2_AVA DVA EL" xfId="20125" xr:uid="{5698C978-E58F-49DE-90A3-6DEAFE7C8D4B}"/>
    <cellStyle name="40% - uthevingsfarge 5 39 3" xfId="20126" xr:uid="{60712511-5A3B-47C1-A668-4D8D834CF7F1}"/>
    <cellStyle name="40% - uthevingsfarge 5 39_4Q16" xfId="20127" xr:uid="{0B9C1853-07C5-444D-8078-E4C1E0188BA5}"/>
    <cellStyle name="40% - uthevingsfarge 5 4" xfId="5823" xr:uid="{0B80077B-7F7C-4566-BC62-082A898056C7}"/>
    <cellStyle name="40% - uthevingsfarge 5 4 10" xfId="41153" xr:uid="{315E0D63-EA94-4CF6-A81B-AB31115D49A2}"/>
    <cellStyle name="40% - uthevingsfarge 5 4 2" xfId="5824" xr:uid="{A9EABCEA-FD79-4342-8BD3-280B58265117}"/>
    <cellStyle name="40% - uthevingsfarge 5 4 2 2" xfId="5825" xr:uid="{6FA0B4C9-54F2-4210-85C6-88BCDF7B4551}"/>
    <cellStyle name="40% - uthevingsfarge 5 4 2 2 2" xfId="5826" xr:uid="{828F5A31-CE07-4AE8-921D-863A51BC790C}"/>
    <cellStyle name="40% - uthevingsfarge 5 4 2 2_3. Chng in credit spreads" xfId="5827" xr:uid="{6F557691-436C-4C84-8BA0-93FBE87E56A8}"/>
    <cellStyle name="40% - uthevingsfarge 5 4 2 3" xfId="5828" xr:uid="{ED608DD8-32F4-4881-89AD-84ABB7C5531E}"/>
    <cellStyle name="40% - uthevingsfarge 5 4 2 3 2" xfId="5829" xr:uid="{5445DF68-22AE-4304-B579-BDDFDD2C7E91}"/>
    <cellStyle name="40% - uthevingsfarge 5 4 2 3_3. Chng in credit spreads" xfId="5830" xr:uid="{745987E1-D02D-45D3-B357-1BD8929D67D8}"/>
    <cellStyle name="40% - uthevingsfarge 5 4 2 4" xfId="5831" xr:uid="{7D3E34AB-84DD-4E26-B9E9-27FB27F298ED}"/>
    <cellStyle name="40% - uthevingsfarge 5 4 2 5" xfId="41154" xr:uid="{C1F15BB0-000D-412B-B898-FA72D46CE1C7}"/>
    <cellStyle name="40% - uthevingsfarge 5 4 2 6" xfId="41155" xr:uid="{35DE472C-B284-4487-B28D-B392DDD5E6F3}"/>
    <cellStyle name="40% - uthevingsfarge 5 4 2 7" xfId="41156" xr:uid="{30ABE01B-1239-4D4A-B02B-4D3AEA2E3BE0}"/>
    <cellStyle name="40% - uthevingsfarge 5 4 2 8" xfId="41157" xr:uid="{0FDF2473-B2A7-468F-9D38-F6C54F3A655C}"/>
    <cellStyle name="40% - uthevingsfarge 5 4 2 9" xfId="41158" xr:uid="{9EB5601E-355D-4AF2-AE69-ED4041486521}"/>
    <cellStyle name="40% - uthevingsfarge 5 4 2_3. Chng in credit spreads" xfId="5832" xr:uid="{078E7F16-9E00-4770-86A5-9F708BE5A8BA}"/>
    <cellStyle name="40% - uthevingsfarge 5 4 3" xfId="5833" xr:uid="{56B15952-EA1B-49BB-89A8-E14C178BEC10}"/>
    <cellStyle name="40% - uthevingsfarge 5 4 3 2" xfId="5834" xr:uid="{0FA1B877-CCF8-4A6C-AE33-07DFBC3C3A56}"/>
    <cellStyle name="40% - uthevingsfarge 5 4 3 3" xfId="20128" xr:uid="{940281B5-FCD8-4860-8553-57F72DB239A9}"/>
    <cellStyle name="40% - uthevingsfarge 5 4 3_3. Chng in credit spreads" xfId="5835" xr:uid="{DEE091F0-E97A-467D-B04A-4B07FC33D13F}"/>
    <cellStyle name="40% - uthevingsfarge 5 4 4" xfId="5836" xr:uid="{6C94B55E-7874-40E5-AD1C-FCD8C02DA25A}"/>
    <cellStyle name="40% - uthevingsfarge 5 4 4 2" xfId="5837" xr:uid="{81779457-7346-4A06-96BD-70113027EB6C}"/>
    <cellStyle name="40% - uthevingsfarge 5 4 4 3" xfId="20129" xr:uid="{A0D7DA6B-8E27-4C41-B740-06E125E9D6BD}"/>
    <cellStyle name="40% - uthevingsfarge 5 4 4_3. Chng in credit spreads" xfId="5838" xr:uid="{6B751E2D-6A49-4AB4-B945-E4DB040E6C62}"/>
    <cellStyle name="40% - uthevingsfarge 5 4 5" xfId="5839" xr:uid="{44E039E9-68F2-4EEA-B750-53196A465F2A}"/>
    <cellStyle name="40% - uthevingsfarge 5 4 5 2" xfId="20130" xr:uid="{AE7F0904-13F8-4CFF-857D-68FD22811229}"/>
    <cellStyle name="40% - uthevingsfarge 5 4 5 3" xfId="20131" xr:uid="{971B9954-7E3C-41B2-936F-D252464E94EC}"/>
    <cellStyle name="40% - uthevingsfarge 5 4 5_AVA DVA EL" xfId="20132" xr:uid="{878AD067-A515-4199-A02D-C4934B35B8ED}"/>
    <cellStyle name="40% - uthevingsfarge 5 4 6" xfId="20133" xr:uid="{1831B74B-6E99-452D-B9FE-4DE073A3C41D}"/>
    <cellStyle name="40% - uthevingsfarge 5 4 6 2" xfId="20134" xr:uid="{AD01E8B9-CF4D-4C2D-8EA8-EA077238A44C}"/>
    <cellStyle name="40% - uthevingsfarge 5 4 6_AVA DVA EL" xfId="20135" xr:uid="{88119019-106C-4057-9427-B64EF5476A85}"/>
    <cellStyle name="40% - uthevingsfarge 5 4 7" xfId="20136" xr:uid="{871ACA4C-C45A-4D82-BD86-230C5F1A65AF}"/>
    <cellStyle name="40% - uthevingsfarge 5 4 8" xfId="41159" xr:uid="{A989171E-0A16-4323-8DE9-F8E0F7522F81}"/>
    <cellStyle name="40% - uthevingsfarge 5 4 9" xfId="41160" xr:uid="{FDAB3C5F-1D37-49AC-AA2F-C7B8A48EF308}"/>
    <cellStyle name="40% - uthevingsfarge 5 4_3. Chng in credit spreads" xfId="5840" xr:uid="{231899AB-B099-445C-AEAB-0D43499F95C9}"/>
    <cellStyle name="40% - uthevingsfarge 5 40" xfId="20137" xr:uid="{A5F97556-C428-4107-8258-F7149555A58A}"/>
    <cellStyle name="40% - uthevingsfarge 5 40 2" xfId="20138" xr:uid="{FA392750-EA43-435E-82EF-4FC7C98E5EAA}"/>
    <cellStyle name="40% - uthevingsfarge 5 40 2 2" xfId="20139" xr:uid="{83D76DA9-9195-447C-B218-0616A9891EF5}"/>
    <cellStyle name="40% - uthevingsfarge 5 40 2_AVA DVA EL" xfId="20140" xr:uid="{7D43C71A-81E8-4AEA-94AC-EC15BDA86D14}"/>
    <cellStyle name="40% - uthevingsfarge 5 40 3" xfId="20141" xr:uid="{B9ECCE77-92A4-4067-AADE-1E6E46632C6B}"/>
    <cellStyle name="40% - uthevingsfarge 5 40_4Q16" xfId="20142" xr:uid="{A3FA76BB-48E2-48DE-B888-2128EE56F424}"/>
    <cellStyle name="40% - uthevingsfarge 5 41" xfId="20143" xr:uid="{D82B1DA3-35A8-46C3-8870-B612B546D17C}"/>
    <cellStyle name="40% - uthevingsfarge 5 41 2" xfId="20144" xr:uid="{56533FB9-2E80-4253-8F9B-E2E9ECB097B3}"/>
    <cellStyle name="40% - uthevingsfarge 5 41 2 2" xfId="20145" xr:uid="{05D0DDA3-0CC7-4175-849C-81ABF83FEB60}"/>
    <cellStyle name="40% - uthevingsfarge 5 41 2_AVA DVA EL" xfId="20146" xr:uid="{C74F0FDA-0C2F-494B-BD3A-B496ABA22AA0}"/>
    <cellStyle name="40% - uthevingsfarge 5 41 3" xfId="20147" xr:uid="{D5604BA8-C964-48CB-B0F6-FDD25F0072A4}"/>
    <cellStyle name="40% - uthevingsfarge 5 41_4Q16" xfId="20148" xr:uid="{BD4B85E0-F5CB-4C56-82F3-59C58E7EC93C}"/>
    <cellStyle name="40% - uthevingsfarge 5 42" xfId="20149" xr:uid="{14ACC9BE-3943-4495-9F31-128514AEA486}"/>
    <cellStyle name="40% - uthevingsfarge 5 42 2" xfId="20150" xr:uid="{056645AD-2DE4-4FA3-AD2D-25255A9A18D2}"/>
    <cellStyle name="40% - uthevingsfarge 5 42 2 2" xfId="20151" xr:uid="{A4A1880E-A4FC-4391-B7A8-5DE406239891}"/>
    <cellStyle name="40% - uthevingsfarge 5 42 2_AVA DVA EL" xfId="20152" xr:uid="{4864571D-F588-4B82-B191-1E8D3CA0E659}"/>
    <cellStyle name="40% - uthevingsfarge 5 42 3" xfId="20153" xr:uid="{CEF8382D-F25D-4AC7-8A60-FD4139ECE0C1}"/>
    <cellStyle name="40% - uthevingsfarge 5 42_4Q16" xfId="20154" xr:uid="{63A8C4A8-2F0D-4231-A0BA-83B39F62937E}"/>
    <cellStyle name="40% - uthevingsfarge 5 43" xfId="20155" xr:uid="{F3695CBF-1D8E-4581-ACE1-0AD6CAAA053A}"/>
    <cellStyle name="40% - uthevingsfarge 5 43 2" xfId="20156" xr:uid="{580ABE65-8388-42D4-9E47-5EBE6C8C9DF9}"/>
    <cellStyle name="40% - uthevingsfarge 5 43 2 2" xfId="20157" xr:uid="{23B5F7A7-F02B-4455-978D-B816408CFC33}"/>
    <cellStyle name="40% - uthevingsfarge 5 43 2_AVA DVA EL" xfId="20158" xr:uid="{133E530A-2D18-4058-A537-17A60D0EA86C}"/>
    <cellStyle name="40% - uthevingsfarge 5 43 3" xfId="20159" xr:uid="{4E9F6C03-0A47-4ADD-87E0-113DCD5CC576}"/>
    <cellStyle name="40% - uthevingsfarge 5 43_4Q16" xfId="20160" xr:uid="{167780C3-95D3-4408-8E61-7D123FD1125F}"/>
    <cellStyle name="40% - uthevingsfarge 5 44" xfId="20161" xr:uid="{0A3D8643-4779-436C-B33B-B22C0971FD87}"/>
    <cellStyle name="40% - uthevingsfarge 5 44 2" xfId="20162" xr:uid="{FBE776F8-9295-493F-BD8A-E5C18D719C63}"/>
    <cellStyle name="40% - uthevingsfarge 5 44 2 2" xfId="20163" xr:uid="{F94E28FA-F7A0-4DB7-AB1B-00F3AD0D4F8E}"/>
    <cellStyle name="40% - uthevingsfarge 5 44 2_AVA DVA EL" xfId="20164" xr:uid="{96F62263-BF4B-4C4F-9AB4-7A6686BA29EB}"/>
    <cellStyle name="40% - uthevingsfarge 5 44 3" xfId="20165" xr:uid="{519714EE-C0C9-44C9-8858-9759FBBEFD36}"/>
    <cellStyle name="40% - uthevingsfarge 5 44_4Q16" xfId="20166" xr:uid="{E6B7D814-1E95-48B0-8BDA-D9E812CFE465}"/>
    <cellStyle name="40% - uthevingsfarge 5 45" xfId="20167" xr:uid="{2DF7865A-B922-4DF5-A30A-139DA7E88831}"/>
    <cellStyle name="40% - uthevingsfarge 5 45 2" xfId="20168" xr:uid="{52995319-AA3A-4015-B0D1-32D081C99245}"/>
    <cellStyle name="40% - uthevingsfarge 5 45 2 2" xfId="20169" xr:uid="{D39EC271-2691-4774-8ECF-57FD2442CAA5}"/>
    <cellStyle name="40% - uthevingsfarge 5 45 2_AVA DVA EL" xfId="20170" xr:uid="{F27E2AFB-FC21-43C5-B7CA-F1FB6BC825EE}"/>
    <cellStyle name="40% - uthevingsfarge 5 45 3" xfId="20171" xr:uid="{5D65A60B-7776-4A8E-B7D0-B8BEF9E839DC}"/>
    <cellStyle name="40% - uthevingsfarge 5 45_4Q16" xfId="20172" xr:uid="{7F7DCEE6-1401-41DA-99BB-426D80768D6D}"/>
    <cellStyle name="40% - uthevingsfarge 5 46" xfId="20173" xr:uid="{16EF0272-554B-434E-ACA2-93526CD3CD4A}"/>
    <cellStyle name="40% - uthevingsfarge 5 46 2" xfId="20174" xr:uid="{545C5F2C-B67C-4677-96F8-1EA6E3F33A17}"/>
    <cellStyle name="40% - uthevingsfarge 5 46 2 2" xfId="20175" xr:uid="{589C2917-B15D-4BD8-8B8D-FF50F31DAA5A}"/>
    <cellStyle name="40% - uthevingsfarge 5 46 2_AVA DVA EL" xfId="20176" xr:uid="{81FC4B78-56CD-4796-B7AD-F913D7ECF744}"/>
    <cellStyle name="40% - uthevingsfarge 5 46 3" xfId="20177" xr:uid="{F877AF59-02A1-457C-8C2A-DD1CED88CD53}"/>
    <cellStyle name="40% - uthevingsfarge 5 46_4Q16" xfId="20178" xr:uid="{17DE4EF0-2A35-4C53-A894-E50C385B8241}"/>
    <cellStyle name="40% - uthevingsfarge 5 47" xfId="20179" xr:uid="{4646FACD-FD23-4234-BDD0-8132B3AA9617}"/>
    <cellStyle name="40% - uthevingsfarge 5 47 2" xfId="20180" xr:uid="{15812A12-29BB-462F-B8EC-FE240CB3DC64}"/>
    <cellStyle name="40% - uthevingsfarge 5 47 2 2" xfId="20181" xr:uid="{37AF87A7-806E-4CF8-A86E-CDE3DE1BB521}"/>
    <cellStyle name="40% - uthevingsfarge 5 47 2_AVA DVA EL" xfId="20182" xr:uid="{226B6A8B-9E56-46AF-B922-0EF4F2DDC349}"/>
    <cellStyle name="40% - uthevingsfarge 5 47 3" xfId="20183" xr:uid="{7C418C6D-9806-4A64-9352-2D6120078957}"/>
    <cellStyle name="40% - uthevingsfarge 5 47_4Q16" xfId="20184" xr:uid="{DC91DC64-7CB5-4341-9848-1D897B60F95E}"/>
    <cellStyle name="40% - uthevingsfarge 5 48" xfId="20185" xr:uid="{E3B82212-71C1-4451-9E16-6176B9DA66B0}"/>
    <cellStyle name="40% - uthevingsfarge 5 48 2" xfId="20186" xr:uid="{47160A77-D6D2-4593-B908-2295D7DFC586}"/>
    <cellStyle name="40% - uthevingsfarge 5 48 2 2" xfId="20187" xr:uid="{11911C01-7BD8-4EAE-9991-A2D671BC3228}"/>
    <cellStyle name="40% - uthevingsfarge 5 48 2_AVA DVA EL" xfId="20188" xr:uid="{77A0903E-5B19-4385-9FF4-CD3C613D69D2}"/>
    <cellStyle name="40% - uthevingsfarge 5 48 3" xfId="20189" xr:uid="{B90063C2-D93E-4A2A-A5BD-EFA919767871}"/>
    <cellStyle name="40% - uthevingsfarge 5 48_4Q16" xfId="20190" xr:uid="{E6E28EE3-2763-43B9-B07D-09EDA4A401A3}"/>
    <cellStyle name="40% - uthevingsfarge 5 49" xfId="20191" xr:uid="{374DDF03-E386-440C-B4F1-A231A7102CD9}"/>
    <cellStyle name="40% - uthevingsfarge 5 49 2" xfId="20192" xr:uid="{40C53D5A-0C56-4D3C-A258-22F0A08A6E50}"/>
    <cellStyle name="40% - uthevingsfarge 5 49 2 2" xfId="20193" xr:uid="{DD3BC64A-E453-44A1-8B00-9CBF8CBA12A0}"/>
    <cellStyle name="40% - uthevingsfarge 5 49 2_AVA DVA EL" xfId="20194" xr:uid="{37DC8176-DE04-463B-AE04-0F1C4EE919FE}"/>
    <cellStyle name="40% - uthevingsfarge 5 49 3" xfId="20195" xr:uid="{EF3B06E3-C06E-4183-A408-A4748B112D22}"/>
    <cellStyle name="40% - uthevingsfarge 5 49_4Q16" xfId="20196" xr:uid="{DC734655-3F46-4D84-89F7-F15A2278118F}"/>
    <cellStyle name="40% - uthevingsfarge 5 5" xfId="5841" xr:uid="{67A80EAC-2EEA-482E-A133-FFE2BFA3BA8C}"/>
    <cellStyle name="40% - uthevingsfarge 5 5 10" xfId="41161" xr:uid="{7412FC6F-201D-4657-AB49-A895DFABE47D}"/>
    <cellStyle name="40% - uthevingsfarge 5 5 2" xfId="5842" xr:uid="{1C3792C0-BEF6-42BB-A02E-FD3D56B84A7F}"/>
    <cellStyle name="40% - uthevingsfarge 5 5 2 2" xfId="5843" xr:uid="{6785774B-F013-4E85-ABBF-8C03B5EE3491}"/>
    <cellStyle name="40% - uthevingsfarge 5 5 2 2 2" xfId="5844" xr:uid="{DE5025F6-1305-4F14-9BA8-801737ECA9DB}"/>
    <cellStyle name="40% - uthevingsfarge 5 5 2 2_3. Chng in credit spreads" xfId="5845" xr:uid="{F9245C48-D048-4728-9AB6-512475821971}"/>
    <cellStyle name="40% - uthevingsfarge 5 5 2 3" xfId="5846" xr:uid="{E400688B-0B9A-4885-8F78-3D4F650878DF}"/>
    <cellStyle name="40% - uthevingsfarge 5 5 2 3 2" xfId="5847" xr:uid="{3CAD7EA4-B14B-4C8B-BA45-41AC9D27C45D}"/>
    <cellStyle name="40% - uthevingsfarge 5 5 2 3_3. Chng in credit spreads" xfId="5848" xr:uid="{4F9321E7-F9A5-44ED-90DA-4621D1A60EB5}"/>
    <cellStyle name="40% - uthevingsfarge 5 5 2 4" xfId="5849" xr:uid="{39190171-881E-46B2-B7CF-78E026CA5563}"/>
    <cellStyle name="40% - uthevingsfarge 5 5 2 5" xfId="41162" xr:uid="{8CD705CA-8711-405D-9F46-9886F5AE529D}"/>
    <cellStyle name="40% - uthevingsfarge 5 5 2 6" xfId="41163" xr:uid="{0444BE49-347F-4D91-82CA-8AD08F491D71}"/>
    <cellStyle name="40% - uthevingsfarge 5 5 2 7" xfId="41164" xr:uid="{2DFE8B5D-3B32-47F4-ACBB-F222BD77B4F7}"/>
    <cellStyle name="40% - uthevingsfarge 5 5 2 8" xfId="41165" xr:uid="{59ECD5CE-10DC-4F66-9A07-0DD1AF8B45A2}"/>
    <cellStyle name="40% - uthevingsfarge 5 5 2 9" xfId="41166" xr:uid="{8E0D2A82-52EA-41A0-9F29-FB11CDF63FDE}"/>
    <cellStyle name="40% - uthevingsfarge 5 5 2_3. Chng in credit spreads" xfId="5850" xr:uid="{4939308F-0FFC-4980-B381-D424B73953C6}"/>
    <cellStyle name="40% - uthevingsfarge 5 5 3" xfId="5851" xr:uid="{A9A6ABEF-AA6F-46BE-89B8-BC28152F2F32}"/>
    <cellStyle name="40% - uthevingsfarge 5 5 3 2" xfId="5852" xr:uid="{559B1B6A-FE6F-427A-A860-4B57431D0027}"/>
    <cellStyle name="40% - uthevingsfarge 5 5 3_3. Chng in credit spreads" xfId="5853" xr:uid="{0247F784-98AF-4237-B4F2-AE188BC4712D}"/>
    <cellStyle name="40% - uthevingsfarge 5 5 4" xfId="5854" xr:uid="{B526B0A4-8547-4AD1-BC29-BB1D6BE6B65C}"/>
    <cellStyle name="40% - uthevingsfarge 5 5 4 2" xfId="5855" xr:uid="{646D9A5F-B926-4ADC-839A-8A3E97A98FC9}"/>
    <cellStyle name="40% - uthevingsfarge 5 5 4_3. Chng in credit spreads" xfId="5856" xr:uid="{7D2B2531-654B-4A3F-8B37-FCD2F440E8EE}"/>
    <cellStyle name="40% - uthevingsfarge 5 5 5" xfId="5857" xr:uid="{6BC057B5-D5DA-418A-A92A-888B3F8E23D7}"/>
    <cellStyle name="40% - uthevingsfarge 5 5 6" xfId="41167" xr:uid="{9FD06D86-74CE-4F9F-B99D-C04AA6773874}"/>
    <cellStyle name="40% - uthevingsfarge 5 5 7" xfId="41168" xr:uid="{2595470B-1603-463B-B8F6-C230C44022DF}"/>
    <cellStyle name="40% - uthevingsfarge 5 5 8" xfId="41169" xr:uid="{46B5F4B2-6FAF-40CD-91E9-4E37F63F2A66}"/>
    <cellStyle name="40% - uthevingsfarge 5 5 9" xfId="41170" xr:uid="{CF2DD593-7C44-41A6-970C-E48C12CB727C}"/>
    <cellStyle name="40% - uthevingsfarge 5 5_3. Chng in credit spreads" xfId="5858" xr:uid="{6570CCBD-8D22-43DB-9D17-4EBC73EE09B4}"/>
    <cellStyle name="40% - uthevingsfarge 5 50" xfId="20197" xr:uid="{2DF67F39-CB5E-4FF6-BFD7-60FAA5054B64}"/>
    <cellStyle name="40% - uthevingsfarge 5 50 2" xfId="20198" xr:uid="{A9DDF984-25AA-424C-9C66-D0DD9EDBA071}"/>
    <cellStyle name="40% - uthevingsfarge 5 50 2 2" xfId="20199" xr:uid="{A564D2DA-2E2B-41C2-BA26-679660C2EE66}"/>
    <cellStyle name="40% - uthevingsfarge 5 50 2_AVA DVA EL" xfId="20200" xr:uid="{26743EE9-24E4-4340-86F7-3627C291D30C}"/>
    <cellStyle name="40% - uthevingsfarge 5 50 3" xfId="20201" xr:uid="{91C891CE-7C0D-4376-8B37-FB64FE2217E7}"/>
    <cellStyle name="40% - uthevingsfarge 5 50_4Q16" xfId="20202" xr:uid="{82E8B68A-B95C-4900-9A97-C7BD619983A3}"/>
    <cellStyle name="40% - uthevingsfarge 5 51" xfId="20203" xr:uid="{7F2B4FB8-0F84-4369-9B46-AC781A0537DE}"/>
    <cellStyle name="40% - uthevingsfarge 5 51 2" xfId="20204" xr:uid="{9AF3187D-9800-43F8-8410-9FD08FA6CFE2}"/>
    <cellStyle name="40% - uthevingsfarge 5 51 2 2" xfId="20205" xr:uid="{5285256E-8EA3-416C-B776-6FA974DE68CC}"/>
    <cellStyle name="40% - uthevingsfarge 5 51 2_AVA DVA EL" xfId="20206" xr:uid="{A50BD5A8-3F65-43D0-BF92-D905B5DFDC34}"/>
    <cellStyle name="40% - uthevingsfarge 5 51 3" xfId="20207" xr:uid="{E329A5E2-2DCE-4648-8115-11B337196F92}"/>
    <cellStyle name="40% - uthevingsfarge 5 51_4Q16" xfId="20208" xr:uid="{B9A60D91-CEEB-43BB-B2D0-5865BAB10ACA}"/>
    <cellStyle name="40% - uthevingsfarge 5 52" xfId="20209" xr:uid="{F78CF24A-CA62-4089-A6FB-8E3C13533A32}"/>
    <cellStyle name="40% - uthevingsfarge 5 52 2" xfId="20210" xr:uid="{1CADBCFA-9760-436B-B039-AFB6E2913E57}"/>
    <cellStyle name="40% - uthevingsfarge 5 52 2 2" xfId="20211" xr:uid="{5553169C-951D-40FD-854A-A3BCB47A7558}"/>
    <cellStyle name="40% - uthevingsfarge 5 52 2_AVA DVA EL" xfId="20212" xr:uid="{8E0391F5-0291-4774-B666-9FF988AA0A93}"/>
    <cellStyle name="40% - uthevingsfarge 5 52 3" xfId="20213" xr:uid="{D5C37457-3B96-46D9-B7B9-C26C147F51BC}"/>
    <cellStyle name="40% - uthevingsfarge 5 52_4Q16" xfId="20214" xr:uid="{AD593CFA-C6D1-47A7-853C-FBCC62B5A738}"/>
    <cellStyle name="40% - uthevingsfarge 5 53" xfId="20215" xr:uid="{522E19BF-41B8-4F11-87E9-4B49A1C9F22D}"/>
    <cellStyle name="40% - uthevingsfarge 5 53 2" xfId="20216" xr:uid="{4BC76E18-5D09-4CAE-94E5-256935DFC51E}"/>
    <cellStyle name="40% - uthevingsfarge 5 53 2 2" xfId="20217" xr:uid="{E99F74D4-6D4A-4617-B52E-92E17E89E8FE}"/>
    <cellStyle name="40% - uthevingsfarge 5 53 2_AVA DVA EL" xfId="20218" xr:uid="{A1E45EDF-4E22-4B5F-B9EB-F68691A96291}"/>
    <cellStyle name="40% - uthevingsfarge 5 53 3" xfId="20219" xr:uid="{B41E4D32-336F-408C-A95D-34CDE18A4330}"/>
    <cellStyle name="40% - uthevingsfarge 5 53_4Q16" xfId="20220" xr:uid="{32B19426-8C45-4D0F-86E4-E4B394042819}"/>
    <cellStyle name="40% - uthevingsfarge 5 54" xfId="20221" xr:uid="{B29BAA68-5955-490D-843B-07C7D3741048}"/>
    <cellStyle name="40% - uthevingsfarge 5 54 2" xfId="20222" xr:uid="{61A010C1-9A51-4629-B432-C68FD914A27A}"/>
    <cellStyle name="40% - uthevingsfarge 5 54 2 2" xfId="20223" xr:uid="{5A3531D8-0D42-406D-883C-013929D17545}"/>
    <cellStyle name="40% - uthevingsfarge 5 54 2_AVA DVA EL" xfId="20224" xr:uid="{314ACA21-A8EA-42AE-A64D-9C8D678E1353}"/>
    <cellStyle name="40% - uthevingsfarge 5 54 3" xfId="20225" xr:uid="{243AB04F-410B-4BB3-B296-073CE37810A5}"/>
    <cellStyle name="40% - uthevingsfarge 5 54_4Q16" xfId="20226" xr:uid="{50CAFADB-9250-4ED3-B407-E4B6340F915D}"/>
    <cellStyle name="40% - uthevingsfarge 5 55" xfId="20227" xr:uid="{CDD775B9-D2C9-41E0-9378-AADEF4841D91}"/>
    <cellStyle name="40% - uthevingsfarge 5 55 2" xfId="20228" xr:uid="{A296C59A-B2AC-4E81-A7AA-D8C454728D97}"/>
    <cellStyle name="40% - uthevingsfarge 5 55 2 2" xfId="20229" xr:uid="{D77E294F-3EDC-4C76-BDEF-1917E4D820F3}"/>
    <cellStyle name="40% - uthevingsfarge 5 55 2_AVA DVA EL" xfId="20230" xr:uid="{08514816-58EC-4D5A-A192-08E4C1E4D782}"/>
    <cellStyle name="40% - uthevingsfarge 5 55 3" xfId="20231" xr:uid="{2E93198F-8E43-47D8-ABDE-742FB08C5494}"/>
    <cellStyle name="40% - uthevingsfarge 5 55_4Q16" xfId="20232" xr:uid="{59DF670B-644E-4BD1-8590-53402662A6FB}"/>
    <cellStyle name="40% - uthevingsfarge 5 56" xfId="20233" xr:uid="{AB89D1DA-D4AD-4798-AD3F-E28BC8D5F2E5}"/>
    <cellStyle name="40% - uthevingsfarge 5 56 2" xfId="20234" xr:uid="{A5BAFD9D-3356-46EC-8691-BDA69CB41049}"/>
    <cellStyle name="40% - uthevingsfarge 5 56 2 2" xfId="20235" xr:uid="{95EE2D13-8DEB-4586-9F3F-6857DEB2E518}"/>
    <cellStyle name="40% - uthevingsfarge 5 56 2_AVA DVA EL" xfId="20236" xr:uid="{380C4F92-871E-4B74-9764-750A4CDB49D0}"/>
    <cellStyle name="40% - uthevingsfarge 5 56 3" xfId="20237" xr:uid="{41588476-DECD-403E-AABC-1F56FB855195}"/>
    <cellStyle name="40% - uthevingsfarge 5 56_4Q16" xfId="20238" xr:uid="{862AEFDE-28BD-4897-BDBE-9AFDDD6801B8}"/>
    <cellStyle name="40% - uthevingsfarge 5 57" xfId="20239" xr:uid="{52549764-388E-4292-931B-D3553FB08768}"/>
    <cellStyle name="40% - uthevingsfarge 5 57 2" xfId="20240" xr:uid="{475F2A5C-9D58-4EDB-88ED-DC5759F11BA3}"/>
    <cellStyle name="40% - uthevingsfarge 5 57 2 2" xfId="20241" xr:uid="{1F1E3C77-3979-4F60-90C3-7324F87CB2ED}"/>
    <cellStyle name="40% - uthevingsfarge 5 57 2_AVA DVA EL" xfId="20242" xr:uid="{2B0159C8-1740-449D-A3B4-688B8C52F5DD}"/>
    <cellStyle name="40% - uthevingsfarge 5 57 3" xfId="20243" xr:uid="{742A0FF3-C71A-43B4-A39F-B653E3F036BB}"/>
    <cellStyle name="40% - uthevingsfarge 5 57_4Q16" xfId="20244" xr:uid="{2971D40D-35B7-4AF8-A7C9-27C39D941684}"/>
    <cellStyle name="40% - uthevingsfarge 5 58" xfId="20245" xr:uid="{C72779E2-FB96-4585-8320-0B9A63DFA89F}"/>
    <cellStyle name="40% - uthevingsfarge 5 58 2" xfId="20246" xr:uid="{60D77CC1-6BF0-4AC8-82AE-2765A5771B8D}"/>
    <cellStyle name="40% - uthevingsfarge 5 58 2 2" xfId="20247" xr:uid="{B0CABFDC-F55A-4E55-83B3-8255EC9554A0}"/>
    <cellStyle name="40% - uthevingsfarge 5 58 2_AVA DVA EL" xfId="20248" xr:uid="{B2619DAE-9E2F-4239-847C-12D1B5849EB1}"/>
    <cellStyle name="40% - uthevingsfarge 5 58 3" xfId="20249" xr:uid="{B47076E2-1A28-4FFC-8DF3-CFDA5929107F}"/>
    <cellStyle name="40% - uthevingsfarge 5 58_4Q16" xfId="20250" xr:uid="{ED1FCB01-76AF-4E44-A12D-0BBF82240AA7}"/>
    <cellStyle name="40% - uthevingsfarge 5 59" xfId="20251" xr:uid="{125802CB-FE5F-41B7-9605-0915B489EE80}"/>
    <cellStyle name="40% - uthevingsfarge 5 59 2" xfId="20252" xr:uid="{CEC3E13B-A767-4476-8127-4D93B677DFF3}"/>
    <cellStyle name="40% - uthevingsfarge 5 59 2 2" xfId="20253" xr:uid="{6F8AFF7A-611A-46ED-8B72-80A52461C147}"/>
    <cellStyle name="40% - uthevingsfarge 5 59 2_AVA DVA EL" xfId="20254" xr:uid="{D1461329-CDA2-4A03-9D3E-E38AC7223F26}"/>
    <cellStyle name="40% - uthevingsfarge 5 59 3" xfId="20255" xr:uid="{0EB662FF-908A-44CB-9433-20723C33E990}"/>
    <cellStyle name="40% - uthevingsfarge 5 59_4Q16" xfId="20256" xr:uid="{0C9A6FF9-D49B-4CC2-9C83-1C7A0566AF93}"/>
    <cellStyle name="40% - uthevingsfarge 5 6" xfId="5859" xr:uid="{9F77D486-6175-4612-BB6F-CABB019DC559}"/>
    <cellStyle name="40% - uthevingsfarge 5 6 2" xfId="5860" xr:uid="{02C7FB0D-6559-47D1-A53D-EDB9AAFE6426}"/>
    <cellStyle name="40% - uthevingsfarge 5 6 2 2" xfId="5861" xr:uid="{DF64A5EA-0D6A-4964-A7CD-8DC72AFB148A}"/>
    <cellStyle name="40% - uthevingsfarge 5 6 2 3" xfId="41171" xr:uid="{50E17031-7ED4-4307-A703-65C6E6F80C6C}"/>
    <cellStyle name="40% - uthevingsfarge 5 6 2_3. Chng in credit spreads" xfId="5862" xr:uid="{A3CC71E9-0E97-4D7D-AE72-E7DF054A2943}"/>
    <cellStyle name="40% - uthevingsfarge 5 6 3" xfId="5863" xr:uid="{A561A06B-2BF8-4447-A8D8-5BCD68045FE1}"/>
    <cellStyle name="40% - uthevingsfarge 5 6 3 2" xfId="5864" xr:uid="{0176A1BB-F2EB-4BF6-8CB2-166DF2019CE4}"/>
    <cellStyle name="40% - uthevingsfarge 5 6 3_3. Chng in credit spreads" xfId="5865" xr:uid="{EAA2143E-878F-4545-BC59-82A02894A525}"/>
    <cellStyle name="40% - uthevingsfarge 5 6 4" xfId="5866" xr:uid="{46AAEF9C-3621-4702-873D-324B9C1AD279}"/>
    <cellStyle name="40% - uthevingsfarge 5 6 5" xfId="20257" xr:uid="{5CACA3C0-1F66-4A48-B2EF-BB73E238E307}"/>
    <cellStyle name="40% - uthevingsfarge 5 6 6" xfId="41172" xr:uid="{35E73EE2-8FF8-44D5-B4D3-7265E50EB172}"/>
    <cellStyle name="40% - uthevingsfarge 5 6 7" xfId="41173" xr:uid="{F84E7582-3AD1-4B8B-9FD8-10450F741863}"/>
    <cellStyle name="40% - uthevingsfarge 5 6 8" xfId="41174" xr:uid="{F876F64F-E55C-4747-8B4E-96B2B915ADEC}"/>
    <cellStyle name="40% - uthevingsfarge 5 6 9" xfId="41175" xr:uid="{66EAF5D7-44A0-4A2C-85CB-CE13E556E1A3}"/>
    <cellStyle name="40% - uthevingsfarge 5 6_3. Chng in credit spreads" xfId="5867" xr:uid="{2B0EA735-D8C8-4837-9334-0AAF48B40C19}"/>
    <cellStyle name="40% - uthevingsfarge 5 60" xfId="20258" xr:uid="{34F41383-DDEA-4210-BF1C-8068BCF8F0E3}"/>
    <cellStyle name="40% - uthevingsfarge 5 60 2" xfId="20259" xr:uid="{B7CFCE09-E1C2-43D9-8293-A0EECC59E1AE}"/>
    <cellStyle name="40% - uthevingsfarge 5 60 3" xfId="20260" xr:uid="{DE58506C-30D4-4EC2-9A0C-28CC28FF35A1}"/>
    <cellStyle name="40% - uthevingsfarge 5 60_AVA DVA EL" xfId="20261" xr:uid="{28DA03CB-43D4-40E8-A455-52755BDDF03E}"/>
    <cellStyle name="40% - uthevingsfarge 5 61" xfId="20262" xr:uid="{31105D13-1A03-48EE-987E-1FC88359D7D0}"/>
    <cellStyle name="40% - uthevingsfarge 5 61 2" xfId="20263" xr:uid="{EE3368E1-DE6C-4913-9131-CE349465E3BC}"/>
    <cellStyle name="40% - uthevingsfarge 5 61 3" xfId="20264" xr:uid="{8976032C-B580-4F36-ADAF-88904C714101}"/>
    <cellStyle name="40% - uthevingsfarge 5 61_AVA DVA EL" xfId="20265" xr:uid="{7890173F-F886-481D-9ECB-B1F36B58D1D9}"/>
    <cellStyle name="40% - uthevingsfarge 5 62" xfId="20266" xr:uid="{1687CF21-03A8-4EF3-A0FB-EB8845DB165E}"/>
    <cellStyle name="40% - uthevingsfarge 5 62 2" xfId="20267" xr:uid="{BD6449DE-4ADA-47BB-B7DC-4ACBE3A169F5}"/>
    <cellStyle name="40% - uthevingsfarge 5 62_AVA DVA EL" xfId="20268" xr:uid="{ABA44A9C-6ADD-4C39-B413-68C45BDDF65B}"/>
    <cellStyle name="40% - uthevingsfarge 5 63" xfId="20269" xr:uid="{555856D2-896C-4B5A-A497-1AD8D512B873}"/>
    <cellStyle name="40% - uthevingsfarge 5 64" xfId="20270" xr:uid="{BD6C92C6-BB42-4D64-ABA3-444189188CE6}"/>
    <cellStyle name="40% - uthevingsfarge 5 65" xfId="20271" xr:uid="{C9CF31C1-6F5A-4121-9E92-8178561604B4}"/>
    <cellStyle name="40% - uthevingsfarge 5 66" xfId="20272" xr:uid="{DAF3AE1D-C809-4815-AB81-2053B31CEA87}"/>
    <cellStyle name="40% - uthevingsfarge 5 7" xfId="5868" xr:uid="{C051C4EC-D98A-4CA3-8268-756FF4CDB223}"/>
    <cellStyle name="40% - uthevingsfarge 5 7 2" xfId="5869" xr:uid="{86015729-1DA6-47D4-8095-2BAEFFEB599F}"/>
    <cellStyle name="40% - uthevingsfarge 5 7 2 2" xfId="20273" xr:uid="{248AD639-0950-4AD4-BD99-D434C1EADCFC}"/>
    <cellStyle name="40% - uthevingsfarge 5 7 2_AVA DVA EL" xfId="20274" xr:uid="{858C239C-6C87-4D4F-A510-D2E62D1C1336}"/>
    <cellStyle name="40% - uthevingsfarge 5 7 3" xfId="20275" xr:uid="{E74ED2DA-29AF-4728-95C5-EAA42C78F070}"/>
    <cellStyle name="40% - uthevingsfarge 5 7 3 2" xfId="20276" xr:uid="{85F3E260-A0AE-42E6-A7FE-B4B16B8BDB07}"/>
    <cellStyle name="40% - uthevingsfarge 5 7 3_AVA DVA EL" xfId="20277" xr:uid="{6FC20B0B-D24A-4484-A32E-C46A7659B534}"/>
    <cellStyle name="40% - uthevingsfarge 5 7 4" xfId="20278" xr:uid="{5F7D1628-BECB-4842-BDC1-CA7E0FC0ED0E}"/>
    <cellStyle name="40% - uthevingsfarge 5 7 5" xfId="20279" xr:uid="{9A5DA23C-8292-49EE-8B62-9FAC219EB715}"/>
    <cellStyle name="40% - uthevingsfarge 5 7_3. Chng in credit spreads" xfId="5870" xr:uid="{2774F92E-6E8E-42CC-B101-2B371CBEF353}"/>
    <cellStyle name="40% - uthevingsfarge 5 8" xfId="5871" xr:uid="{39E47203-7107-4BA1-8A2C-8DFA7E156F4C}"/>
    <cellStyle name="40% - uthevingsfarge 5 8 2" xfId="5872" xr:uid="{ED28BF8E-7DBB-4CC5-8632-83B160A139CB}"/>
    <cellStyle name="40% - uthevingsfarge 5 8 2 2" xfId="20280" xr:uid="{7816F06E-E092-4FDA-ADFB-F1B450680CDE}"/>
    <cellStyle name="40% - uthevingsfarge 5 8 2_AVA DVA EL" xfId="20281" xr:uid="{5FF0B3F8-D596-4201-A5A1-05875A81E0C2}"/>
    <cellStyle name="40% - uthevingsfarge 5 8 3" xfId="20282" xr:uid="{D86D9831-398B-40A2-889F-9AF511C457D7}"/>
    <cellStyle name="40% - uthevingsfarge 5 8_3. Chng in credit spreads" xfId="5873" xr:uid="{949B2624-0232-4BB3-BEDD-534D38464EA6}"/>
    <cellStyle name="40% - uthevingsfarge 5 9" xfId="5874" xr:uid="{9A0B2ACD-89A7-4C9D-B7BA-3D09691D7AD2}"/>
    <cellStyle name="40% - uthevingsfarge 5 9 2" xfId="20283" xr:uid="{5A0FAA39-3236-475A-90A9-C1A036AFE18D}"/>
    <cellStyle name="40% - uthevingsfarge 5 9 2 2" xfId="20284" xr:uid="{8867E443-CB51-4441-B7E0-BFEC0993195D}"/>
    <cellStyle name="40% - uthevingsfarge 5 9 2_AVA DVA EL" xfId="20285" xr:uid="{8E024C64-59E4-4FEE-AE1F-5D3FAC3F2D41}"/>
    <cellStyle name="40% - uthevingsfarge 5 9 3" xfId="20286" xr:uid="{3C5FB716-19A4-432E-AC97-006CDD450C9D}"/>
    <cellStyle name="40% - uthevingsfarge 5 9_4Q16" xfId="20287" xr:uid="{644B8C21-65D8-4C86-AF87-EC95993E97ED}"/>
    <cellStyle name="40% - uthevingsfarge 5_06.05" xfId="44438" xr:uid="{BE9B6801-24D2-4F1E-9C02-0F9270A69E66}"/>
    <cellStyle name="40% - uthevingsfarge 6" xfId="5875" xr:uid="{18A3D71C-C257-4414-8C72-7CCE7E4DACC4}"/>
    <cellStyle name="40% - uthevingsfarge 6 10" xfId="5876" xr:uid="{6CB5230D-5598-464E-937F-A4AE3246CC12}"/>
    <cellStyle name="40% - uthevingsfarge 6 10 2" xfId="20288" xr:uid="{6A2C3837-F4F2-403A-9BD1-E0D789B9E1AC}"/>
    <cellStyle name="40% - uthevingsfarge 6 10 2 2" xfId="20289" xr:uid="{661F9FB5-A112-421D-8544-3637846591D0}"/>
    <cellStyle name="40% - uthevingsfarge 6 10 2_AVA DVA EL" xfId="20290" xr:uid="{873D04FB-0FDD-457B-9651-FE5FCCE89CA2}"/>
    <cellStyle name="40% - uthevingsfarge 6 10 3" xfId="20291" xr:uid="{0711F606-A25C-44DA-95FA-45C35E034E98}"/>
    <cellStyle name="40% - uthevingsfarge 6 10_4Q16" xfId="20292" xr:uid="{CFFDE99E-8F76-46F0-A5E2-CEDB4678EAA6}"/>
    <cellStyle name="40% - uthevingsfarge 6 11" xfId="20293" xr:uid="{EC046DE5-C085-43AC-B5AA-A0CFCC5030E0}"/>
    <cellStyle name="40% - uthevingsfarge 6 11 2" xfId="20294" xr:uid="{EB424B90-A376-4042-A344-0E7E8E24A2F6}"/>
    <cellStyle name="40% - uthevingsfarge 6 11 2 2" xfId="20295" xr:uid="{BE20A0F8-7DBC-4B75-B5D4-B5BD744DF0C9}"/>
    <cellStyle name="40% - uthevingsfarge 6 11 2_AVA DVA EL" xfId="20296" xr:uid="{0E043100-6CFC-41B5-AB43-48A55091BEDD}"/>
    <cellStyle name="40% - uthevingsfarge 6 11 3" xfId="20297" xr:uid="{3FE7DF4E-2141-489F-B63D-6D88B05E3A86}"/>
    <cellStyle name="40% - uthevingsfarge 6 11_4Q16" xfId="20298" xr:uid="{69A9CE18-B5DE-4516-BE3E-40852F543649}"/>
    <cellStyle name="40% - uthevingsfarge 6 12" xfId="20299" xr:uid="{6DA87640-F2E4-4818-A254-9D66C1413175}"/>
    <cellStyle name="40% - uthevingsfarge 6 12 2" xfId="20300" xr:uid="{1973A06F-1AD0-401D-8FF3-D260E51988A8}"/>
    <cellStyle name="40% - uthevingsfarge 6 12 2 2" xfId="20301" xr:uid="{0C3BB444-3FD1-4025-96A4-75CA04CA6D4A}"/>
    <cellStyle name="40% - uthevingsfarge 6 12 2_AVA DVA EL" xfId="20302" xr:uid="{EB7BD6E7-D22C-4A85-9E3D-351F237B4CDE}"/>
    <cellStyle name="40% - uthevingsfarge 6 12 3" xfId="20303" xr:uid="{8155E2D7-6A8F-4699-A34C-01D2341CA075}"/>
    <cellStyle name="40% - uthevingsfarge 6 12_4Q16" xfId="20304" xr:uid="{713A9BD5-31DE-405D-A2C4-64C961F03C98}"/>
    <cellStyle name="40% - uthevingsfarge 6 13" xfId="20305" xr:uid="{C407970A-EDC8-4405-9CD7-C9E917DBA237}"/>
    <cellStyle name="40% - uthevingsfarge 6 13 2" xfId="20306" xr:uid="{3BCD36D4-E778-437E-8668-90FC01C602F0}"/>
    <cellStyle name="40% - uthevingsfarge 6 13 2 2" xfId="20307" xr:uid="{986EA67F-13E4-4A64-8FEC-FE5853EB8DB1}"/>
    <cellStyle name="40% - uthevingsfarge 6 13 2_AVA DVA EL" xfId="20308" xr:uid="{6E0FEDCD-17FD-4DD9-86FC-1BAC7999535C}"/>
    <cellStyle name="40% - uthevingsfarge 6 13 3" xfId="20309" xr:uid="{8BE6A8EE-301F-4E60-8479-AD5C7C1B153C}"/>
    <cellStyle name="40% - uthevingsfarge 6 13_4Q16" xfId="20310" xr:uid="{610894A1-8304-46C5-A1A9-E55FB0F7FC68}"/>
    <cellStyle name="40% - uthevingsfarge 6 14" xfId="20311" xr:uid="{9F8EA5EA-52B8-4CC5-8334-3888E28F30CF}"/>
    <cellStyle name="40% - uthevingsfarge 6 14 2" xfId="20312" xr:uid="{CE026472-5E27-4329-9214-F61C3D2F9475}"/>
    <cellStyle name="40% - uthevingsfarge 6 14 2 2" xfId="20313" xr:uid="{43FC38F9-177C-4C11-89F9-296E7E26A1D2}"/>
    <cellStyle name="40% - uthevingsfarge 6 14 2_AVA DVA EL" xfId="20314" xr:uid="{62117B56-9E29-49F5-BEA6-133FFC9B693D}"/>
    <cellStyle name="40% - uthevingsfarge 6 14 3" xfId="20315" xr:uid="{8B2CEF9A-22D9-4B2B-852C-12E214D1E7F5}"/>
    <cellStyle name="40% - uthevingsfarge 6 14_4Q16" xfId="20316" xr:uid="{3BA5C38F-5047-4807-9AD4-76CEC5FF7C3B}"/>
    <cellStyle name="40% - uthevingsfarge 6 15" xfId="20317" xr:uid="{3A107554-70AF-4767-BC20-D3BD6E1F4F98}"/>
    <cellStyle name="40% - uthevingsfarge 6 15 2" xfId="20318" xr:uid="{85798152-8E52-4DC4-B596-D58ACB4FBA2E}"/>
    <cellStyle name="40% - uthevingsfarge 6 15 2 2" xfId="20319" xr:uid="{6DD31907-479C-4E1E-B987-9B214BD8B90A}"/>
    <cellStyle name="40% - uthevingsfarge 6 15 2_AVA DVA EL" xfId="20320" xr:uid="{34C25867-31CE-46CE-AFFB-470244783012}"/>
    <cellStyle name="40% - uthevingsfarge 6 15 3" xfId="20321" xr:uid="{BD7F4F1B-9372-4C72-B3E1-98841FA67B04}"/>
    <cellStyle name="40% - uthevingsfarge 6 15_4Q16" xfId="20322" xr:uid="{696E987E-1A85-4339-8770-565355A0A2FA}"/>
    <cellStyle name="40% - uthevingsfarge 6 16" xfId="20323" xr:uid="{D860F0BC-3915-4F5E-859F-8D72D230EA19}"/>
    <cellStyle name="40% - uthevingsfarge 6 16 2" xfId="20324" xr:uid="{9B2D7CEC-5A6D-41F4-8879-5268E0A1B1A2}"/>
    <cellStyle name="40% - uthevingsfarge 6 16 2 2" xfId="20325" xr:uid="{AAB2ECE9-9987-4070-8C2D-9FDF0DD77ECE}"/>
    <cellStyle name="40% - uthevingsfarge 6 16 2_AVA DVA EL" xfId="20326" xr:uid="{E08AA4A4-B870-4752-B9ED-5F4B5EE14422}"/>
    <cellStyle name="40% - uthevingsfarge 6 16 3" xfId="20327" xr:uid="{FAA17B68-4E77-45BA-8B9D-A95283936863}"/>
    <cellStyle name="40% - uthevingsfarge 6 16_4Q16" xfId="20328" xr:uid="{E923799A-BD67-4F89-98CA-4465108B9EBC}"/>
    <cellStyle name="40% - uthevingsfarge 6 17" xfId="20329" xr:uid="{D819CE62-9EEF-48E3-9EBD-B5650A54ECB5}"/>
    <cellStyle name="40% - uthevingsfarge 6 17 2" xfId="20330" xr:uid="{49531282-D2BB-4EE0-83D4-6EF85D197EBD}"/>
    <cellStyle name="40% - uthevingsfarge 6 17 2 2" xfId="20331" xr:uid="{8C865E1C-AADD-454C-A059-186108AA4B5B}"/>
    <cellStyle name="40% - uthevingsfarge 6 17 2_AVA DVA EL" xfId="20332" xr:uid="{559BFB81-8E0C-41CC-AA34-AAAB04D749B7}"/>
    <cellStyle name="40% - uthevingsfarge 6 17 3" xfId="20333" xr:uid="{7B67DC1D-15A9-4A76-86FF-03EAB5AFB1CE}"/>
    <cellStyle name="40% - uthevingsfarge 6 17_4Q16" xfId="20334" xr:uid="{BEF35475-67BC-451A-9F9D-5DB5DD65E6D2}"/>
    <cellStyle name="40% - uthevingsfarge 6 18" xfId="20335" xr:uid="{FA9B27C4-746D-4BBD-8993-C519EC7D0FA2}"/>
    <cellStyle name="40% - uthevingsfarge 6 18 2" xfId="20336" xr:uid="{A6D3F70D-684A-47E7-B51C-D57934077A92}"/>
    <cellStyle name="40% - uthevingsfarge 6 18 2 2" xfId="20337" xr:uid="{78BE3A84-1842-4899-B785-3404E0E3DFF2}"/>
    <cellStyle name="40% - uthevingsfarge 6 18 2_AVA DVA EL" xfId="20338" xr:uid="{4794E2A0-4ED2-4141-B51A-3D63F3355D02}"/>
    <cellStyle name="40% - uthevingsfarge 6 18 3" xfId="20339" xr:uid="{996C0F0D-569D-4BF3-89D9-AD8334441334}"/>
    <cellStyle name="40% - uthevingsfarge 6 18_4Q16" xfId="20340" xr:uid="{109CF01A-08D6-44F6-B63E-F4C954BE4C2A}"/>
    <cellStyle name="40% - uthevingsfarge 6 19" xfId="20341" xr:uid="{2D4F1F47-9FC3-4EE1-A89E-4CBFC6561450}"/>
    <cellStyle name="40% - uthevingsfarge 6 19 2" xfId="20342" xr:uid="{D376412F-4B62-424D-BE57-DA0C3E08C5C4}"/>
    <cellStyle name="40% - uthevingsfarge 6 19 2 2" xfId="20343" xr:uid="{95F717D3-09F4-4615-B357-EF16EA16BA5C}"/>
    <cellStyle name="40% - uthevingsfarge 6 19 2_AVA DVA EL" xfId="20344" xr:uid="{3B7722D3-F39A-4984-99C2-27BC2E3E227B}"/>
    <cellStyle name="40% - uthevingsfarge 6 19 3" xfId="20345" xr:uid="{82490359-EE47-49E0-9CE2-E29B0D09C96B}"/>
    <cellStyle name="40% - uthevingsfarge 6 19_4Q16" xfId="20346" xr:uid="{EE67DB74-DA12-433A-8E0D-66190E2F2D40}"/>
    <cellStyle name="40% - uthevingsfarge 6 2" xfId="5877" xr:uid="{4B867646-BD07-46E4-AE3C-1A057DB5D83A}"/>
    <cellStyle name="40% - uthevingsfarge 6 2 10" xfId="20347" xr:uid="{36657B09-8D9B-4441-BDF3-18BED226412F}"/>
    <cellStyle name="40% - uthevingsfarge 6 2 10 2" xfId="20348" xr:uid="{244F4C2D-7C16-444A-BCA3-FB73A929FD11}"/>
    <cellStyle name="40% - uthevingsfarge 6 2 10 3" xfId="20349" xr:uid="{F72A0262-AD51-40F6-9CA0-D1721AEADF04}"/>
    <cellStyle name="40% - uthevingsfarge 6 2 10_AVA DVA EL" xfId="20350" xr:uid="{A0A17537-4A08-4D89-B3E8-7AC99B196310}"/>
    <cellStyle name="40% - uthevingsfarge 6 2 11" xfId="20351" xr:uid="{05AAC118-1B26-4ED1-9497-2983C1AB1294}"/>
    <cellStyle name="40% - uthevingsfarge 6 2 12" xfId="20352" xr:uid="{9731953B-2B68-40B3-A3AE-ADD49F0DD8B5}"/>
    <cellStyle name="40% - uthevingsfarge 6 2 2" xfId="5878" xr:uid="{22267A02-9AD6-4F96-88AD-ACA45A60AC0B}"/>
    <cellStyle name="40% - uthevingsfarge 6 2 2 2" xfId="5879" xr:uid="{8B10D51A-29D1-4F40-977E-394BD6526B54}"/>
    <cellStyle name="40% - uthevingsfarge 6 2 2 2 2" xfId="5880" xr:uid="{EC7350B0-6D5B-4730-B117-6FCA3647F3A2}"/>
    <cellStyle name="40% - uthevingsfarge 6 2 2 2 2 2" xfId="5881" xr:uid="{0F11DE6B-284C-42FF-8826-EA7D73238891}"/>
    <cellStyle name="40% - uthevingsfarge 6 2 2 2 2 2 2" xfId="5882" xr:uid="{319B5A92-9C64-45F3-A7E8-4BD83FDF10DA}"/>
    <cellStyle name="40% - uthevingsfarge 6 2 2 2 2 2_3. Chng in credit spreads" xfId="5883" xr:uid="{F780C4ED-3FC7-49E2-BFC3-E1DA78973736}"/>
    <cellStyle name="40% - uthevingsfarge 6 2 2 2 2 3" xfId="5884" xr:uid="{0FB2AB07-6373-4258-89B3-8F077CB2C462}"/>
    <cellStyle name="40% - uthevingsfarge 6 2 2 2 2_3. Chng in credit spreads" xfId="5885" xr:uid="{46B0C071-20B4-49FE-BA75-A9A8D5B879F4}"/>
    <cellStyle name="40% - uthevingsfarge 6 2 2 2 3" xfId="5886" xr:uid="{C7D1677F-C64B-42D7-B5F6-97DC07B63BE2}"/>
    <cellStyle name="40% - uthevingsfarge 6 2 2 2 3 2" xfId="5887" xr:uid="{6C291509-F227-4197-A652-A25A26A9BBD0}"/>
    <cellStyle name="40% - uthevingsfarge 6 2 2 2 3 2 2" xfId="5888" xr:uid="{C795F2BC-9A97-43C6-818F-31259BD640A9}"/>
    <cellStyle name="40% - uthevingsfarge 6 2 2 2 3 2_3. Chng in credit spreads" xfId="5889" xr:uid="{AAA6F11E-5B48-4D8E-B62B-BF167C1E08DE}"/>
    <cellStyle name="40% - uthevingsfarge 6 2 2 2 3 3" xfId="5890" xr:uid="{A52EB3C5-3914-4475-A253-61AEC2CAA5BD}"/>
    <cellStyle name="40% - uthevingsfarge 6 2 2 2 3_3. Chng in credit spreads" xfId="5891" xr:uid="{AA4A9D90-3E61-4D80-AF8E-F3E0E2C05049}"/>
    <cellStyle name="40% - uthevingsfarge 6 2 2 2 4" xfId="5892" xr:uid="{1EA4F774-D0BE-4131-A0BA-06A44254CBC7}"/>
    <cellStyle name="40% - uthevingsfarge 6 2 2 2 4 2" xfId="5893" xr:uid="{C5CF705A-3C4A-4243-9A79-52E9B5DCDE24}"/>
    <cellStyle name="40% - uthevingsfarge 6 2 2 2 4 3" xfId="20353" xr:uid="{6E7864FF-9CF3-4531-AF6A-F3C241A439BF}"/>
    <cellStyle name="40% - uthevingsfarge 6 2 2 2 4_3. Chng in credit spreads" xfId="5894" xr:uid="{598AD7FB-8539-4CD4-B0A6-02E33BB86100}"/>
    <cellStyle name="40% - uthevingsfarge 6 2 2 2 5" xfId="5895" xr:uid="{826666C1-B351-410B-B04A-0BDA3A251A64}"/>
    <cellStyle name="40% - uthevingsfarge 6 2 2 2 5 2" xfId="5896" xr:uid="{BACDE6F3-0F06-4059-9B46-BDB7A37FFB0D}"/>
    <cellStyle name="40% - uthevingsfarge 6 2 2 2 5 3" xfId="20354" xr:uid="{9D1FDD8C-823F-422D-80F7-3D753F7C0725}"/>
    <cellStyle name="40% - uthevingsfarge 6 2 2 2 5_3. Chng in credit spreads" xfId="5897" xr:uid="{E393B4D0-20BC-4642-9EEA-20615A9AD163}"/>
    <cellStyle name="40% - uthevingsfarge 6 2 2 2 6" xfId="5898" xr:uid="{A46912B4-B74D-4ECB-A87C-323D1283EFBD}"/>
    <cellStyle name="40% - uthevingsfarge 6 2 2 2 7" xfId="20355" xr:uid="{4A439637-7FF7-49C5-A520-39DE09143AC0}"/>
    <cellStyle name="40% - uthevingsfarge 6 2 2 2_3. Chng in credit spreads" xfId="5899" xr:uid="{6E892EEC-D992-413B-8CCC-2B257C89119C}"/>
    <cellStyle name="40% - uthevingsfarge 6 2 2 3" xfId="5900" xr:uid="{50205C5F-73AD-4F08-81BB-7AF37E78934C}"/>
    <cellStyle name="40% - uthevingsfarge 6 2 2 3 2" xfId="5901" xr:uid="{C506AD38-F560-4E2F-9E89-0EE471482E22}"/>
    <cellStyle name="40% - uthevingsfarge 6 2 2 3 2 2" xfId="5902" xr:uid="{18D1E5E3-059F-407B-A175-40319258E1A1}"/>
    <cellStyle name="40% - uthevingsfarge 6 2 2 3 2_3. Chng in credit spreads" xfId="5903" xr:uid="{A73D7D54-EDA5-4B63-9EB6-D595BEEFB047}"/>
    <cellStyle name="40% - uthevingsfarge 6 2 2 3 3" xfId="5904" xr:uid="{5D17BCB4-E22B-4171-8A78-435E1D044CDB}"/>
    <cellStyle name="40% - uthevingsfarge 6 2 2 3_3. Chng in credit spreads" xfId="5905" xr:uid="{F689504C-0AE2-43DA-B24B-AD206A39F033}"/>
    <cellStyle name="40% - uthevingsfarge 6 2 2 4" xfId="5906" xr:uid="{ACBFA718-BF37-42F9-8D31-E23436A73194}"/>
    <cellStyle name="40% - uthevingsfarge 6 2 2 4 2" xfId="5907" xr:uid="{62FC4F6D-3DDB-4C45-BE82-EC3866100EB5}"/>
    <cellStyle name="40% - uthevingsfarge 6 2 2 4 2 2" xfId="5908" xr:uid="{AE6667FD-DF8B-4018-9A31-9E1FFBAD471F}"/>
    <cellStyle name="40% - uthevingsfarge 6 2 2 4 2_3. Chng in credit spreads" xfId="5909" xr:uid="{119C3439-CD79-4411-9798-3B0A4491C8E0}"/>
    <cellStyle name="40% - uthevingsfarge 6 2 2 4 3" xfId="5910" xr:uid="{22C1C35C-DE02-4C3E-8C6A-2962C89FC332}"/>
    <cellStyle name="40% - uthevingsfarge 6 2 2 4_3. Chng in credit spreads" xfId="5911" xr:uid="{507A79A7-5E6D-4CEA-8EFA-6E0E9BD12C6F}"/>
    <cellStyle name="40% - uthevingsfarge 6 2 2 5" xfId="5912" xr:uid="{45421E24-DC68-46CF-B8D4-CED38698F516}"/>
    <cellStyle name="40% - uthevingsfarge 6 2 2 5 2" xfId="5913" xr:uid="{D1945B9C-7BE3-405E-BD2A-20F6AE1C12B9}"/>
    <cellStyle name="40% - uthevingsfarge 6 2 2 5 2 2" xfId="5914" xr:uid="{9C5C889D-A464-45A8-ADD0-1A639BA70CBD}"/>
    <cellStyle name="40% - uthevingsfarge 6 2 2 5 2_3. Chng in credit spreads" xfId="5915" xr:uid="{698015AE-91FB-44C6-B364-027D5B8A2CDB}"/>
    <cellStyle name="40% - uthevingsfarge 6 2 2 5 3" xfId="5916" xr:uid="{7ADFEFEA-B788-48BA-B664-5C2DF452642D}"/>
    <cellStyle name="40% - uthevingsfarge 6 2 2 5_3. Chng in credit spreads" xfId="5917" xr:uid="{3A8046DF-15AA-4139-9020-215D0DE52B79}"/>
    <cellStyle name="40% - uthevingsfarge 6 2 2 6" xfId="5918" xr:uid="{2BE788D6-D474-4393-8CD1-C068572131AD}"/>
    <cellStyle name="40% - uthevingsfarge 6 2 2 6 2" xfId="5919" xr:uid="{DDF186D3-1793-4F03-AC57-EE36A1D94090}"/>
    <cellStyle name="40% - uthevingsfarge 6 2 2 6 3" xfId="20356" xr:uid="{838D7AB6-6052-4209-8D9B-E3E04986B984}"/>
    <cellStyle name="40% - uthevingsfarge 6 2 2 6_3. Chng in credit spreads" xfId="5920" xr:uid="{4A67B9BF-4758-41EF-BDD8-BB9E1658926E}"/>
    <cellStyle name="40% - uthevingsfarge 6 2 2 7" xfId="5921" xr:uid="{8FEEF863-6BC4-43D9-8C0C-E9C534901844}"/>
    <cellStyle name="40% - uthevingsfarge 6 2 2 8" xfId="41176" xr:uid="{3FC99219-7B99-41E4-A571-85D78096D5D1}"/>
    <cellStyle name="40% - uthevingsfarge 6 2 2_3. Chng in credit spreads" xfId="5922" xr:uid="{117A4465-C860-416B-BAC0-A7BAC5DDEEBD}"/>
    <cellStyle name="40% - uthevingsfarge 6 2 3" xfId="5923" xr:uid="{23C9F2C4-2844-49A1-A0F8-48555F71F670}"/>
    <cellStyle name="40% - uthevingsfarge 6 2 3 2" xfId="5924" xr:uid="{AFE5C319-396F-406F-9E3C-7C5C7CB13ECD}"/>
    <cellStyle name="40% - uthevingsfarge 6 2 3 2 2" xfId="5925" xr:uid="{30C7689C-0952-4BBC-8BBD-4A00B7194696}"/>
    <cellStyle name="40% - uthevingsfarge 6 2 3 2 2 2" xfId="5926" xr:uid="{57617383-BDFC-452A-A0AB-269637AD4348}"/>
    <cellStyle name="40% - uthevingsfarge 6 2 3 2 2 2 2" xfId="44439" xr:uid="{CED024CC-4241-4AB2-B083-E69B45277993}"/>
    <cellStyle name="40% - uthevingsfarge 6 2 3 2 2 2_Månedsrapport" xfId="44440" xr:uid="{07549833-74B0-49E5-BB08-690CB8F4D3A5}"/>
    <cellStyle name="40% - uthevingsfarge 6 2 3 2 2 3" xfId="44441" xr:uid="{F58DEE72-5A65-4A32-845E-8DC34F2070E7}"/>
    <cellStyle name="40% - uthevingsfarge 6 2 3 2 2 4" xfId="44442" xr:uid="{BBF70AC8-9A38-4D4B-9C28-A2E8CC5BA7C7}"/>
    <cellStyle name="40% - uthevingsfarge 6 2 3 2 2_3. Chng in credit spreads" xfId="5927" xr:uid="{56104042-583D-46F7-9B24-32155EB75E1B}"/>
    <cellStyle name="40% - uthevingsfarge 6 2 3 2 3" xfId="5928" xr:uid="{96D73463-EA23-4600-A39E-C9E2A1EDB423}"/>
    <cellStyle name="40% - uthevingsfarge 6 2 3 2 3 2" xfId="5929" xr:uid="{9A37A4C1-6CB4-4BC3-B512-6F86ECC6D3A9}"/>
    <cellStyle name="40% - uthevingsfarge 6 2 3 2 3_3. Chng in credit spreads" xfId="5930" xr:uid="{18E0B2AA-6E7D-4FCA-9C5B-7362B9213F1B}"/>
    <cellStyle name="40% - uthevingsfarge 6 2 3 2 4" xfId="5931" xr:uid="{1F7EE778-470D-4E62-B3B5-EF6224B8408D}"/>
    <cellStyle name="40% - uthevingsfarge 6 2 3 2 4 2" xfId="5932" xr:uid="{0AF4CE84-2DB9-449B-AD4A-230D326756B9}"/>
    <cellStyle name="40% - uthevingsfarge 6 2 3 2 4_3. Chng in credit spreads" xfId="5933" xr:uid="{361CFF49-DB97-42F2-A0F8-A29EBBD96905}"/>
    <cellStyle name="40% - uthevingsfarge 6 2 3 2 5" xfId="5934" xr:uid="{73EBFD72-F271-45FF-BCFD-B56247B60DF3}"/>
    <cellStyle name="40% - uthevingsfarge 6 2 3 2 6" xfId="44443" xr:uid="{AB09FD33-C47D-4006-8937-7E3FF54D8D9E}"/>
    <cellStyle name="40% - uthevingsfarge 6 2 3 2_3. Chng in credit spreads" xfId="5935" xr:uid="{37B7F5BC-2298-4E67-9F5A-34502D7A68B0}"/>
    <cellStyle name="40% - uthevingsfarge 6 2 3 3" xfId="5936" xr:uid="{11609930-C454-4B85-9459-7643BC81385D}"/>
    <cellStyle name="40% - uthevingsfarge 6 2 3 3 2" xfId="5937" xr:uid="{1BAFB5BB-3E6B-4811-B06A-AFBF299D37DD}"/>
    <cellStyle name="40% - uthevingsfarge 6 2 3 3 2 2" xfId="5938" xr:uid="{DED39FAC-A5FB-4B01-B8F3-44E22D114A44}"/>
    <cellStyle name="40% - uthevingsfarge 6 2 3 3 2_3. Chng in credit spreads" xfId="5939" xr:uid="{4FFA1377-6373-4E7E-B4BC-3EC197338C91}"/>
    <cellStyle name="40% - uthevingsfarge 6 2 3 3 3" xfId="5940" xr:uid="{D12385D8-8CC2-4381-A42A-F4055BDBE685}"/>
    <cellStyle name="40% - uthevingsfarge 6 2 3 3 4" xfId="44444" xr:uid="{F45F99A8-3322-4C2D-86C2-D13B88835089}"/>
    <cellStyle name="40% - uthevingsfarge 6 2 3 3_3. Chng in credit spreads" xfId="5941" xr:uid="{EA8AB688-2D08-4462-AD8D-B3E703C77F0A}"/>
    <cellStyle name="40% - uthevingsfarge 6 2 3 4" xfId="5942" xr:uid="{879AD485-2949-4BC9-B55C-4025CA45A307}"/>
    <cellStyle name="40% - uthevingsfarge 6 2 3 4 2" xfId="5943" xr:uid="{77FE520E-1AB6-4A9C-9D81-EF20A940C92A}"/>
    <cellStyle name="40% - uthevingsfarge 6 2 3 4 3" xfId="20357" xr:uid="{88AC1A93-3D27-4E8A-9ADD-9B54C2EAFDBA}"/>
    <cellStyle name="40% - uthevingsfarge 6 2 3 4_3. Chng in credit spreads" xfId="5944" xr:uid="{0A5E4FDD-7591-4AE6-8E86-64EFCD9301C0}"/>
    <cellStyle name="40% - uthevingsfarge 6 2 3 5" xfId="5945" xr:uid="{9C654BCB-3D8C-4E1D-8BA0-1301C8078889}"/>
    <cellStyle name="40% - uthevingsfarge 6 2 3 5 2" xfId="5946" xr:uid="{45F31D54-7C91-4059-BB60-CC5610B21604}"/>
    <cellStyle name="40% - uthevingsfarge 6 2 3 5 3" xfId="20358" xr:uid="{231F9192-997F-4321-BA54-D24DA46E726C}"/>
    <cellStyle name="40% - uthevingsfarge 6 2 3 5_3. Chng in credit spreads" xfId="5947" xr:uid="{03457DB8-B356-4270-9F86-5F1C4749BC9C}"/>
    <cellStyle name="40% - uthevingsfarge 6 2 3 6" xfId="5948" xr:uid="{EAFAC658-4BB7-454A-B70C-F4BE0A8D0455}"/>
    <cellStyle name="40% - uthevingsfarge 6 2 3 6 2" xfId="5949" xr:uid="{C7F0B03C-BAAB-4DBC-9CB5-B7CB99999C75}"/>
    <cellStyle name="40% - uthevingsfarge 6 2 3 6_3. Chng in credit spreads" xfId="5950" xr:uid="{A6671541-02DF-477B-B051-380C753E5084}"/>
    <cellStyle name="40% - uthevingsfarge 6 2 3 7" xfId="5951" xr:uid="{CAF857BA-87C3-466E-98D2-4C0FF1106BD2}"/>
    <cellStyle name="40% - uthevingsfarge 6 2 3 8" xfId="41177" xr:uid="{DF62A78E-0D42-4284-9688-F858DC60EF70}"/>
    <cellStyle name="40% - uthevingsfarge 6 2 3_3. Chng in credit spreads" xfId="5952" xr:uid="{30C2D326-40E1-4A5F-AF4C-C250CF546074}"/>
    <cellStyle name="40% - uthevingsfarge 6 2 4" xfId="5953" xr:uid="{557849AB-243D-4747-86B8-25BD5F24D181}"/>
    <cellStyle name="40% - uthevingsfarge 6 2 4 2" xfId="5954" xr:uid="{7A9A4FE3-770C-47F9-BF76-6B65F402EAFF}"/>
    <cellStyle name="40% - uthevingsfarge 6 2 4 2 2" xfId="5955" xr:uid="{4E5D6004-91C0-40A0-B15A-003EDB3DE683}"/>
    <cellStyle name="40% - uthevingsfarge 6 2 4 2 2 2" xfId="44445" xr:uid="{20F6BC60-1F85-46D3-ACCA-A2AB859CBDD7}"/>
    <cellStyle name="40% - uthevingsfarge 6 2 4 2 2_Månedsrapport" xfId="44446" xr:uid="{6DF9BA36-2E92-4BFF-930D-932BDB0A8AA5}"/>
    <cellStyle name="40% - uthevingsfarge 6 2 4 2 3" xfId="44447" xr:uid="{77958204-C48A-4168-86D1-0EDB4B7D6E8A}"/>
    <cellStyle name="40% - uthevingsfarge 6 2 4 2 4" xfId="44448" xr:uid="{B242D795-9F93-401E-B41C-C5291683A1FA}"/>
    <cellStyle name="40% - uthevingsfarge 6 2 4 2_3. Chng in credit spreads" xfId="5956" xr:uid="{269C24C6-F874-464D-938D-CCC581E894F2}"/>
    <cellStyle name="40% - uthevingsfarge 6 2 4 3" xfId="5957" xr:uid="{6C35788D-4C54-4B7C-BE73-0F75E2C54181}"/>
    <cellStyle name="40% - uthevingsfarge 6 2 4 3 2" xfId="5958" xr:uid="{E3AB06A2-4533-4DCB-9EB7-9359CD9208B5}"/>
    <cellStyle name="40% - uthevingsfarge 6 2 4 3_3. Chng in credit spreads" xfId="5959" xr:uid="{28B69965-9FE8-40ED-9905-662399207DB1}"/>
    <cellStyle name="40% - uthevingsfarge 6 2 4 4" xfId="5960" xr:uid="{E211BFD7-A826-40A4-B300-FBACDF0EF4BB}"/>
    <cellStyle name="40% - uthevingsfarge 6 2 4 4 2" xfId="5961" xr:uid="{FE912CDD-57BB-4921-A515-CAB000DC88C3}"/>
    <cellStyle name="40% - uthevingsfarge 6 2 4 4_3. Chng in credit spreads" xfId="5962" xr:uid="{9E691461-C678-4947-AEF5-924901852117}"/>
    <cellStyle name="40% - uthevingsfarge 6 2 4 5" xfId="5963" xr:uid="{0C6FFE2B-9C5F-4C89-A1B5-4AFCCCA3ACFA}"/>
    <cellStyle name="40% - uthevingsfarge 6 2 4 6" xfId="44449" xr:uid="{FFB669AA-D4A9-4A83-961A-D01EEDF388F7}"/>
    <cellStyle name="40% - uthevingsfarge 6 2 4_3. Chng in credit spreads" xfId="5964" xr:uid="{3E0A96F3-457A-472A-B6D1-844CF7C57991}"/>
    <cellStyle name="40% - uthevingsfarge 6 2 5" xfId="5965" xr:uid="{BCB9DACD-AAE2-4F2C-ACFC-23CF01EBC9AF}"/>
    <cellStyle name="40% - uthevingsfarge 6 2 5 2" xfId="5966" xr:uid="{5569D44D-7D8A-4DF2-A5FD-2998BCF085A5}"/>
    <cellStyle name="40% - uthevingsfarge 6 2 5 2 2" xfId="5967" xr:uid="{97CF2E5E-02AF-43F1-971D-4D538429D32F}"/>
    <cellStyle name="40% - uthevingsfarge 6 2 5 2_3. Chng in credit spreads" xfId="5968" xr:uid="{52A1D4A1-109C-4B7C-93F7-6BDFF4E2AF24}"/>
    <cellStyle name="40% - uthevingsfarge 6 2 5 3" xfId="5969" xr:uid="{D228B38E-3DC1-48EB-82E0-CFAA4468C053}"/>
    <cellStyle name="40% - uthevingsfarge 6 2 5 4" xfId="20359" xr:uid="{8C6B53F5-B003-4610-AD40-48ED0796E7E9}"/>
    <cellStyle name="40% - uthevingsfarge 6 2 5_3. Chng in credit spreads" xfId="5970" xr:uid="{9E31F115-0857-4FC1-97C5-52DCFD26D2E3}"/>
    <cellStyle name="40% - uthevingsfarge 6 2 6" xfId="5971" xr:uid="{A7B4DF19-ECAE-43E9-B1EA-3CBF9BD1010F}"/>
    <cellStyle name="40% - uthevingsfarge 6 2 6 2" xfId="5972" xr:uid="{606D7BD6-9E8F-4C48-99B4-BACB3EF80F04}"/>
    <cellStyle name="40% - uthevingsfarge 6 2 6 2 2" xfId="5973" xr:uid="{7DA56DFB-0471-4A29-A53A-8E08AD376D4C}"/>
    <cellStyle name="40% - uthevingsfarge 6 2 6 2_3. Chng in credit spreads" xfId="5974" xr:uid="{395168C1-6484-4A58-851E-B34FE10D6F6C}"/>
    <cellStyle name="40% - uthevingsfarge 6 2 6 3" xfId="5975" xr:uid="{01DECAD9-39AF-47B7-AFB9-0F273A02EFF0}"/>
    <cellStyle name="40% - uthevingsfarge 6 2 6 4" xfId="20360" xr:uid="{A9D68D7A-75A0-41D4-AC58-9588E2EF2D5A}"/>
    <cellStyle name="40% - uthevingsfarge 6 2 6_3. Chng in credit spreads" xfId="5976" xr:uid="{1931F0D7-2E50-4EE9-94F0-7B0188C0C86F}"/>
    <cellStyle name="40% - uthevingsfarge 6 2 7" xfId="5977" xr:uid="{41D54ED4-8DB6-419D-B12E-0CA340D3BB8D}"/>
    <cellStyle name="40% - uthevingsfarge 6 2 7 2" xfId="5978" xr:uid="{0BC2DA04-1775-4FEF-8D29-7267E6478CF4}"/>
    <cellStyle name="40% - uthevingsfarge 6 2 7 2 2" xfId="20361" xr:uid="{5F58B6B5-AC8E-49F6-8BBE-FC28CED81B0D}"/>
    <cellStyle name="40% - uthevingsfarge 6 2 7 2_AVA DVA EL" xfId="20362" xr:uid="{3D8A5114-BC61-4852-8D29-9E15F9343E01}"/>
    <cellStyle name="40% - uthevingsfarge 6 2 7 3" xfId="20363" xr:uid="{3A59F698-3C22-4FF5-A4BA-0922A691063A}"/>
    <cellStyle name="40% - uthevingsfarge 6 2 7 4" xfId="20364" xr:uid="{0C93863E-A193-40C6-8744-29DECED9FAE8}"/>
    <cellStyle name="40% - uthevingsfarge 6 2 7_3. Chng in credit spreads" xfId="5979" xr:uid="{3F7367F0-DAB3-4CA2-9F1F-6F4869939A9C}"/>
    <cellStyle name="40% - uthevingsfarge 6 2 8" xfId="5980" xr:uid="{439ED266-571C-48CF-899A-1A9439699868}"/>
    <cellStyle name="40% - uthevingsfarge 6 2 8 2" xfId="5981" xr:uid="{BD0ABFB1-7283-49F7-97A7-79E196F536D1}"/>
    <cellStyle name="40% - uthevingsfarge 6 2 8 3" xfId="20365" xr:uid="{58616E73-E435-442A-B276-273C58FF1FB6}"/>
    <cellStyle name="40% - uthevingsfarge 6 2 8_3. Chng in credit spreads" xfId="5982" xr:uid="{F7F37A97-0F0A-4368-B660-6DF55EFFB837}"/>
    <cellStyle name="40% - uthevingsfarge 6 2 9" xfId="20366" xr:uid="{8A559A07-1897-4F8E-BA93-4921B596AB3D}"/>
    <cellStyle name="40% - uthevingsfarge 6 2 9 2" xfId="20367" xr:uid="{8A17477B-5F68-4246-B256-1470522EDABF}"/>
    <cellStyle name="40% - uthevingsfarge 6 2 9 3" xfId="20368" xr:uid="{71D2F288-6C16-4868-999D-295A7DBEEE73}"/>
    <cellStyle name="40% - uthevingsfarge 6 2 9_AVA DVA EL" xfId="20369" xr:uid="{DC9DE752-6EF2-4C17-8812-6D68DB0B1336}"/>
    <cellStyle name="40% - uthevingsfarge 6 2_4Q16" xfId="20370" xr:uid="{0CB904F7-5413-47B9-8958-A654F577AE8B}"/>
    <cellStyle name="40% - uthevingsfarge 6 20" xfId="20371" xr:uid="{29FEC197-D0F3-489A-8E32-5058E77F1FD3}"/>
    <cellStyle name="40% - uthevingsfarge 6 20 2" xfId="20372" xr:uid="{08D6FD63-C178-4B54-B776-0E2AF8D6760C}"/>
    <cellStyle name="40% - uthevingsfarge 6 20 2 2" xfId="20373" xr:uid="{26D59149-C375-4128-BFCB-A1FAA2DF709F}"/>
    <cellStyle name="40% - uthevingsfarge 6 20 2_AVA DVA EL" xfId="20374" xr:uid="{79388DDF-297C-42DA-9E46-42760A044DE4}"/>
    <cellStyle name="40% - uthevingsfarge 6 20 3" xfId="20375" xr:uid="{36E810DE-F2F6-4790-BD2B-E86EE0506FAE}"/>
    <cellStyle name="40% - uthevingsfarge 6 20_4Q16" xfId="20376" xr:uid="{121107E8-6332-4136-ADB9-1F9CF87B7803}"/>
    <cellStyle name="40% - uthevingsfarge 6 21" xfId="20377" xr:uid="{49B80CA6-9EC5-4E71-B02B-5D68DA2938A1}"/>
    <cellStyle name="40% - uthevingsfarge 6 21 2" xfId="20378" xr:uid="{17558BC0-E9DB-4178-B512-2622CA393F81}"/>
    <cellStyle name="40% - uthevingsfarge 6 21 2 2" xfId="20379" xr:uid="{6D96E76C-59DE-47BD-8B6D-1CAD8EFFC1C6}"/>
    <cellStyle name="40% - uthevingsfarge 6 21 2_AVA DVA EL" xfId="20380" xr:uid="{7018D78C-D7D2-4895-B6E1-F40A6610D7E6}"/>
    <cellStyle name="40% - uthevingsfarge 6 21 3" xfId="20381" xr:uid="{789B1AE6-E190-4770-AAEC-A3448AA9B2F0}"/>
    <cellStyle name="40% - uthevingsfarge 6 21_4Q16" xfId="20382" xr:uid="{4505662D-2490-4371-B835-718D8C7AC60A}"/>
    <cellStyle name="40% - uthevingsfarge 6 22" xfId="20383" xr:uid="{73F2E80E-3253-429C-B625-577BE996D439}"/>
    <cellStyle name="40% - uthevingsfarge 6 22 2" xfId="20384" xr:uid="{7E0960E1-11D1-4BD6-B35F-3BEBAF2AB0D7}"/>
    <cellStyle name="40% - uthevingsfarge 6 22 2 2" xfId="20385" xr:uid="{5C01A6FD-EDEA-42B3-AAF9-90E342DE6C5D}"/>
    <cellStyle name="40% - uthevingsfarge 6 22 2_AVA DVA EL" xfId="20386" xr:uid="{EAC5B2F6-273E-46BD-8C97-7BCDF9DFA714}"/>
    <cellStyle name="40% - uthevingsfarge 6 22 3" xfId="20387" xr:uid="{1B1E4B82-E49A-4EDC-A2CE-EFE7B143775E}"/>
    <cellStyle name="40% - uthevingsfarge 6 22_4Q16" xfId="20388" xr:uid="{B31A3316-E3C1-436C-8DDB-7AF6F26D46B2}"/>
    <cellStyle name="40% - uthevingsfarge 6 23" xfId="20389" xr:uid="{C45B61D9-8176-4260-845E-E24B52E9D3F3}"/>
    <cellStyle name="40% - uthevingsfarge 6 23 2" xfId="20390" xr:uid="{6D9CB16E-DD76-4CB3-8A7D-CFDE443DF639}"/>
    <cellStyle name="40% - uthevingsfarge 6 23 2 2" xfId="20391" xr:uid="{CD1E2D3B-B4DF-4613-9407-DF7A8233A10C}"/>
    <cellStyle name="40% - uthevingsfarge 6 23 2_AVA DVA EL" xfId="20392" xr:uid="{37EB1828-D856-483C-BDBD-21F981454EF5}"/>
    <cellStyle name="40% - uthevingsfarge 6 23 3" xfId="20393" xr:uid="{7193056E-33C2-483C-A358-A29E6B926686}"/>
    <cellStyle name="40% - uthevingsfarge 6 23_4Q16" xfId="20394" xr:uid="{F9939A3D-40AD-4ADD-B7A8-64217521A8FE}"/>
    <cellStyle name="40% - uthevingsfarge 6 24" xfId="20395" xr:uid="{A98EB420-413F-465F-80BF-D3F6C30F265B}"/>
    <cellStyle name="40% - uthevingsfarge 6 24 2" xfId="20396" xr:uid="{86CC2EC8-315B-4757-BE98-42403F5E07E9}"/>
    <cellStyle name="40% - uthevingsfarge 6 24 2 2" xfId="20397" xr:uid="{F1C281DE-B76B-4AE9-9CF6-202A47F26697}"/>
    <cellStyle name="40% - uthevingsfarge 6 24 2_AVA DVA EL" xfId="20398" xr:uid="{39D618F0-FAF0-4FBE-A51F-DA0616BEF9DE}"/>
    <cellStyle name="40% - uthevingsfarge 6 24 3" xfId="20399" xr:uid="{DA71AF25-39EA-4E30-B91E-73475F6B1D03}"/>
    <cellStyle name="40% - uthevingsfarge 6 24_4Q16" xfId="20400" xr:uid="{D98A9956-BFBD-4053-BADE-232CD3D20407}"/>
    <cellStyle name="40% - uthevingsfarge 6 25" xfId="20401" xr:uid="{714379E6-E0E3-4CC4-9D03-355EA7617DCD}"/>
    <cellStyle name="40% - uthevingsfarge 6 25 2" xfId="20402" xr:uid="{0C53B7EC-AA60-4E53-BD0D-B47E750AAEB7}"/>
    <cellStyle name="40% - uthevingsfarge 6 25 2 2" xfId="20403" xr:uid="{95BAA4C0-A8F3-4C25-B919-C1DE51FCA197}"/>
    <cellStyle name="40% - uthevingsfarge 6 25 2_AVA DVA EL" xfId="20404" xr:uid="{143AC486-DDE1-42EC-8318-AD07E3FD8014}"/>
    <cellStyle name="40% - uthevingsfarge 6 25 3" xfId="20405" xr:uid="{2D4BBB9B-CD06-43E5-8DF7-F907C9922AE8}"/>
    <cellStyle name="40% - uthevingsfarge 6 25_4Q16" xfId="20406" xr:uid="{59EDF10A-F850-4B30-978C-3A0E8B21C154}"/>
    <cellStyle name="40% - uthevingsfarge 6 26" xfId="20407" xr:uid="{4BDFDD57-B950-4A34-8CA3-B9F1B82113EE}"/>
    <cellStyle name="40% - uthevingsfarge 6 26 2" xfId="20408" xr:uid="{F22FCECA-506A-4330-A06B-D32746C706E4}"/>
    <cellStyle name="40% - uthevingsfarge 6 26 2 2" xfId="20409" xr:uid="{B32B9CA4-8827-4980-9B0A-C4FB9B87D046}"/>
    <cellStyle name="40% - uthevingsfarge 6 26 2_AVA DVA EL" xfId="20410" xr:uid="{478C2EFB-5B0A-4FAB-AD0C-07126CB8E1FA}"/>
    <cellStyle name="40% - uthevingsfarge 6 26 3" xfId="20411" xr:uid="{250F5FA5-72A7-4B94-8F44-0B466351582D}"/>
    <cellStyle name="40% - uthevingsfarge 6 26_4Q16" xfId="20412" xr:uid="{489EB774-4A6D-476C-9FE9-D816123C4A94}"/>
    <cellStyle name="40% - uthevingsfarge 6 27" xfId="20413" xr:uid="{6E613D6C-69EF-4A0A-9893-22276F1F5059}"/>
    <cellStyle name="40% - uthevingsfarge 6 27 2" xfId="20414" xr:uid="{1652BF00-8A32-49F2-A572-757021DA46FF}"/>
    <cellStyle name="40% - uthevingsfarge 6 27 2 2" xfId="20415" xr:uid="{410F1146-CC33-47F9-AAA1-CD2C5BCFB663}"/>
    <cellStyle name="40% - uthevingsfarge 6 27 2_AVA DVA EL" xfId="20416" xr:uid="{4D79CEB0-08C3-40D0-935B-6BBAF7DA66F0}"/>
    <cellStyle name="40% - uthevingsfarge 6 27 3" xfId="20417" xr:uid="{F7F97FA6-3EF2-4B57-B937-290DCBFCFD89}"/>
    <cellStyle name="40% - uthevingsfarge 6 27_4Q16" xfId="20418" xr:uid="{0A37FDAD-FBCD-4077-9F61-94372E0C5F24}"/>
    <cellStyle name="40% - uthevingsfarge 6 28" xfId="20419" xr:uid="{6ED48D8C-4C1E-407B-9642-1382BC5136FD}"/>
    <cellStyle name="40% - uthevingsfarge 6 28 2" xfId="20420" xr:uid="{8F0DE12D-D346-4ABA-B080-A3066A93FB7C}"/>
    <cellStyle name="40% - uthevingsfarge 6 28 2 2" xfId="20421" xr:uid="{297481D4-B05D-410A-B710-E0599691F69D}"/>
    <cellStyle name="40% - uthevingsfarge 6 28 2_AVA DVA EL" xfId="20422" xr:uid="{948D4419-DB90-4492-8154-E5808EE47557}"/>
    <cellStyle name="40% - uthevingsfarge 6 28 3" xfId="20423" xr:uid="{BA070851-8163-44A4-9704-A58B722E33F1}"/>
    <cellStyle name="40% - uthevingsfarge 6 28_4Q16" xfId="20424" xr:uid="{507377C6-02EA-44A2-946E-2FA9B14FE068}"/>
    <cellStyle name="40% - uthevingsfarge 6 29" xfId="20425" xr:uid="{D1FD0FEB-6255-40AF-8B39-9948476353CB}"/>
    <cellStyle name="40% - uthevingsfarge 6 29 2" xfId="20426" xr:uid="{6E6D0628-16CC-4C9F-8B30-9A14B3ADE89F}"/>
    <cellStyle name="40% - uthevingsfarge 6 29 2 2" xfId="20427" xr:uid="{2E91ED26-39EE-4825-A5D2-9DD0A7A3D463}"/>
    <cellStyle name="40% - uthevingsfarge 6 29 2_AVA DVA EL" xfId="20428" xr:uid="{56C1F734-ECDE-456C-8B78-81249F9B668E}"/>
    <cellStyle name="40% - uthevingsfarge 6 29 3" xfId="20429" xr:uid="{C026F504-E595-4166-8CB0-BAD128A7EF2C}"/>
    <cellStyle name="40% - uthevingsfarge 6 29_4Q16" xfId="20430" xr:uid="{466A0D82-3F88-4FB6-A92F-C2C914C001AA}"/>
    <cellStyle name="40% - uthevingsfarge 6 3" xfId="5983" xr:uid="{2525859E-3DF2-4510-89E1-1DCCAADAC2E0}"/>
    <cellStyle name="40% - uthevingsfarge 6 3 2" xfId="5984" xr:uid="{AA731BA9-8CC9-47F8-B604-9077CD45A3FF}"/>
    <cellStyle name="40% - uthevingsfarge 6 3 2 2" xfId="5985" xr:uid="{D24EECBC-93D8-4247-9BFC-22CE121149AD}"/>
    <cellStyle name="40% - uthevingsfarge 6 3 2 2 2" xfId="5986" xr:uid="{28971300-58CD-4027-ADD0-86C9621DA956}"/>
    <cellStyle name="40% - uthevingsfarge 6 3 2 2 2 2" xfId="5987" xr:uid="{5AEDF3AE-33EF-467A-A3FB-559AA8BF29B6}"/>
    <cellStyle name="40% - uthevingsfarge 6 3 2 2 2 2 2" xfId="44450" xr:uid="{5D744C75-1C6E-462A-A9AC-8061C4287E2B}"/>
    <cellStyle name="40% - uthevingsfarge 6 3 2 2 2 2_Månedsrapport" xfId="44451" xr:uid="{B15C7891-885C-43EF-B7C2-7260D9918F73}"/>
    <cellStyle name="40% - uthevingsfarge 6 3 2 2 2 3" xfId="44452" xr:uid="{7C2FA93B-97E8-4A65-B71A-DAEFD0C559E1}"/>
    <cellStyle name="40% - uthevingsfarge 6 3 2 2 2 4" xfId="44453" xr:uid="{B4F594B2-A1F7-4D61-B58F-F80F5B8B45B4}"/>
    <cellStyle name="40% - uthevingsfarge 6 3 2 2 2_3. Chng in credit spreads" xfId="5988" xr:uid="{97587141-2DEC-49F7-98B5-977DF6248D4E}"/>
    <cellStyle name="40% - uthevingsfarge 6 3 2 2 3" xfId="5989" xr:uid="{541CEEA0-FD73-4952-A9E5-AAEF8120EEA5}"/>
    <cellStyle name="40% - uthevingsfarge 6 3 2 2 3 2" xfId="5990" xr:uid="{90B300CD-9ECE-4CBF-93EE-94B263F50BEC}"/>
    <cellStyle name="40% - uthevingsfarge 6 3 2 2 3_3. Chng in credit spreads" xfId="5991" xr:uid="{8496B901-B208-4F92-AC80-E9087D416DD6}"/>
    <cellStyle name="40% - uthevingsfarge 6 3 2 2 4" xfId="5992" xr:uid="{F9C122A5-6352-4D88-A0C3-04D8FD65B8C4}"/>
    <cellStyle name="40% - uthevingsfarge 6 3 2 2 5" xfId="44454" xr:uid="{646AA1F1-0FFC-4939-8B8A-EBA487085446}"/>
    <cellStyle name="40% - uthevingsfarge 6 3 2 2 6" xfId="44455" xr:uid="{381B0C32-D50E-47ED-88A2-5C085C14D311}"/>
    <cellStyle name="40% - uthevingsfarge 6 3 2 2_3. Chng in credit spreads" xfId="5993" xr:uid="{A44E26D2-E73F-4455-A3E6-7809DAC0AEB5}"/>
    <cellStyle name="40% - uthevingsfarge 6 3 2 3" xfId="5994" xr:uid="{12C0F9DB-A5BE-497D-98D3-EFF65B877F59}"/>
    <cellStyle name="40% - uthevingsfarge 6 3 2 3 2" xfId="5995" xr:uid="{7005933C-C191-4BDE-AC0F-3C096FF2B2CA}"/>
    <cellStyle name="40% - uthevingsfarge 6 3 2 3 2 2" xfId="44456" xr:uid="{7D075C92-F02E-4F64-B617-B73F6BE34527}"/>
    <cellStyle name="40% - uthevingsfarge 6 3 2 3 2_Månedsrapport" xfId="44457" xr:uid="{2AEEAEB8-AD5E-4D03-A2E6-B810B02C969D}"/>
    <cellStyle name="40% - uthevingsfarge 6 3 2 3 3" xfId="20431" xr:uid="{A35B2A34-F92E-4C7B-83A8-77F8AECE28A5}"/>
    <cellStyle name="40% - uthevingsfarge 6 3 2 3 4" xfId="44458" xr:uid="{372E2D2E-F19C-475E-BD97-BF6D52F3F7CD}"/>
    <cellStyle name="40% - uthevingsfarge 6 3 2 3_3. Chng in credit spreads" xfId="5996" xr:uid="{4DFD8E3C-6E57-43D1-AEB4-78323113A899}"/>
    <cellStyle name="40% - uthevingsfarge 6 3 2 4" xfId="5997" xr:uid="{6C014DBD-8426-45FE-8588-5060B721931F}"/>
    <cellStyle name="40% - uthevingsfarge 6 3 2 4 2" xfId="5998" xr:uid="{94908EA2-A9FD-46BC-B661-657FFA00C0BF}"/>
    <cellStyle name="40% - uthevingsfarge 6 3 2 4 3" xfId="20432" xr:uid="{AA9BB969-CAD4-42A9-8664-3D3104338657}"/>
    <cellStyle name="40% - uthevingsfarge 6 3 2 4_3. Chng in credit spreads" xfId="5999" xr:uid="{0DC84871-4BBB-49EF-92FF-DBB0043EB355}"/>
    <cellStyle name="40% - uthevingsfarge 6 3 2 5" xfId="6000" xr:uid="{2B1B6E79-0FC8-477C-92D7-7365D492C223}"/>
    <cellStyle name="40% - uthevingsfarge 6 3 2 5 2" xfId="20433" xr:uid="{72CDF27D-3551-44BD-8387-CA0F4C236BF8}"/>
    <cellStyle name="40% - uthevingsfarge 6 3 2 5 3" xfId="20434" xr:uid="{D9BA4FE9-CF8B-4E72-900E-920BC9F6378E}"/>
    <cellStyle name="40% - uthevingsfarge 6 3 2 5_AVA DVA EL" xfId="20435" xr:uid="{57878766-F1E7-4A07-8BD1-3E2E8C0C3F3F}"/>
    <cellStyle name="40% - uthevingsfarge 6 3 2 6" xfId="20436" xr:uid="{A9827988-44ED-4C44-8A3A-0C9721FB1BB9}"/>
    <cellStyle name="40% - uthevingsfarge 6 3 2 6 2" xfId="20437" xr:uid="{BBC07B39-1AA1-465E-9C53-B5FA4607AF89}"/>
    <cellStyle name="40% - uthevingsfarge 6 3 2 6_AVA DVA EL" xfId="20438" xr:uid="{5DBE4430-D367-44B6-BE2D-F85F2D1F185C}"/>
    <cellStyle name="40% - uthevingsfarge 6 3 2 7" xfId="20439" xr:uid="{A333A250-F322-41A3-B7F0-F4534FEA2F26}"/>
    <cellStyle name="40% - uthevingsfarge 6 3 2_3. Chng in credit spreads" xfId="6001" xr:uid="{B82232D9-2DE4-475C-95E2-E7E50EA6F654}"/>
    <cellStyle name="40% - uthevingsfarge 6 3 3" xfId="6002" xr:uid="{C712D8A4-E4F7-41C4-BE45-01C04DB96C43}"/>
    <cellStyle name="40% - uthevingsfarge 6 3 3 2" xfId="6003" xr:uid="{F45E1F08-118E-45C2-AF91-ADD81926079E}"/>
    <cellStyle name="40% - uthevingsfarge 6 3 3 2 2" xfId="6004" xr:uid="{4116E3C5-4C44-4958-967F-D04F276C575C}"/>
    <cellStyle name="40% - uthevingsfarge 6 3 3 2 2 2" xfId="6005" xr:uid="{16AF5507-ADEB-4F86-B48A-7895125E5579}"/>
    <cellStyle name="40% - uthevingsfarge 6 3 3 2 2_3. Chng in credit spreads" xfId="6006" xr:uid="{8228F05D-DDA6-4544-9D19-A7535DF96622}"/>
    <cellStyle name="40% - uthevingsfarge 6 3 3 2 3" xfId="6007" xr:uid="{548C08A0-9962-4013-ACE6-6EE6915E6772}"/>
    <cellStyle name="40% - uthevingsfarge 6 3 3 2 3 2" xfId="6008" xr:uid="{11B39397-17D1-4A47-B24E-E5103B8E9CCA}"/>
    <cellStyle name="40% - uthevingsfarge 6 3 3 2 3_3. Chng in credit spreads" xfId="6009" xr:uid="{269D91E0-D29B-4489-878F-E5D9D2023C70}"/>
    <cellStyle name="40% - uthevingsfarge 6 3 3 2 4" xfId="6010" xr:uid="{6C862D7C-6360-49B4-83A5-B64481B77220}"/>
    <cellStyle name="40% - uthevingsfarge 6 3 3 2_3. Chng in credit spreads" xfId="6011" xr:uid="{9430A8BC-C6F4-461A-AF57-DC1AD94D7E19}"/>
    <cellStyle name="40% - uthevingsfarge 6 3 3 3" xfId="6012" xr:uid="{BFD71147-93FC-4E63-9F8F-8FCFB2336A3C}"/>
    <cellStyle name="40% - uthevingsfarge 6 3 3 3 2" xfId="6013" xr:uid="{C5970C15-4F87-4B42-A613-9C4ACC6F56A3}"/>
    <cellStyle name="40% - uthevingsfarge 6 3 3 3_3. Chng in credit spreads" xfId="6014" xr:uid="{D39E6446-7728-494F-9EF0-D3DDD77C2467}"/>
    <cellStyle name="40% - uthevingsfarge 6 3 3 4" xfId="6015" xr:uid="{63B3BCD1-F854-467D-9317-2FE3FD5FAB93}"/>
    <cellStyle name="40% - uthevingsfarge 6 3 3 4 2" xfId="6016" xr:uid="{F9A1E76F-3C24-4285-8D34-35BA05EA0BD6}"/>
    <cellStyle name="40% - uthevingsfarge 6 3 3 4_3. Chng in credit spreads" xfId="6017" xr:uid="{AAF206E0-59F7-4B66-8586-628A94BE2141}"/>
    <cellStyle name="40% - uthevingsfarge 6 3 3 5" xfId="6018" xr:uid="{3DDFF8E7-A509-4F87-BCE0-FB4A6CA08B6D}"/>
    <cellStyle name="40% - uthevingsfarge 6 3 3 6" xfId="44459" xr:uid="{73ED8241-5A1B-4D1A-942E-5268F9162C9B}"/>
    <cellStyle name="40% - uthevingsfarge 6 3 3_3. Chng in credit spreads" xfId="6019" xr:uid="{68725C9D-20DD-4068-847A-85B59ADD7A6E}"/>
    <cellStyle name="40% - uthevingsfarge 6 3 4" xfId="6020" xr:uid="{3745E552-7012-4339-BD90-5B0ADA2EB975}"/>
    <cellStyle name="40% - uthevingsfarge 6 3 4 2" xfId="6021" xr:uid="{C261AFE0-028B-47ED-8A77-BEA9FC592F63}"/>
    <cellStyle name="40% - uthevingsfarge 6 3 4 2 2" xfId="6022" xr:uid="{E8A854BE-D824-42A8-ACCA-8B65075194FD}"/>
    <cellStyle name="40% - uthevingsfarge 6 3 4 2_3. Chng in credit spreads" xfId="6023" xr:uid="{C0FCDA48-567B-4067-B0BB-4B0CC538521C}"/>
    <cellStyle name="40% - uthevingsfarge 6 3 4 3" xfId="6024" xr:uid="{558EC640-ABF4-46D2-93E4-F282286C1C02}"/>
    <cellStyle name="40% - uthevingsfarge 6 3 4 3 2" xfId="6025" xr:uid="{3E446F69-5BD0-4F6F-8D09-C25F8CDF8F1A}"/>
    <cellStyle name="40% - uthevingsfarge 6 3 4 3_3. Chng in credit spreads" xfId="6026" xr:uid="{751108A8-A84C-49A9-8F5A-0D7E4A340838}"/>
    <cellStyle name="40% - uthevingsfarge 6 3 4 4" xfId="6027" xr:uid="{2DB36DA9-8B6A-464F-BA0E-25A26BE71483}"/>
    <cellStyle name="40% - uthevingsfarge 6 3 4_3. Chng in credit spreads" xfId="6028" xr:uid="{B3392CFD-5BE4-424A-B7E3-D0AF8235DE04}"/>
    <cellStyle name="40% - uthevingsfarge 6 3 5" xfId="6029" xr:uid="{DF062579-A975-434B-9E11-EEDD9777EEEF}"/>
    <cellStyle name="40% - uthevingsfarge 6 3 5 2" xfId="6030" xr:uid="{50E3B8CA-9797-4AB7-92BF-765A868739C9}"/>
    <cellStyle name="40% - uthevingsfarge 6 3 5 3" xfId="20440" xr:uid="{87E7AE16-08EE-406C-9DB9-E0D8C85D4125}"/>
    <cellStyle name="40% - uthevingsfarge 6 3 5_3. Chng in credit spreads" xfId="6031" xr:uid="{7CFA6FF7-6289-4FEA-81E1-588C42258139}"/>
    <cellStyle name="40% - uthevingsfarge 6 3 6" xfId="6032" xr:uid="{86261090-81E4-4B96-A2BE-1E6619249909}"/>
    <cellStyle name="40% - uthevingsfarge 6 3 6 2" xfId="6033" xr:uid="{59D5CB24-BCC6-457B-B6A3-B2C1D85C5FBF}"/>
    <cellStyle name="40% - uthevingsfarge 6 3 6 3" xfId="20441" xr:uid="{11199A61-1EB4-4D66-89B1-01D1C7E16AFC}"/>
    <cellStyle name="40% - uthevingsfarge 6 3 6_3. Chng in credit spreads" xfId="6034" xr:uid="{005CEA13-A964-4D3A-A96A-6B90EF678346}"/>
    <cellStyle name="40% - uthevingsfarge 6 3 7" xfId="6035" xr:uid="{967926EB-0896-46A6-BBF1-FA730BEA7D02}"/>
    <cellStyle name="40% - uthevingsfarge 6 3 7 2" xfId="6036" xr:uid="{D61E499A-C192-4F0F-B563-FC49768237BF}"/>
    <cellStyle name="40% - uthevingsfarge 6 3 7_3. Chng in credit spreads" xfId="6037" xr:uid="{3D00D5C9-4F23-44B7-8C82-05DAC22EFFD7}"/>
    <cellStyle name="40% - uthevingsfarge 6 3 8" xfId="20442" xr:uid="{EBC9C193-F963-430D-BE0F-215DC5440E44}"/>
    <cellStyle name="40% - uthevingsfarge 6 3_4Q16" xfId="20443" xr:uid="{AF304F6E-9F49-4DCB-9673-14A535868E5A}"/>
    <cellStyle name="40% - uthevingsfarge 6 30" xfId="20444" xr:uid="{BA04EBA0-15F9-4132-BAC4-A64B9511DEE3}"/>
    <cellStyle name="40% - uthevingsfarge 6 30 2" xfId="20445" xr:uid="{20A89192-9CD2-4C29-AF86-3EEC4C12F0A8}"/>
    <cellStyle name="40% - uthevingsfarge 6 30 2 2" xfId="20446" xr:uid="{09142AB7-62DD-49D5-9789-06054BEF11B0}"/>
    <cellStyle name="40% - uthevingsfarge 6 30 2_AVA DVA EL" xfId="20447" xr:uid="{F5CAF800-35C7-4AC4-8C54-89D3C33282FB}"/>
    <cellStyle name="40% - uthevingsfarge 6 30 3" xfId="20448" xr:uid="{ADE7477C-E54D-4390-B765-5007F5E5B10D}"/>
    <cellStyle name="40% - uthevingsfarge 6 30_4Q16" xfId="20449" xr:uid="{6EC17F4B-78E9-4207-845F-ACE6CEE408DE}"/>
    <cellStyle name="40% - uthevingsfarge 6 31" xfId="20450" xr:uid="{880A73E4-F683-4AB7-90E8-B5C83A7EBB86}"/>
    <cellStyle name="40% - uthevingsfarge 6 31 2" xfId="20451" xr:uid="{530FFF7F-8B22-4EE2-A2BC-0F9E5F71AE2B}"/>
    <cellStyle name="40% - uthevingsfarge 6 31 2 2" xfId="20452" xr:uid="{65FB9DEA-9F8E-40CC-A0F0-F7BB0A582912}"/>
    <cellStyle name="40% - uthevingsfarge 6 31 2_AVA DVA EL" xfId="20453" xr:uid="{15C071D0-ECA8-42F1-B672-946144984EC2}"/>
    <cellStyle name="40% - uthevingsfarge 6 31 3" xfId="20454" xr:uid="{D18A3EB2-C232-4285-A396-9E3D27A10B36}"/>
    <cellStyle name="40% - uthevingsfarge 6 31_4Q16" xfId="20455" xr:uid="{9A3FD33D-4F4F-4C2A-8F62-D61592B8A7D2}"/>
    <cellStyle name="40% - uthevingsfarge 6 32" xfId="20456" xr:uid="{2BFAB6C2-2DAB-4CC6-8200-A7E6BCF2ECD5}"/>
    <cellStyle name="40% - uthevingsfarge 6 32 2" xfId="20457" xr:uid="{DD0E1F4B-4570-4681-A48E-45997E18C26A}"/>
    <cellStyle name="40% - uthevingsfarge 6 32 2 2" xfId="20458" xr:uid="{BDE6FD12-464D-4469-B85E-4744569F41C6}"/>
    <cellStyle name="40% - uthevingsfarge 6 32 2_AVA DVA EL" xfId="20459" xr:uid="{F8BAB634-92F7-4FFF-925E-653417C82D83}"/>
    <cellStyle name="40% - uthevingsfarge 6 32 3" xfId="20460" xr:uid="{974B25D3-A837-475E-8D2C-F69C794516E2}"/>
    <cellStyle name="40% - uthevingsfarge 6 32_4Q16" xfId="20461" xr:uid="{809B5E73-7079-4700-9D67-8FCE0112EE45}"/>
    <cellStyle name="40% - uthevingsfarge 6 33" xfId="20462" xr:uid="{CA2F6C61-7BF3-48A0-BABA-83F11388E5FD}"/>
    <cellStyle name="40% - uthevingsfarge 6 33 2" xfId="20463" xr:uid="{2B6493BA-96AB-46F2-B44A-BB292CC5B486}"/>
    <cellStyle name="40% - uthevingsfarge 6 33 2 2" xfId="20464" xr:uid="{BEEAF235-C670-47CA-BB2E-2BAB705D8065}"/>
    <cellStyle name="40% - uthevingsfarge 6 33 2_AVA DVA EL" xfId="20465" xr:uid="{6E88E978-5164-42D6-BC61-097F68B73961}"/>
    <cellStyle name="40% - uthevingsfarge 6 33 3" xfId="20466" xr:uid="{B16C4E10-19C0-45B9-93F8-88D0C3F30726}"/>
    <cellStyle name="40% - uthevingsfarge 6 33_4Q16" xfId="20467" xr:uid="{943CF9B2-5F59-4D5A-8A94-A2C11F911F24}"/>
    <cellStyle name="40% - uthevingsfarge 6 34" xfId="20468" xr:uid="{2F4B9A7E-8A55-4BE0-B295-E848AC2100BA}"/>
    <cellStyle name="40% - uthevingsfarge 6 34 2" xfId="20469" xr:uid="{72060393-EEB7-410F-A8F6-76909FEEEF8F}"/>
    <cellStyle name="40% - uthevingsfarge 6 34 2 2" xfId="20470" xr:uid="{A7D612E9-8881-4D4E-B459-E45672087E35}"/>
    <cellStyle name="40% - uthevingsfarge 6 34 2_AVA DVA EL" xfId="20471" xr:uid="{93E9D1F1-B8CD-4597-9C8F-F78A9A5A6076}"/>
    <cellStyle name="40% - uthevingsfarge 6 34 3" xfId="20472" xr:uid="{09548378-AFB5-432D-A358-D56DD78A7629}"/>
    <cellStyle name="40% - uthevingsfarge 6 34_4Q16" xfId="20473" xr:uid="{BA7F9468-102F-431F-9838-C451A355ED25}"/>
    <cellStyle name="40% - uthevingsfarge 6 35" xfId="20474" xr:uid="{A82DF7DD-440E-4F47-9667-29CC9C64EFFA}"/>
    <cellStyle name="40% - uthevingsfarge 6 35 2" xfId="20475" xr:uid="{38760A1D-100F-419E-8283-C29F4F72F0FE}"/>
    <cellStyle name="40% - uthevingsfarge 6 35 2 2" xfId="20476" xr:uid="{D607F4DB-72D7-4933-9AD6-F75391F5EC0B}"/>
    <cellStyle name="40% - uthevingsfarge 6 35 2_AVA DVA EL" xfId="20477" xr:uid="{77B0BBFF-6BA7-4B41-9BA9-7DC6DB711C72}"/>
    <cellStyle name="40% - uthevingsfarge 6 35 3" xfId="20478" xr:uid="{1B4789B0-8162-4D2A-A996-02AB850EE84B}"/>
    <cellStyle name="40% - uthevingsfarge 6 35_4Q16" xfId="20479" xr:uid="{C4B2A668-D083-490C-9FFE-DC630D72AE31}"/>
    <cellStyle name="40% - uthevingsfarge 6 36" xfId="20480" xr:uid="{2488ABC1-CFC8-40DE-880A-E790CFB895AB}"/>
    <cellStyle name="40% - uthevingsfarge 6 36 2" xfId="20481" xr:uid="{90E42241-D817-4E74-95A8-E3A26AB621F3}"/>
    <cellStyle name="40% - uthevingsfarge 6 36 2 2" xfId="20482" xr:uid="{1DAF69FD-9746-4F0B-AF00-B43F215846B3}"/>
    <cellStyle name="40% - uthevingsfarge 6 36 2_AVA DVA EL" xfId="20483" xr:uid="{5BDF4D8C-0505-44D0-93C5-0EBE98D393E5}"/>
    <cellStyle name="40% - uthevingsfarge 6 36 3" xfId="20484" xr:uid="{C7AE88F6-4B41-413B-9C95-954AB809CB73}"/>
    <cellStyle name="40% - uthevingsfarge 6 36_4Q16" xfId="20485" xr:uid="{E3C1A3AC-F821-4410-986B-AF4B1440C3D8}"/>
    <cellStyle name="40% - uthevingsfarge 6 37" xfId="20486" xr:uid="{064D4C47-891F-499E-8A60-0D629C92303A}"/>
    <cellStyle name="40% - uthevingsfarge 6 37 2" xfId="20487" xr:uid="{42DEADB0-715F-481A-84FE-D86C34BBFF45}"/>
    <cellStyle name="40% - uthevingsfarge 6 37 2 2" xfId="20488" xr:uid="{F761F7BE-375A-40F8-80B0-AD5A9C3835AB}"/>
    <cellStyle name="40% - uthevingsfarge 6 37 2_AVA DVA EL" xfId="20489" xr:uid="{EA01F070-472B-4C95-B24D-774730777679}"/>
    <cellStyle name="40% - uthevingsfarge 6 37 3" xfId="20490" xr:uid="{94F4024C-EE5F-4DF8-8A7E-096DB3C3F410}"/>
    <cellStyle name="40% - uthevingsfarge 6 37_4Q16" xfId="20491" xr:uid="{C99E7832-6E98-4821-AAB9-B9CFE85043DE}"/>
    <cellStyle name="40% - uthevingsfarge 6 38" xfId="20492" xr:uid="{D02D7305-C670-44F8-A5CF-ED42957DE623}"/>
    <cellStyle name="40% - uthevingsfarge 6 38 2" xfId="20493" xr:uid="{850C6126-3115-406A-BBA9-DA9E1F2F3D6B}"/>
    <cellStyle name="40% - uthevingsfarge 6 38 2 2" xfId="20494" xr:uid="{C868AA9E-6E39-4F1A-96D9-064A8F7DEF23}"/>
    <cellStyle name="40% - uthevingsfarge 6 38 2_AVA DVA EL" xfId="20495" xr:uid="{1A3D19E2-AB99-438B-8494-5550559D00BF}"/>
    <cellStyle name="40% - uthevingsfarge 6 38 3" xfId="20496" xr:uid="{421AC1FF-51E6-43C8-8EA7-201F6C20FC65}"/>
    <cellStyle name="40% - uthevingsfarge 6 38_4Q16" xfId="20497" xr:uid="{C82B80B3-0DF9-401E-BC50-1CC27018524E}"/>
    <cellStyle name="40% - uthevingsfarge 6 39" xfId="20498" xr:uid="{837962F4-A035-4325-A8D6-E668D8433B49}"/>
    <cellStyle name="40% - uthevingsfarge 6 39 2" xfId="20499" xr:uid="{99173D96-83C8-45E5-9976-FA7D8F9D83A1}"/>
    <cellStyle name="40% - uthevingsfarge 6 39 2 2" xfId="20500" xr:uid="{25CC2B06-EE91-4B64-BE3C-512A1A60551C}"/>
    <cellStyle name="40% - uthevingsfarge 6 39 2_AVA DVA EL" xfId="20501" xr:uid="{7033F5CC-9CED-4A64-BE30-510D3A1A3B40}"/>
    <cellStyle name="40% - uthevingsfarge 6 39 3" xfId="20502" xr:uid="{204D32F2-2E0C-4391-B19B-9529ED5979E8}"/>
    <cellStyle name="40% - uthevingsfarge 6 39_4Q16" xfId="20503" xr:uid="{30D6E187-841D-4AA7-BFF9-0A658CAA53D9}"/>
    <cellStyle name="40% - uthevingsfarge 6 4" xfId="6038" xr:uid="{195409AA-BE43-4993-A3E0-77496B791761}"/>
    <cellStyle name="40% - uthevingsfarge 6 4 10" xfId="41178" xr:uid="{A1D29ABB-12A0-4A3E-8B30-DED8F908CB7C}"/>
    <cellStyle name="40% - uthevingsfarge 6 4 2" xfId="6039" xr:uid="{6B2446E6-D255-443F-8594-F0E9303161EF}"/>
    <cellStyle name="40% - uthevingsfarge 6 4 2 2" xfId="6040" xr:uid="{965A3415-3CEB-4250-BFEC-3F6C72746FEB}"/>
    <cellStyle name="40% - uthevingsfarge 6 4 2 2 2" xfId="6041" xr:uid="{8F8BFF89-340F-42FE-898D-646EA8421B4C}"/>
    <cellStyle name="40% - uthevingsfarge 6 4 2 2_3. Chng in credit spreads" xfId="6042" xr:uid="{691B03C4-66FB-490D-B440-56D592C6089B}"/>
    <cellStyle name="40% - uthevingsfarge 6 4 2 3" xfId="6043" xr:uid="{B7041EE5-ED39-4348-8A1E-A5BF3C4CF3DA}"/>
    <cellStyle name="40% - uthevingsfarge 6 4 2 3 2" xfId="6044" xr:uid="{0469057A-F0A1-4557-9432-1D3772605D12}"/>
    <cellStyle name="40% - uthevingsfarge 6 4 2 3_3. Chng in credit spreads" xfId="6045" xr:uid="{D07AF61D-DE66-4EEF-A3D0-E16E45924B6C}"/>
    <cellStyle name="40% - uthevingsfarge 6 4 2 4" xfId="6046" xr:uid="{03308C6F-4AB0-4B42-9741-1DCB72336E31}"/>
    <cellStyle name="40% - uthevingsfarge 6 4 2 5" xfId="41179" xr:uid="{CE5B4307-5E5F-4FAA-BAFE-AFF15E545E73}"/>
    <cellStyle name="40% - uthevingsfarge 6 4 2 6" xfId="41180" xr:uid="{7BA8645E-6329-4238-9553-8307BC733510}"/>
    <cellStyle name="40% - uthevingsfarge 6 4 2 7" xfId="41181" xr:uid="{E7C634C2-AC9F-4DD7-8754-4CD8DC9D9D2B}"/>
    <cellStyle name="40% - uthevingsfarge 6 4 2 8" xfId="41182" xr:uid="{EE6B4C71-A379-4024-B76B-FA478BACDC29}"/>
    <cellStyle name="40% - uthevingsfarge 6 4 2 9" xfId="41183" xr:uid="{82ECB71E-E27C-4B12-95BD-257B317680FD}"/>
    <cellStyle name="40% - uthevingsfarge 6 4 2_3. Chng in credit spreads" xfId="6047" xr:uid="{8736E257-CF3D-498D-A0FC-9537BC1CE231}"/>
    <cellStyle name="40% - uthevingsfarge 6 4 3" xfId="6048" xr:uid="{F9146133-4DC8-4301-97E0-5DE9B1EB646A}"/>
    <cellStyle name="40% - uthevingsfarge 6 4 3 2" xfId="6049" xr:uid="{A93621EE-D367-4FDC-B49C-2793AD337CE9}"/>
    <cellStyle name="40% - uthevingsfarge 6 4 3 3" xfId="20504" xr:uid="{981EA399-3C00-4572-9FD2-68A0CFB723A0}"/>
    <cellStyle name="40% - uthevingsfarge 6 4 3_3. Chng in credit spreads" xfId="6050" xr:uid="{5FB6E943-30AD-4151-B95A-E4E41C479AD1}"/>
    <cellStyle name="40% - uthevingsfarge 6 4 4" xfId="6051" xr:uid="{57C325E7-F849-4218-9DEC-CB30C0E9598A}"/>
    <cellStyle name="40% - uthevingsfarge 6 4 4 2" xfId="6052" xr:uid="{7CBAC112-E668-48FB-86D9-1866DFCD18F5}"/>
    <cellStyle name="40% - uthevingsfarge 6 4 4 3" xfId="20505" xr:uid="{5B001016-34BE-4381-B4C3-8F07705A9222}"/>
    <cellStyle name="40% - uthevingsfarge 6 4 4_3. Chng in credit spreads" xfId="6053" xr:uid="{16D24A26-D129-428C-A073-7FD2AA37DC64}"/>
    <cellStyle name="40% - uthevingsfarge 6 4 5" xfId="6054" xr:uid="{B80A5425-F2E9-4CBE-863F-0F60920B4EB1}"/>
    <cellStyle name="40% - uthevingsfarge 6 4 5 2" xfId="20506" xr:uid="{7F9FB81D-8128-4970-8AFB-0ABE2CE8E2D7}"/>
    <cellStyle name="40% - uthevingsfarge 6 4 5 3" xfId="20507" xr:uid="{23CD0657-1718-48CA-8719-7C9C2F189768}"/>
    <cellStyle name="40% - uthevingsfarge 6 4 5_AVA DVA EL" xfId="20508" xr:uid="{B7FF9837-8C52-49C4-8A06-FEBE7EEDA6D4}"/>
    <cellStyle name="40% - uthevingsfarge 6 4 6" xfId="20509" xr:uid="{BEB2C253-6DDA-414A-80FF-7BDA5CF3DDAC}"/>
    <cellStyle name="40% - uthevingsfarge 6 4 6 2" xfId="20510" xr:uid="{D492DCC0-F67F-4F42-BF55-231FA62ECB2F}"/>
    <cellStyle name="40% - uthevingsfarge 6 4 6_AVA DVA EL" xfId="20511" xr:uid="{CF395A7B-9723-44E4-A32B-83E18FF79B05}"/>
    <cellStyle name="40% - uthevingsfarge 6 4 7" xfId="20512" xr:uid="{99BE96D3-98A8-4F34-8705-84096E02FAF4}"/>
    <cellStyle name="40% - uthevingsfarge 6 4 8" xfId="41184" xr:uid="{C9729B49-721B-494C-897B-D4A548C93F53}"/>
    <cellStyle name="40% - uthevingsfarge 6 4 9" xfId="41185" xr:uid="{DAE47006-94CA-4330-80D2-10CF48A586A1}"/>
    <cellStyle name="40% - uthevingsfarge 6 4_3. Chng in credit spreads" xfId="6055" xr:uid="{4BFA220A-8DA8-4191-BAE7-19A92684F840}"/>
    <cellStyle name="40% - uthevingsfarge 6 40" xfId="20513" xr:uid="{E0BFCE6E-F843-43C2-9081-6F13FC28F05E}"/>
    <cellStyle name="40% - uthevingsfarge 6 40 2" xfId="20514" xr:uid="{BCDFF17B-1C52-4235-B7FF-F86B06556EF5}"/>
    <cellStyle name="40% - uthevingsfarge 6 40 2 2" xfId="20515" xr:uid="{ED247F6A-D327-4B81-9776-5087F1788CC4}"/>
    <cellStyle name="40% - uthevingsfarge 6 40 2_AVA DVA EL" xfId="20516" xr:uid="{17F16233-5CA3-44EE-983F-12885AEBD684}"/>
    <cellStyle name="40% - uthevingsfarge 6 40 3" xfId="20517" xr:uid="{383331C2-5B8E-4CF8-83AA-D21E5868ECAF}"/>
    <cellStyle name="40% - uthevingsfarge 6 40_4Q16" xfId="20518" xr:uid="{148019EE-792D-4722-A15C-52F4AE46299F}"/>
    <cellStyle name="40% - uthevingsfarge 6 41" xfId="20519" xr:uid="{87CD4840-EC94-42F8-A550-AF0547100457}"/>
    <cellStyle name="40% - uthevingsfarge 6 41 2" xfId="20520" xr:uid="{94E5D813-4866-435E-B2F8-664DCA466A56}"/>
    <cellStyle name="40% - uthevingsfarge 6 41 2 2" xfId="20521" xr:uid="{912A8595-2527-4F04-91AE-3D4ABC885A2C}"/>
    <cellStyle name="40% - uthevingsfarge 6 41 2_AVA DVA EL" xfId="20522" xr:uid="{8A3FDFBB-F155-4845-9409-48D3E9390038}"/>
    <cellStyle name="40% - uthevingsfarge 6 41 3" xfId="20523" xr:uid="{093A1536-EB4B-4CC2-A993-9CB92667393B}"/>
    <cellStyle name="40% - uthevingsfarge 6 41_4Q16" xfId="20524" xr:uid="{8734DF9E-94A2-42F6-A9E8-8B75450549E1}"/>
    <cellStyle name="40% - uthevingsfarge 6 42" xfId="20525" xr:uid="{F8CFB137-5FD9-476C-B493-70EFBAC61D63}"/>
    <cellStyle name="40% - uthevingsfarge 6 42 2" xfId="20526" xr:uid="{5E4FD07D-D0E6-4A44-B460-11585FD3872E}"/>
    <cellStyle name="40% - uthevingsfarge 6 42 2 2" xfId="20527" xr:uid="{88968E30-607C-40AE-9EAA-90C26775190D}"/>
    <cellStyle name="40% - uthevingsfarge 6 42 2_AVA DVA EL" xfId="20528" xr:uid="{92F5AC82-556D-423B-BFEE-3FA16F67D777}"/>
    <cellStyle name="40% - uthevingsfarge 6 42 3" xfId="20529" xr:uid="{FB6E554E-513B-49AE-AF3A-4C3D67A666C1}"/>
    <cellStyle name="40% - uthevingsfarge 6 42_4Q16" xfId="20530" xr:uid="{16C5C66A-6065-4CB6-A4F3-D58BCC029078}"/>
    <cellStyle name="40% - uthevingsfarge 6 43" xfId="20531" xr:uid="{9D756707-502D-4139-A3EF-AAA0CF87B7A3}"/>
    <cellStyle name="40% - uthevingsfarge 6 43 2" xfId="20532" xr:uid="{05453132-9EC2-435B-A37A-E8965310FE9B}"/>
    <cellStyle name="40% - uthevingsfarge 6 43 2 2" xfId="20533" xr:uid="{0CC33D09-827C-4D1B-8A4B-632E08194AE6}"/>
    <cellStyle name="40% - uthevingsfarge 6 43 2_AVA DVA EL" xfId="20534" xr:uid="{5C08FDBD-725E-4AF8-A43E-77AC981DE04C}"/>
    <cellStyle name="40% - uthevingsfarge 6 43 3" xfId="20535" xr:uid="{8B894B7F-86CB-4CA4-9D8A-DC5E8F971E6E}"/>
    <cellStyle name="40% - uthevingsfarge 6 43_4Q16" xfId="20536" xr:uid="{00FD7452-D5BD-4BE5-AA4E-67BD7382DA61}"/>
    <cellStyle name="40% - uthevingsfarge 6 44" xfId="20537" xr:uid="{1227591A-A16D-4C8D-9CB8-75F7E36399F8}"/>
    <cellStyle name="40% - uthevingsfarge 6 44 2" xfId="20538" xr:uid="{E3B74FE2-A978-4CA9-82DC-D5D3E8075E6D}"/>
    <cellStyle name="40% - uthevingsfarge 6 44 2 2" xfId="20539" xr:uid="{FF6A8E2D-F70A-48D2-AC5D-FA1452F17F50}"/>
    <cellStyle name="40% - uthevingsfarge 6 44 2_AVA DVA EL" xfId="20540" xr:uid="{18AF3CA4-B5CD-432D-98E4-79D5C8633640}"/>
    <cellStyle name="40% - uthevingsfarge 6 44 3" xfId="20541" xr:uid="{6BCAC672-E185-46B5-898C-3253FA84701D}"/>
    <cellStyle name="40% - uthevingsfarge 6 44_4Q16" xfId="20542" xr:uid="{3D677BA4-AF66-412A-9726-F6A8CDECABA8}"/>
    <cellStyle name="40% - uthevingsfarge 6 45" xfId="20543" xr:uid="{7DF8F232-1A75-4639-ADEC-C84C5B225E84}"/>
    <cellStyle name="40% - uthevingsfarge 6 45 2" xfId="20544" xr:uid="{0A2D57D0-A420-4568-91D1-B66575FB051E}"/>
    <cellStyle name="40% - uthevingsfarge 6 45 2 2" xfId="20545" xr:uid="{AD3EC725-BB81-48D9-AACF-865161839959}"/>
    <cellStyle name="40% - uthevingsfarge 6 45 2_AVA DVA EL" xfId="20546" xr:uid="{8838F4E5-FF07-4475-BF49-1615690D407E}"/>
    <cellStyle name="40% - uthevingsfarge 6 45 3" xfId="20547" xr:uid="{B10C7217-2627-415C-8080-C5359865AA75}"/>
    <cellStyle name="40% - uthevingsfarge 6 45_4Q16" xfId="20548" xr:uid="{1E9E6FB9-BBF9-46CF-A4D3-1A8DD4CC90F0}"/>
    <cellStyle name="40% - uthevingsfarge 6 46" xfId="20549" xr:uid="{A4BF7313-9ABD-46A5-98D4-53134DB7FE37}"/>
    <cellStyle name="40% - uthevingsfarge 6 46 2" xfId="20550" xr:uid="{81CC8DA8-3E42-4BAC-8A63-2EBDCF7F2280}"/>
    <cellStyle name="40% - uthevingsfarge 6 46 2 2" xfId="20551" xr:uid="{849D4957-ECA9-43CD-866B-C53C4C126DDF}"/>
    <cellStyle name="40% - uthevingsfarge 6 46 2_AVA DVA EL" xfId="20552" xr:uid="{57858974-2A34-4224-9BA5-483A61BC644E}"/>
    <cellStyle name="40% - uthevingsfarge 6 46 3" xfId="20553" xr:uid="{9B4D7019-AD8F-4460-AA18-883BCC80D321}"/>
    <cellStyle name="40% - uthevingsfarge 6 46_4Q16" xfId="20554" xr:uid="{B155948E-5EE8-4AF2-8909-44A57305556B}"/>
    <cellStyle name="40% - uthevingsfarge 6 47" xfId="20555" xr:uid="{B8DA06DC-3613-485A-97DD-2936BE993C28}"/>
    <cellStyle name="40% - uthevingsfarge 6 47 2" xfId="20556" xr:uid="{8E1596F9-54CD-4FBB-A407-18A7CE6AB1B6}"/>
    <cellStyle name="40% - uthevingsfarge 6 47 2 2" xfId="20557" xr:uid="{51605DE3-7C78-4AB4-AC42-8EA89BA1FA1E}"/>
    <cellStyle name="40% - uthevingsfarge 6 47 2_AVA DVA EL" xfId="20558" xr:uid="{7263AF8E-B8E0-487A-A4AA-1D3CC5A62F93}"/>
    <cellStyle name="40% - uthevingsfarge 6 47 3" xfId="20559" xr:uid="{EE47A9D2-FAD6-4999-BC9C-F2C38746F7E3}"/>
    <cellStyle name="40% - uthevingsfarge 6 47_4Q16" xfId="20560" xr:uid="{E09BE031-F737-4F94-A976-286D58EA8430}"/>
    <cellStyle name="40% - uthevingsfarge 6 48" xfId="20561" xr:uid="{252136E4-92B9-4166-BE99-BBE166C06DD2}"/>
    <cellStyle name="40% - uthevingsfarge 6 48 2" xfId="20562" xr:uid="{1E71085C-B67D-44ED-912E-C185AD74FEBB}"/>
    <cellStyle name="40% - uthevingsfarge 6 48 2 2" xfId="20563" xr:uid="{BE0DE88B-952D-4038-9FC2-05B23B3E859C}"/>
    <cellStyle name="40% - uthevingsfarge 6 48 2_AVA DVA EL" xfId="20564" xr:uid="{6670EAB9-D56D-4B42-BF5E-847D8059CBE6}"/>
    <cellStyle name="40% - uthevingsfarge 6 48 3" xfId="20565" xr:uid="{BAF21A9E-BE3F-4F4F-B901-358E049ED141}"/>
    <cellStyle name="40% - uthevingsfarge 6 48_4Q16" xfId="20566" xr:uid="{F52FD0AA-5CD1-47D1-9AF3-1F4824F58BCA}"/>
    <cellStyle name="40% - uthevingsfarge 6 49" xfId="20567" xr:uid="{8F03DE4D-6A57-468E-AD04-AB6D1BCF7731}"/>
    <cellStyle name="40% - uthevingsfarge 6 49 2" xfId="20568" xr:uid="{E2FE4512-FBB4-47C4-9C0F-6253356BD11C}"/>
    <cellStyle name="40% - uthevingsfarge 6 49 2 2" xfId="20569" xr:uid="{247D6AA9-DB8E-43BA-80A1-F348B9D4160C}"/>
    <cellStyle name="40% - uthevingsfarge 6 49 2_AVA DVA EL" xfId="20570" xr:uid="{2EBFBE3C-41F9-4BCC-962D-6BEEA3798FA0}"/>
    <cellStyle name="40% - uthevingsfarge 6 49 3" xfId="20571" xr:uid="{68518957-416A-4D05-94C8-DA7334F7DFD7}"/>
    <cellStyle name="40% - uthevingsfarge 6 49_4Q16" xfId="20572" xr:uid="{0CDE1CC8-CFDD-41F6-9ED8-50AD59143BB3}"/>
    <cellStyle name="40% - uthevingsfarge 6 5" xfId="6056" xr:uid="{84A21897-0643-4FF4-A610-CE5D12E5A007}"/>
    <cellStyle name="40% - uthevingsfarge 6 5 10" xfId="41186" xr:uid="{3EAAE9AA-D78E-478A-AC9C-429490D79A49}"/>
    <cellStyle name="40% - uthevingsfarge 6 5 2" xfId="6057" xr:uid="{651CF9A1-0B76-4CB1-8F04-037AD20DAFD8}"/>
    <cellStyle name="40% - uthevingsfarge 6 5 2 2" xfId="6058" xr:uid="{E5FC04AA-6F84-4027-8365-190653CA461D}"/>
    <cellStyle name="40% - uthevingsfarge 6 5 2 2 2" xfId="6059" xr:uid="{FC7F6F08-BA44-4F84-9DB1-691DD68C808D}"/>
    <cellStyle name="40% - uthevingsfarge 6 5 2 2_3. Chng in credit spreads" xfId="6060" xr:uid="{17F3D260-0659-44A0-8E4B-7D4BEE4A8575}"/>
    <cellStyle name="40% - uthevingsfarge 6 5 2 3" xfId="6061" xr:uid="{9A97D965-038C-4BBE-BAB4-BC5F78C03432}"/>
    <cellStyle name="40% - uthevingsfarge 6 5 2 3 2" xfId="6062" xr:uid="{C790FB59-6C01-4D4C-AD8E-FADBA13990D9}"/>
    <cellStyle name="40% - uthevingsfarge 6 5 2 3_3. Chng in credit spreads" xfId="6063" xr:uid="{5C5ECA24-1566-47A8-A8A0-86085649F368}"/>
    <cellStyle name="40% - uthevingsfarge 6 5 2 4" xfId="6064" xr:uid="{D7576B86-7011-4EEB-8CC1-B7EEA0E2CBB1}"/>
    <cellStyle name="40% - uthevingsfarge 6 5 2 5" xfId="41187" xr:uid="{B701ECA0-049A-40F9-B325-21CAE7B725BF}"/>
    <cellStyle name="40% - uthevingsfarge 6 5 2 6" xfId="41188" xr:uid="{3E65F14B-4558-4574-A45B-AA1158CF4A6D}"/>
    <cellStyle name="40% - uthevingsfarge 6 5 2 7" xfId="41189" xr:uid="{F5BE5978-00B5-4E5B-9C35-05A9C1B1147C}"/>
    <cellStyle name="40% - uthevingsfarge 6 5 2 8" xfId="41190" xr:uid="{0A84D030-98CB-4813-BF8E-8A0AE2FE7B57}"/>
    <cellStyle name="40% - uthevingsfarge 6 5 2 9" xfId="41191" xr:uid="{372BC3F1-4586-4503-A41F-6E57CEF1D4D5}"/>
    <cellStyle name="40% - uthevingsfarge 6 5 2_3. Chng in credit spreads" xfId="6065" xr:uid="{11385B35-D41C-4C6B-859C-DF853F9BA7AD}"/>
    <cellStyle name="40% - uthevingsfarge 6 5 3" xfId="6066" xr:uid="{DD3F8615-3398-4417-93A1-EEB53481820C}"/>
    <cellStyle name="40% - uthevingsfarge 6 5 3 2" xfId="6067" xr:uid="{94BEA4D3-92DA-4889-AEF5-62B02A99D670}"/>
    <cellStyle name="40% - uthevingsfarge 6 5 3_3. Chng in credit spreads" xfId="6068" xr:uid="{70236055-8A7D-4A8B-9AA6-4F80F44A4D4F}"/>
    <cellStyle name="40% - uthevingsfarge 6 5 4" xfId="6069" xr:uid="{004C439C-C6C3-493D-A5A5-D4A8831B8E08}"/>
    <cellStyle name="40% - uthevingsfarge 6 5 4 2" xfId="6070" xr:uid="{48476676-FD0C-4F6F-9D90-813DBDE88AC3}"/>
    <cellStyle name="40% - uthevingsfarge 6 5 4_3. Chng in credit spreads" xfId="6071" xr:uid="{7D654569-C5BC-46CC-B39A-FA37E951A2DF}"/>
    <cellStyle name="40% - uthevingsfarge 6 5 5" xfId="6072" xr:uid="{82755AF7-404A-4381-A631-9F8EA4E3A716}"/>
    <cellStyle name="40% - uthevingsfarge 6 5 6" xfId="41192" xr:uid="{1946B26D-E010-443E-AD62-99168A1EA9B7}"/>
    <cellStyle name="40% - uthevingsfarge 6 5 7" xfId="41193" xr:uid="{69EBBF8F-311A-4A0B-A0C9-A75320EEA0BE}"/>
    <cellStyle name="40% - uthevingsfarge 6 5 8" xfId="41194" xr:uid="{C7D3A417-64F9-43A0-B6F3-FD511569B7ED}"/>
    <cellStyle name="40% - uthevingsfarge 6 5 9" xfId="41195" xr:uid="{05F45BFE-827B-4664-9847-DE6FC87A863F}"/>
    <cellStyle name="40% - uthevingsfarge 6 5_3. Chng in credit spreads" xfId="6073" xr:uid="{0BA64B70-F09D-41FD-AA88-FA1AEF6E8C78}"/>
    <cellStyle name="40% - uthevingsfarge 6 50" xfId="20573" xr:uid="{30D9DA78-7334-4DA7-966E-B07931E8A193}"/>
    <cellStyle name="40% - uthevingsfarge 6 50 2" xfId="20574" xr:uid="{C4B6F328-8129-4B6E-91BD-23F9C665982A}"/>
    <cellStyle name="40% - uthevingsfarge 6 50 2 2" xfId="20575" xr:uid="{1F25E0D6-1190-447B-B20E-EDE71EEC7236}"/>
    <cellStyle name="40% - uthevingsfarge 6 50 2_AVA DVA EL" xfId="20576" xr:uid="{1EFB192F-8A13-4535-9196-635464E56DE5}"/>
    <cellStyle name="40% - uthevingsfarge 6 50 3" xfId="20577" xr:uid="{711782AE-FFB9-4042-9519-5B8924E253A8}"/>
    <cellStyle name="40% - uthevingsfarge 6 50_4Q16" xfId="20578" xr:uid="{6EE14499-1148-4A2A-810B-B6CD3693D81E}"/>
    <cellStyle name="40% - uthevingsfarge 6 51" xfId="20579" xr:uid="{1C1AFA05-C314-4430-9414-F2AC6502CB59}"/>
    <cellStyle name="40% - uthevingsfarge 6 51 2" xfId="20580" xr:uid="{2F809679-50E3-4F64-B37D-B792291F3EAD}"/>
    <cellStyle name="40% - uthevingsfarge 6 51 2 2" xfId="20581" xr:uid="{6F375AC9-231C-489D-85ED-246B97E25009}"/>
    <cellStyle name="40% - uthevingsfarge 6 51 2_AVA DVA EL" xfId="20582" xr:uid="{307FE2B4-E138-423D-8B9B-B1BB3328C248}"/>
    <cellStyle name="40% - uthevingsfarge 6 51 3" xfId="20583" xr:uid="{7A89C548-A25E-4CCF-B871-DAD498E1B45D}"/>
    <cellStyle name="40% - uthevingsfarge 6 51_4Q16" xfId="20584" xr:uid="{1A770FC4-9E3D-45F2-9F86-9C787C12C184}"/>
    <cellStyle name="40% - uthevingsfarge 6 52" xfId="20585" xr:uid="{F6B0ECF4-73A7-4D63-99D1-570E555D98BE}"/>
    <cellStyle name="40% - uthevingsfarge 6 52 2" xfId="20586" xr:uid="{DF959574-86AC-4BDF-B30B-BAAF072AA1A4}"/>
    <cellStyle name="40% - uthevingsfarge 6 52 2 2" xfId="20587" xr:uid="{0F0389FD-99EE-45C4-84DC-AF8A907B743D}"/>
    <cellStyle name="40% - uthevingsfarge 6 52 2_AVA DVA EL" xfId="20588" xr:uid="{A6833622-A27F-40A8-AA3A-4EB07D094C3D}"/>
    <cellStyle name="40% - uthevingsfarge 6 52 3" xfId="20589" xr:uid="{BC07B4E9-3785-4070-8502-A513690DFB77}"/>
    <cellStyle name="40% - uthevingsfarge 6 52_4Q16" xfId="20590" xr:uid="{983D5784-222C-48B6-9D57-6B1C851C9240}"/>
    <cellStyle name="40% - uthevingsfarge 6 53" xfId="20591" xr:uid="{9EBB043B-5131-4424-88A0-21609D70E284}"/>
    <cellStyle name="40% - uthevingsfarge 6 53 2" xfId="20592" xr:uid="{28C51380-968C-43E4-9B8B-E23FD1D430F2}"/>
    <cellStyle name="40% - uthevingsfarge 6 53 2 2" xfId="20593" xr:uid="{9A817B92-277F-4DAF-9147-02A01DCB2A95}"/>
    <cellStyle name="40% - uthevingsfarge 6 53 2_AVA DVA EL" xfId="20594" xr:uid="{5D86690F-F6F2-4475-ABC7-8BF472E8932D}"/>
    <cellStyle name="40% - uthevingsfarge 6 53 3" xfId="20595" xr:uid="{FD992F37-48DA-42FF-8C41-654765E7D8DF}"/>
    <cellStyle name="40% - uthevingsfarge 6 53_4Q16" xfId="20596" xr:uid="{A1126EF9-E829-4DE7-A2B9-574F4EC68FCB}"/>
    <cellStyle name="40% - uthevingsfarge 6 54" xfId="20597" xr:uid="{5BE5557C-2E7F-4864-9448-1BB5F76D619A}"/>
    <cellStyle name="40% - uthevingsfarge 6 54 2" xfId="20598" xr:uid="{8022F5F6-C9C2-409A-B298-39731AF4E8D5}"/>
    <cellStyle name="40% - uthevingsfarge 6 54 2 2" xfId="20599" xr:uid="{8A3B87D4-FF32-442B-B61A-FC1BD6EF61E7}"/>
    <cellStyle name="40% - uthevingsfarge 6 54 2_AVA DVA EL" xfId="20600" xr:uid="{C0896734-0031-4A59-A7E1-1630E74341DF}"/>
    <cellStyle name="40% - uthevingsfarge 6 54 3" xfId="20601" xr:uid="{A2BA0F26-DE1C-4C09-B8D3-76916CABFF9A}"/>
    <cellStyle name="40% - uthevingsfarge 6 54_4Q16" xfId="20602" xr:uid="{D4B0E9E7-F211-4542-B04C-8E582239860B}"/>
    <cellStyle name="40% - uthevingsfarge 6 55" xfId="20603" xr:uid="{EF4F74F3-F7CE-4EEC-BD78-CFF2B23BC699}"/>
    <cellStyle name="40% - uthevingsfarge 6 55 2" xfId="20604" xr:uid="{55895E6D-4885-4D7A-88FD-A75CA51DF813}"/>
    <cellStyle name="40% - uthevingsfarge 6 55 2 2" xfId="20605" xr:uid="{95C0400E-809C-42BF-B997-AF6DDFEA87D6}"/>
    <cellStyle name="40% - uthevingsfarge 6 55 2_AVA DVA EL" xfId="20606" xr:uid="{104D82CC-46BE-4609-9484-F70523A061D4}"/>
    <cellStyle name="40% - uthevingsfarge 6 55 3" xfId="20607" xr:uid="{80E09FCF-40D6-45E9-A286-F78F76741B05}"/>
    <cellStyle name="40% - uthevingsfarge 6 55_4Q16" xfId="20608" xr:uid="{BB5A0093-AC18-47CA-8DDB-E57ADD7C077D}"/>
    <cellStyle name="40% - uthevingsfarge 6 56" xfId="20609" xr:uid="{2E23A21A-015C-4351-A710-986ADE393CD9}"/>
    <cellStyle name="40% - uthevingsfarge 6 56 2" xfId="20610" xr:uid="{C3049F07-DCD6-4F48-872E-D6F7CDE0292D}"/>
    <cellStyle name="40% - uthevingsfarge 6 56 2 2" xfId="20611" xr:uid="{9144809D-BFEA-47A3-B6C8-9B09972D5C2F}"/>
    <cellStyle name="40% - uthevingsfarge 6 56 2_AVA DVA EL" xfId="20612" xr:uid="{33E29B95-8A54-48FD-9D48-A7B207809007}"/>
    <cellStyle name="40% - uthevingsfarge 6 56 3" xfId="20613" xr:uid="{CEB081DA-E128-485C-B2CC-6403800DA060}"/>
    <cellStyle name="40% - uthevingsfarge 6 56_4Q16" xfId="20614" xr:uid="{94B0E01E-1A98-46BC-82DB-AC1A4B4C0FBE}"/>
    <cellStyle name="40% - uthevingsfarge 6 57" xfId="20615" xr:uid="{45E2B912-FB35-4D07-8DAA-945FE745AE02}"/>
    <cellStyle name="40% - uthevingsfarge 6 57 2" xfId="20616" xr:uid="{3C27D05C-C34F-4C49-9D74-276DABB1B3DF}"/>
    <cellStyle name="40% - uthevingsfarge 6 57 2 2" xfId="20617" xr:uid="{1529DF71-36B5-42FA-B154-582104697676}"/>
    <cellStyle name="40% - uthevingsfarge 6 57 2_AVA DVA EL" xfId="20618" xr:uid="{1068C412-F019-44FA-9286-6CE51989A370}"/>
    <cellStyle name="40% - uthevingsfarge 6 57 3" xfId="20619" xr:uid="{B6933746-77AB-4E09-84BE-AAFB1C9663D3}"/>
    <cellStyle name="40% - uthevingsfarge 6 57_4Q16" xfId="20620" xr:uid="{D3C290EB-F016-474F-95D9-83B98219FBD9}"/>
    <cellStyle name="40% - uthevingsfarge 6 58" xfId="20621" xr:uid="{FE2BD350-AC99-4562-B21D-CD672FD5899F}"/>
    <cellStyle name="40% - uthevingsfarge 6 58 2" xfId="20622" xr:uid="{14B1F995-088D-433B-B5B7-FFB2D295DCC3}"/>
    <cellStyle name="40% - uthevingsfarge 6 58 2 2" xfId="20623" xr:uid="{CDD25057-E655-478E-9B7E-2174562EDCCD}"/>
    <cellStyle name="40% - uthevingsfarge 6 58 2_AVA DVA EL" xfId="20624" xr:uid="{5787EB57-A465-4B8F-B8CD-FE8B93A4A647}"/>
    <cellStyle name="40% - uthevingsfarge 6 58 3" xfId="20625" xr:uid="{238E428B-C29F-421F-A189-9473E6A9254F}"/>
    <cellStyle name="40% - uthevingsfarge 6 58_4Q16" xfId="20626" xr:uid="{F847A658-E351-4D87-B706-B8A19A143857}"/>
    <cellStyle name="40% - uthevingsfarge 6 59" xfId="20627" xr:uid="{6AC8E410-C1E5-42D0-817A-A5066B4A6811}"/>
    <cellStyle name="40% - uthevingsfarge 6 59 2" xfId="20628" xr:uid="{9633BA75-657A-4632-9352-4E70C230E780}"/>
    <cellStyle name="40% - uthevingsfarge 6 59 2 2" xfId="20629" xr:uid="{93F74A36-A97A-4105-818E-7A1CA9916FB3}"/>
    <cellStyle name="40% - uthevingsfarge 6 59 2_AVA DVA EL" xfId="20630" xr:uid="{758FC2F4-A54C-4FFF-A9A9-059CD0BE96F9}"/>
    <cellStyle name="40% - uthevingsfarge 6 59 3" xfId="20631" xr:uid="{AB1ADB56-6AEF-4938-BD98-8847D77F4493}"/>
    <cellStyle name="40% - uthevingsfarge 6 59_4Q16" xfId="20632" xr:uid="{497EB3F2-306C-435B-B373-BE08914A3AF9}"/>
    <cellStyle name="40% - uthevingsfarge 6 6" xfId="6074" xr:uid="{471DB7C5-7F4B-43C9-8FA7-B18BB98CF44E}"/>
    <cellStyle name="40% - uthevingsfarge 6 6 2" xfId="6075" xr:uid="{5CC0DCF4-12FE-4E4E-A6B8-D0168C348DF1}"/>
    <cellStyle name="40% - uthevingsfarge 6 6 2 2" xfId="6076" xr:uid="{A2E20813-0C5A-4D5C-B923-8D7108644746}"/>
    <cellStyle name="40% - uthevingsfarge 6 6 2 3" xfId="41196" xr:uid="{F110EAF8-4B9F-40E6-9DD2-61E3370787F1}"/>
    <cellStyle name="40% - uthevingsfarge 6 6 2_3. Chng in credit spreads" xfId="6077" xr:uid="{CB6D4D3E-E4FC-4631-AC9B-53395C6931DC}"/>
    <cellStyle name="40% - uthevingsfarge 6 6 3" xfId="6078" xr:uid="{5F0662CA-F68E-4967-92E5-C59058E39154}"/>
    <cellStyle name="40% - uthevingsfarge 6 6 3 2" xfId="6079" xr:uid="{465C2A5E-10E3-4F17-8C0A-CB5D97D9CE8B}"/>
    <cellStyle name="40% - uthevingsfarge 6 6 3_3. Chng in credit spreads" xfId="6080" xr:uid="{6CC2C255-97B2-4412-A045-CA8024ED7D56}"/>
    <cellStyle name="40% - uthevingsfarge 6 6 4" xfId="6081" xr:uid="{43501B58-41F6-4AF3-98F4-8BCAEF6AFA52}"/>
    <cellStyle name="40% - uthevingsfarge 6 6 5" xfId="20633" xr:uid="{6F98CBDC-DDE5-44B7-B2C8-294BC910AEAB}"/>
    <cellStyle name="40% - uthevingsfarge 6 6 6" xfId="41197" xr:uid="{7D4C321D-14AD-4EAC-A30D-A8FA3D356E90}"/>
    <cellStyle name="40% - uthevingsfarge 6 6 7" xfId="41198" xr:uid="{92157F08-08A5-4831-974E-9AEA2D6AE399}"/>
    <cellStyle name="40% - uthevingsfarge 6 6 8" xfId="41199" xr:uid="{DFFC4A7C-CB74-4877-9EEA-D6A704FB95F3}"/>
    <cellStyle name="40% - uthevingsfarge 6 6 9" xfId="41200" xr:uid="{FB148FCF-A68B-490C-8911-CBF1DECA64B9}"/>
    <cellStyle name="40% - uthevingsfarge 6 6_3. Chng in credit spreads" xfId="6082" xr:uid="{66378C75-B57F-4807-A195-3B423C67C90A}"/>
    <cellStyle name="40% - uthevingsfarge 6 60" xfId="20634" xr:uid="{B1DC7EB2-46CC-404D-B326-78B64259573E}"/>
    <cellStyle name="40% - uthevingsfarge 6 60 2" xfId="20635" xr:uid="{A1EACF2C-C4FC-4B14-A29F-34649D034BD9}"/>
    <cellStyle name="40% - uthevingsfarge 6 60 3" xfId="20636" xr:uid="{8CB0E691-A737-4DC6-9A6D-7B94E600BD0D}"/>
    <cellStyle name="40% - uthevingsfarge 6 60_AVA DVA EL" xfId="20637" xr:uid="{28E59470-1B03-4D07-B71F-50DD76BC0B01}"/>
    <cellStyle name="40% - uthevingsfarge 6 61" xfId="20638" xr:uid="{B95D89DC-6846-4865-95C4-F8B3AAEBA2C3}"/>
    <cellStyle name="40% - uthevingsfarge 6 61 2" xfId="20639" xr:uid="{BFB7E7BB-F2D8-4747-AD5B-15EA4AD6EF72}"/>
    <cellStyle name="40% - uthevingsfarge 6 61 3" xfId="20640" xr:uid="{6821397D-3E2E-4D96-8557-0862A3887C9F}"/>
    <cellStyle name="40% - uthevingsfarge 6 61_AVA DVA EL" xfId="20641" xr:uid="{07FC808B-CE0E-4789-819A-07137BD5B99E}"/>
    <cellStyle name="40% - uthevingsfarge 6 62" xfId="20642" xr:uid="{1933DEB3-818A-4C07-8B3D-51EBB0DBB176}"/>
    <cellStyle name="40% - uthevingsfarge 6 62 2" xfId="20643" xr:uid="{400084C1-01E8-472C-81B5-B0A9167C7C55}"/>
    <cellStyle name="40% - uthevingsfarge 6 62_AVA DVA EL" xfId="20644" xr:uid="{31ACE9CA-90C3-4ACE-ABB2-E332D0412270}"/>
    <cellStyle name="40% - uthevingsfarge 6 63" xfId="20645" xr:uid="{8D0D243B-2FA3-4263-A4DE-62AB6DCFC93E}"/>
    <cellStyle name="40% - uthevingsfarge 6 64" xfId="20646" xr:uid="{3302365E-AF3E-45EC-9413-8D79667B26DA}"/>
    <cellStyle name="40% - uthevingsfarge 6 65" xfId="20647" xr:uid="{C22310E9-96C1-4C61-BB9B-FB3C61543628}"/>
    <cellStyle name="40% - uthevingsfarge 6 66" xfId="20648" xr:uid="{E7CBDF7B-E18D-4CC9-B8D4-008A564DECD7}"/>
    <cellStyle name="40% - uthevingsfarge 6 7" xfId="6083" xr:uid="{493FF05F-5A6A-4BE5-B87D-6CA55FB7A7C6}"/>
    <cellStyle name="40% - uthevingsfarge 6 7 2" xfId="6084" xr:uid="{066FA133-4816-47C5-8777-779DA7E88392}"/>
    <cellStyle name="40% - uthevingsfarge 6 7 2 2" xfId="20649" xr:uid="{F42EFD57-62C3-476A-A0B3-0A1D3C164353}"/>
    <cellStyle name="40% - uthevingsfarge 6 7 2_AVA DVA EL" xfId="20650" xr:uid="{8B4DB50C-5362-476B-B82D-50CAFFE4CEB8}"/>
    <cellStyle name="40% - uthevingsfarge 6 7 3" xfId="20651" xr:uid="{75F7747C-4FFC-49E6-B62F-E99011FC77C3}"/>
    <cellStyle name="40% - uthevingsfarge 6 7 3 2" xfId="20652" xr:uid="{2C6B962D-0D31-4D42-B392-438CCC47D5E4}"/>
    <cellStyle name="40% - uthevingsfarge 6 7 3_AVA DVA EL" xfId="20653" xr:uid="{271463A1-F3B4-4F64-9279-75F7BADC5347}"/>
    <cellStyle name="40% - uthevingsfarge 6 7 4" xfId="20654" xr:uid="{0BDE763C-32CD-45ED-95FB-376669FD6C4B}"/>
    <cellStyle name="40% - uthevingsfarge 6 7 5" xfId="20655" xr:uid="{553A034D-C94F-4793-8206-D82CB275666E}"/>
    <cellStyle name="40% - uthevingsfarge 6 7_3. Chng in credit spreads" xfId="6085" xr:uid="{B2A7F2B0-DE16-412C-93D2-AC701AAC07B3}"/>
    <cellStyle name="40% - uthevingsfarge 6 8" xfId="6086" xr:uid="{3B7E442E-8C3B-455B-82B1-CB547E86DA08}"/>
    <cellStyle name="40% - uthevingsfarge 6 8 2" xfId="6087" xr:uid="{B1F4AF8E-79AF-429F-B49D-8F52F7D588FD}"/>
    <cellStyle name="40% - uthevingsfarge 6 8 2 2" xfId="20656" xr:uid="{70ED62E9-DB8F-41CB-BA31-4670BF36BEF8}"/>
    <cellStyle name="40% - uthevingsfarge 6 8 2_AVA DVA EL" xfId="20657" xr:uid="{71977804-5398-455A-9560-3E8D593CBCE2}"/>
    <cellStyle name="40% - uthevingsfarge 6 8 3" xfId="20658" xr:uid="{838E17EB-EBD1-4F58-9DF7-7C2A0D5EEB09}"/>
    <cellStyle name="40% - uthevingsfarge 6 8_3. Chng in credit spreads" xfId="6088" xr:uid="{8740BB79-FB9F-4A6F-AEFC-C38142812A48}"/>
    <cellStyle name="40% - uthevingsfarge 6 9" xfId="6089" xr:uid="{F768E610-CA00-476A-AC75-B50BFBB36FFC}"/>
    <cellStyle name="40% - uthevingsfarge 6 9 2" xfId="20659" xr:uid="{3EF62316-4E71-4B42-8C8C-31AF4B7F865B}"/>
    <cellStyle name="40% - uthevingsfarge 6 9 2 2" xfId="20660" xr:uid="{E4EBAA7F-B20F-4CBC-B3A9-1AF8F8AADBAF}"/>
    <cellStyle name="40% - uthevingsfarge 6 9 2_AVA DVA EL" xfId="20661" xr:uid="{BC449DD9-4489-4563-BCCF-71D3B9D018FE}"/>
    <cellStyle name="40% - uthevingsfarge 6 9 3" xfId="20662" xr:uid="{B0E38240-D608-489C-9AD1-B3AD38A790F9}"/>
    <cellStyle name="40% - uthevingsfarge 6 9_4Q16" xfId="20663" xr:uid="{188633B9-B483-49BF-B66E-8775A8389C1F}"/>
    <cellStyle name="40% - uthevingsfarge 6_06.05" xfId="44460" xr:uid="{7EF9BAA8-FF99-4887-9678-75A1DA8E3578}"/>
    <cellStyle name="40% - Акцент1" xfId="6090" xr:uid="{2F6863E2-D0B4-4AFC-8CAF-A90494DA44F6}"/>
    <cellStyle name="40% - Акцент1 2" xfId="20664" xr:uid="{FA44E08B-05DF-4CE1-9A1B-76B3ACD0B1BC}"/>
    <cellStyle name="40% - Акцент1 3" xfId="20665" xr:uid="{CBF1FE07-0CB3-4B3E-BC3D-B360CD3A5824}"/>
    <cellStyle name="40% - Акцент1_AVA DVA EL" xfId="20666" xr:uid="{14C76236-B32F-4D8B-857C-6277BECDFCF8}"/>
    <cellStyle name="40% - Акцент2" xfId="6091" xr:uid="{35CF4AC5-826D-477C-8F63-D0A2F6DA492D}"/>
    <cellStyle name="40% - Акцент2 2" xfId="20667" xr:uid="{9209BE4A-9DF3-4B8F-8127-B245AC7D32FA}"/>
    <cellStyle name="40% - Акцент2 3" xfId="20668" xr:uid="{53A8B373-5C71-45EE-88FB-5540E522AD86}"/>
    <cellStyle name="40% - Акцент2_AVA DVA EL" xfId="20669" xr:uid="{AD17175B-305D-44CC-8B96-0FD953934A7A}"/>
    <cellStyle name="40% - Акцент3" xfId="6092" xr:uid="{9A9C2C84-99BC-431F-BAD5-535CBAF23366}"/>
    <cellStyle name="40% - Акцент3 2" xfId="20670" xr:uid="{CFCB4905-4AF4-46FF-916C-BBCB6259F801}"/>
    <cellStyle name="40% - Акцент3 3" xfId="20671" xr:uid="{BDABE4CA-3D6D-4C74-8691-10CB87B1E29E}"/>
    <cellStyle name="40% - Акцент3_AVA DVA EL" xfId="20672" xr:uid="{9BC74440-6FBC-4371-89EB-A0CE4CC320AB}"/>
    <cellStyle name="40% - Акцент4" xfId="6093" xr:uid="{80C6DD86-C991-4A30-A57A-107E7FB1C331}"/>
    <cellStyle name="40% - Акцент4 2" xfId="20673" xr:uid="{A3191A8B-3D7E-4D0B-822A-79C329C021EF}"/>
    <cellStyle name="40% - Акцент4 3" xfId="20674" xr:uid="{C2CFE4C2-173B-489C-8463-FD3A864740D0}"/>
    <cellStyle name="40% - Акцент4_AVA DVA EL" xfId="20675" xr:uid="{BAF373E3-D3A1-46BD-A138-B84CCC469F96}"/>
    <cellStyle name="40% - Акцент5" xfId="6094" xr:uid="{0BC4FA27-6791-4FBF-AC00-9CA446D6FE68}"/>
    <cellStyle name="40% - Акцент5 2" xfId="20676" xr:uid="{3E20F9EF-1FF5-424C-84D8-50CD12B291FA}"/>
    <cellStyle name="40% - Акцент5 3" xfId="20677" xr:uid="{1827984A-D9D1-48AC-85E3-8A7B73709262}"/>
    <cellStyle name="40% - Акцент5_AVA DVA EL" xfId="20678" xr:uid="{3D2E04B2-AC95-42D7-8319-2ED21FEABEBE}"/>
    <cellStyle name="40% - Акцент6" xfId="6095" xr:uid="{DA2F3DBB-DD0F-4F7F-8F79-915B22D97421}"/>
    <cellStyle name="40% - Акцент6 2" xfId="20679" xr:uid="{C4D9E899-AF00-4C80-8634-6BF8BD627E30}"/>
    <cellStyle name="40% - Акцент6 3" xfId="20680" xr:uid="{893BFABF-4794-4D51-B754-49B728A42B73}"/>
    <cellStyle name="40% - Акцент6_AVA DVA EL" xfId="20681" xr:uid="{44576F64-FACB-407D-9498-BE72FD77AFF4}"/>
    <cellStyle name="49" xfId="6096" xr:uid="{EC0CDC2D-2AF3-4853-BEA8-309A888BB7AC}"/>
    <cellStyle name="49 2" xfId="41201" xr:uid="{ED5C727E-D059-4659-837C-A7503DC1D295}"/>
    <cellStyle name="49_Cap.adeq" xfId="41872" xr:uid="{8046D08F-D358-4B91-9FB1-D0E377E13A8C}"/>
    <cellStyle name="5,7" xfId="41927" xr:uid="{B97EEF86-8459-43A3-B37D-E764C7546BD2}"/>
    <cellStyle name="60 % - Markeringsfarve1" xfId="20682" xr:uid="{ECA19B6A-F0F5-4DFE-B0F5-C1271CC9250C}"/>
    <cellStyle name="60 % - Markeringsfarve1 2" xfId="20683" xr:uid="{DC73A247-DEA1-4B1E-88F1-969492B4F093}"/>
    <cellStyle name="60 % - Markeringsfarve1 3" xfId="20684" xr:uid="{6C7E603A-27BA-48CA-AE44-375EDFFC5A1D}"/>
    <cellStyle name="60 % - Markeringsfarve1_AVA DVA EL" xfId="20685" xr:uid="{79BE73A0-0F0A-4B9D-B71F-9FCAD8CB23EB}"/>
    <cellStyle name="60 % - Markeringsfarve2" xfId="20686" xr:uid="{949E1EE5-71C3-4466-88CC-2D839B8A5090}"/>
    <cellStyle name="60 % - Markeringsfarve2 2" xfId="20687" xr:uid="{040EF15C-5E4A-40E1-A4C2-45F9053FEA02}"/>
    <cellStyle name="60 % - Markeringsfarve2 3" xfId="20688" xr:uid="{9589DEAD-2F90-4A66-BBDB-E54F72D65B12}"/>
    <cellStyle name="60 % - Markeringsfarve2_AVA DVA EL" xfId="20689" xr:uid="{1899789D-74ED-4B68-BE7D-1DB7F8F0E5D1}"/>
    <cellStyle name="60 % - Markeringsfarve3" xfId="20690" xr:uid="{6AB0F068-6CB5-4421-A95F-B5563ECF8AFA}"/>
    <cellStyle name="60 % - Markeringsfarve3 2" xfId="20691" xr:uid="{DF357817-7CCF-471C-A76A-45D0FDE1A11F}"/>
    <cellStyle name="60 % - Markeringsfarve3 3" xfId="20692" xr:uid="{6CB6B155-C6BE-4AAA-BDF6-FA75063C5340}"/>
    <cellStyle name="60 % - Markeringsfarve3_AVA DVA EL" xfId="20693" xr:uid="{B7DBC666-EB34-42D1-8A26-703EBB7A6A3E}"/>
    <cellStyle name="60 % - Markeringsfarve4" xfId="20694" xr:uid="{74F740E7-B2E1-4268-B06B-34313691B973}"/>
    <cellStyle name="60 % - Markeringsfarve4 2" xfId="20695" xr:uid="{05BFA110-DC38-4338-806A-B736A4D87B50}"/>
    <cellStyle name="60 % - Markeringsfarve4 3" xfId="20696" xr:uid="{3EEF0D9C-861A-4BC6-85A1-5DD9E6CD53B8}"/>
    <cellStyle name="60 % - Markeringsfarve4_AVA DVA EL" xfId="20697" xr:uid="{48A64A80-EAD8-44CD-A66A-E2564AD8FD69}"/>
    <cellStyle name="60 % - Markeringsfarve5" xfId="20698" xr:uid="{93B22598-E767-4CDD-B718-71B0F9A062B4}"/>
    <cellStyle name="60 % - Markeringsfarve5 2" xfId="20699" xr:uid="{BAE52AAD-DA83-4418-92D1-164FE02D5460}"/>
    <cellStyle name="60 % - Markeringsfarve5 3" xfId="20700" xr:uid="{D29345E3-3910-4B28-BD9D-B8217DFF7AA5}"/>
    <cellStyle name="60 % - Markeringsfarve5_AVA DVA EL" xfId="20701" xr:uid="{84370F1B-816F-46A5-8CC9-2A05A80B4FBD}"/>
    <cellStyle name="60 % - Markeringsfarve6" xfId="20702" xr:uid="{7F46132B-4931-4503-B007-4AEEC7AC0AD1}"/>
    <cellStyle name="60 % - Markeringsfarve6 2" xfId="20703" xr:uid="{8BA1EC93-A932-4C89-824F-1B5DC6E24BB9}"/>
    <cellStyle name="60 % - Markeringsfarve6 3" xfId="20704" xr:uid="{DB40BDB5-9E10-421F-B3D5-C7C4875FF603}"/>
    <cellStyle name="60 % - Markeringsfarve6_AVA DVA EL" xfId="20705" xr:uid="{B960FA20-D659-4766-A4AE-A39953CCF02D}"/>
    <cellStyle name="60 % – uthevingsfarge 1" xfId="42821" xr:uid="{BF447A97-3153-417C-8EBB-DA7F5407CCAD}"/>
    <cellStyle name="60 % – uthevingsfarge 1 2" xfId="44461" xr:uid="{35238ECC-F8AA-42AC-A708-716504BFA2F2}"/>
    <cellStyle name="60 % – uthevingsfarge 1_CVA-DVA" xfId="44462" xr:uid="{5FCE8C55-C8ED-4D73-A37B-2ABD8457757F}"/>
    <cellStyle name="60 % – uthevingsfarge 2" xfId="42822" xr:uid="{2BF944A5-1368-4FDF-A372-54E077F076BE}"/>
    <cellStyle name="60 % – uthevingsfarge 3" xfId="42823" xr:uid="{E9683061-A88D-4CA9-9D36-2109B439929C}"/>
    <cellStyle name="60 % – uthevingsfarge 4" xfId="42824" xr:uid="{2E37AD42-6593-495A-928F-CBE98EDE56C8}"/>
    <cellStyle name="60 % – uthevingsfarge 5" xfId="42825" xr:uid="{6DA9CC99-BBAF-4F90-864A-3843F44AC97B}"/>
    <cellStyle name="60 % – uthevingsfarge 6" xfId="42826" xr:uid="{3F823B7C-8F31-401F-8298-78EFACE0066E}"/>
    <cellStyle name="60% - 1. jelölőszín" xfId="20706" xr:uid="{06638357-AF69-4172-BADA-224BE8953A83}"/>
    <cellStyle name="60% - 1. jelölőszín 2" xfId="20707" xr:uid="{E5E76834-5B27-4895-ACDC-A44FFAFA792C}"/>
    <cellStyle name="60% - 1. jelölőszín_AVA DVA EL" xfId="20708" xr:uid="{09C67432-0EAA-4944-97CC-A6A9245E211D}"/>
    <cellStyle name="60% - 2. jelölőszín" xfId="20709" xr:uid="{BF486DE4-B7F4-40E8-B1C5-83286C277392}"/>
    <cellStyle name="60% - 2. jelölőszín 2" xfId="20710" xr:uid="{24DAB46B-5E1A-488B-8FC5-D64B0D5B2D16}"/>
    <cellStyle name="60% - 2. jelölőszín_AVA DVA EL" xfId="20711" xr:uid="{9EDE37B7-586E-433F-A0F1-D4697CA101C8}"/>
    <cellStyle name="60% - 3. jelölőszín" xfId="20712" xr:uid="{3245335A-CF0C-4610-B799-BC4088880CEB}"/>
    <cellStyle name="60% - 3. jelölőszín 2" xfId="20713" xr:uid="{8366F661-FF25-4BC0-91C4-21123D0F1215}"/>
    <cellStyle name="60% - 3. jelölőszín_AVA DVA EL" xfId="20714" xr:uid="{4F84B1AB-DCE9-4462-8E14-3AB7E953F1DA}"/>
    <cellStyle name="60% - 4. jelölőszín" xfId="20715" xr:uid="{95C86A91-63DC-4ED4-B41A-54189961699A}"/>
    <cellStyle name="60% - 4. jelölőszín 2" xfId="20716" xr:uid="{1F1AAADB-17AA-4424-85E5-18EFE4B687AC}"/>
    <cellStyle name="60% - 4. jelölőszín_AVA DVA EL" xfId="20717" xr:uid="{05ABC643-14C4-48B7-8C7F-94D052D5AF3D}"/>
    <cellStyle name="60% - 5. jelölőszín" xfId="20718" xr:uid="{E6A557A1-EF22-408E-85DB-B2195238A24F}"/>
    <cellStyle name="60% - 5. jelölőszín 2" xfId="20719" xr:uid="{008ECB3E-160D-4AED-8D73-8AB1BD5786F8}"/>
    <cellStyle name="60% - 5. jelölőszín_AVA DVA EL" xfId="20720" xr:uid="{FB03748B-B16C-4A50-91B9-4F2DF09A1582}"/>
    <cellStyle name="60% - 6. jelölőszín" xfId="20721" xr:uid="{1F5FCC63-C086-4651-83BA-771FC4E54A83}"/>
    <cellStyle name="60% - 6. jelölőszín 2" xfId="20722" xr:uid="{65B7AACD-6A3E-4391-8ECA-ADE1F19E056D}"/>
    <cellStyle name="60% - 6. jelölőszín_AVA DVA EL" xfId="20723" xr:uid="{92FAC797-EC06-4722-B120-E9B21CC7556E}"/>
    <cellStyle name="60% - Accent1" xfId="6097" xr:uid="{7E6C54DF-A2FF-47E7-8C51-E84519B85993}"/>
    <cellStyle name="60% - Accent1 10" xfId="20724" xr:uid="{2F04EE9D-E7EE-49C3-A7D5-4D28355C15A9}"/>
    <cellStyle name="60% - Accent1 10 2" xfId="20725" xr:uid="{4479519E-31AD-4CC9-84CD-5AE3D260B16B}"/>
    <cellStyle name="60% - Accent1 10 3" xfId="20726" xr:uid="{B3BDE93E-4E8F-4CF1-B565-DC5875D0EC6F}"/>
    <cellStyle name="60% - Accent1 10_AVA DVA EL" xfId="20727" xr:uid="{8552822D-4DF9-4DB2-9D07-5EC7AA9EE45B}"/>
    <cellStyle name="60% - Accent1 11" xfId="20728" xr:uid="{12A728F2-8B21-4A92-A9FF-8AD26015A7C5}"/>
    <cellStyle name="60% - Accent1 11 2" xfId="20729" xr:uid="{26A5D3E1-DCD6-4A62-A13A-DFFDEBB255DA}"/>
    <cellStyle name="60% - Accent1 11 3" xfId="20730" xr:uid="{913B2585-B524-45EA-AE20-C3BF6615E707}"/>
    <cellStyle name="60% - Accent1 11_AVA DVA EL" xfId="20731" xr:uid="{B279127E-FA4A-4642-A692-3CF880D8D1D5}"/>
    <cellStyle name="60% - Accent1 12" xfId="20732" xr:uid="{8AC1B2DC-5433-4DBA-9030-EE9563BB427B}"/>
    <cellStyle name="60% - Accent1 12 2" xfId="20733" xr:uid="{4534499E-AC56-4144-9579-5286B0D4502B}"/>
    <cellStyle name="60% - Accent1 12 3" xfId="20734" xr:uid="{E9F0F80A-6410-4755-96AB-424C76FEDE68}"/>
    <cellStyle name="60% - Accent1 12_AVA DVA EL" xfId="20735" xr:uid="{AB02B94C-7A93-47E8-BD61-7E4E3D2F09A4}"/>
    <cellStyle name="60% - Accent1 13" xfId="20736" xr:uid="{E69B653F-527C-4EC2-B59F-CB7C9E0F41D8}"/>
    <cellStyle name="60% - Accent1 13 2" xfId="20737" xr:uid="{4E03E67B-D78F-451C-906C-4C1BA1B8B8E9}"/>
    <cellStyle name="60% - Accent1 13 3" xfId="20738" xr:uid="{C3D44B34-4880-4866-8A99-C3A7A92F1035}"/>
    <cellStyle name="60% - Accent1 13_AVA DVA EL" xfId="20739" xr:uid="{2FC3476C-5235-4F83-94C7-67155A1C2DC2}"/>
    <cellStyle name="60% - Accent1 15" xfId="42658" xr:uid="{DE87ACAA-5A94-4083-8A00-7EE439C35C11}"/>
    <cellStyle name="60% - Accent1 16" xfId="42700" xr:uid="{D84CD3BA-5C62-4862-A731-D2E708CB4325}"/>
    <cellStyle name="60% - Accent1 17" xfId="42738" xr:uid="{6F87654F-772B-4A89-BF99-8A1874459ED5}"/>
    <cellStyle name="60% - Accent1 2" xfId="6098" xr:uid="{0465A5E9-9008-400F-BB3D-EA0B370B7B3A}"/>
    <cellStyle name="60% - Accent1 2 2" xfId="6099" xr:uid="{1B4B1274-46A0-42B8-897A-049CC1B388C0}"/>
    <cellStyle name="60% - Accent1 2 2 2" xfId="20740" xr:uid="{FCF1A1E4-933D-4402-8C8F-406645648C64}"/>
    <cellStyle name="60% - Accent1 2 2 2 2" xfId="20741" xr:uid="{4879785D-3DAB-45A5-9708-DCC759D685E4}"/>
    <cellStyle name="60% - Accent1 2 2 2 3" xfId="20742" xr:uid="{65224D14-BF02-482F-BC60-573CC541BA3D}"/>
    <cellStyle name="60% - Accent1 2 2 2_AVA DVA EL" xfId="20743" xr:uid="{DA6224E8-4BD9-48FC-805F-5A79C434B095}"/>
    <cellStyle name="60% - Accent1 2 2 3" xfId="20744" xr:uid="{84E1D1B0-6CDE-4E9C-B007-79F37DEF40AA}"/>
    <cellStyle name="60% - Accent1 2 2 3 2" xfId="20745" xr:uid="{6C514A64-E04F-4371-BD78-CC6E46203BC5}"/>
    <cellStyle name="60% - Accent1 2 2 3 3" xfId="20746" xr:uid="{D21477CB-DA39-46F2-9DF9-9ABADE35DFD2}"/>
    <cellStyle name="60% - Accent1 2 2 3_AVA DVA EL" xfId="20747" xr:uid="{FE74FB2E-1C32-46A5-AB9B-96981492B2AF}"/>
    <cellStyle name="60% - Accent1 2 2 4" xfId="20748" xr:uid="{1F31F4C4-09EC-4714-B4FC-3CC3A182F062}"/>
    <cellStyle name="60% - Accent1 2 2 4 2" xfId="20749" xr:uid="{C086EBC0-CA3B-4F3A-BDDA-B68A7C08B632}"/>
    <cellStyle name="60% - Accent1 2 2 4 3" xfId="20750" xr:uid="{2866D909-6E81-479D-8C99-4366A374A193}"/>
    <cellStyle name="60% - Accent1 2 2 4_AVA DVA EL" xfId="20751" xr:uid="{8DAB17BF-B07C-4A72-9699-EDADA3223106}"/>
    <cellStyle name="60% - Accent1 2 2 5" xfId="20752" xr:uid="{BC20ACAC-1C65-4BC0-8754-74CF525D2226}"/>
    <cellStyle name="60% - Accent1 2 2 5 2" xfId="20753" xr:uid="{E20BC283-544A-4856-90D1-7DBDA84D0D6B}"/>
    <cellStyle name="60% - Accent1 2 2 5 3" xfId="20754" xr:uid="{A9BB1B3F-C1FA-4A2F-A3DD-5B08FCC730BF}"/>
    <cellStyle name="60% - Accent1 2 2 5_AVA DVA EL" xfId="20755" xr:uid="{F2F9965C-411E-451B-A868-1FB89DDB3DDF}"/>
    <cellStyle name="60% - Accent1 2 2 6" xfId="20756" xr:uid="{358939BA-849F-454F-8ED9-BD0C28402716}"/>
    <cellStyle name="60% - Accent1 2 2 6 2" xfId="20757" xr:uid="{CB5EA415-F80E-4721-B679-7D288DB69227}"/>
    <cellStyle name="60% - Accent1 2 2 6 3" xfId="20758" xr:uid="{5DBDE150-E55E-48FB-89A8-B9FA6FCB5BA3}"/>
    <cellStyle name="60% - Accent1 2 2 6_AVA DVA EL" xfId="20759" xr:uid="{43C49999-88C3-4CBB-90E2-E4B3B7FCA975}"/>
    <cellStyle name="60% - Accent1 2 2 7" xfId="20760" xr:uid="{FB60B650-D564-4EAD-AC37-E3CE93889974}"/>
    <cellStyle name="60% - Accent1 2 2_AVA DVA EL" xfId="20761" xr:uid="{2B5E9D4B-F63C-4DA5-9E75-3370511B0F31}"/>
    <cellStyle name="60% - Accent1 2 3" xfId="6100" xr:uid="{F0A1DBC2-DC59-476B-8381-6F3CBBA9DD5E}"/>
    <cellStyle name="60% - Accent1 2 3 2" xfId="6101" xr:uid="{526567F5-2FE2-462B-B479-CC07BF1694F9}"/>
    <cellStyle name="60% - Accent1 2 3 2 2" xfId="20762" xr:uid="{4511BB85-5F96-47C6-95C8-9667126A9A70}"/>
    <cellStyle name="60% - Accent1 2 3 2 3" xfId="20763" xr:uid="{B90AE422-005C-4E31-8CAA-703073797A1B}"/>
    <cellStyle name="60% - Accent1 2 3 2_AVA DVA EL" xfId="20764" xr:uid="{7DC93E1F-DD0B-4A11-B7F6-77419A2EE0B0}"/>
    <cellStyle name="60% - Accent1 2 3 3" xfId="6102" xr:uid="{63E410BE-8CF2-4EE0-AB83-98315AE34EDC}"/>
    <cellStyle name="60% - Accent1 2 3 4" xfId="6103" xr:uid="{D1AF57D8-86E6-448D-B501-90C57A20F6E9}"/>
    <cellStyle name="60% - Accent1 2 3 5" xfId="6104" xr:uid="{1EE95239-4151-4DCF-B8DF-EA21C6DC89AF}"/>
    <cellStyle name="60% - Accent1 2 3 6" xfId="41202" xr:uid="{339FE402-3362-4D02-846C-2905EA147D5B}"/>
    <cellStyle name="60% - Accent1 2 3_AVA DVA EL" xfId="20765" xr:uid="{3C17FEBE-4637-4910-A44F-1087771487F9}"/>
    <cellStyle name="60% - Accent1 2 4" xfId="6105" xr:uid="{DC927BE8-C8DD-46BB-B458-DD99A25BFFDE}"/>
    <cellStyle name="60% - Accent1 2 4 2" xfId="20766" xr:uid="{E5FCFEFC-A15F-4733-B01A-F7FE1B41AEF0}"/>
    <cellStyle name="60% - Accent1 2 4 3" xfId="20767" xr:uid="{525E686E-F1A6-405A-AC8A-A81409E5CB5F}"/>
    <cellStyle name="60% - Accent1 2 4_AVA DVA EL" xfId="20768" xr:uid="{695DD026-BD5D-4F62-A435-94CB6FFDDA9F}"/>
    <cellStyle name="60% - Accent1 2 5" xfId="20769" xr:uid="{20CD6D13-F12E-4E5B-B0CF-7BD5BB539140}"/>
    <cellStyle name="60% - Accent1 2 5 2" xfId="20770" xr:uid="{17EDBD9C-0629-4CBF-89EE-D1BF6C35C311}"/>
    <cellStyle name="60% - Accent1 2 5 3" xfId="20771" xr:uid="{4A69EF6E-BDAD-46DF-B3A7-63AD002FE723}"/>
    <cellStyle name="60% - Accent1 2 5_AVA DVA EL" xfId="20772" xr:uid="{99224A0E-FE1C-4C78-8DDD-3B79FF34D65A}"/>
    <cellStyle name="60% - Accent1 2 6" xfId="20773" xr:uid="{8B6BEDAF-77D0-47AE-839D-15C2330008A9}"/>
    <cellStyle name="60% - Accent1 2 6 2" xfId="20774" xr:uid="{E116850C-9956-4190-A74A-C13727F7A8D7}"/>
    <cellStyle name="60% - Accent1 2 6 3" xfId="20775" xr:uid="{9BF7BBF3-0970-4D18-92E5-067C1BAD1058}"/>
    <cellStyle name="60% - Accent1 2 6_AVA DVA EL" xfId="20776" xr:uid="{FF1D3070-B4C8-4598-A987-53EE4881ABF9}"/>
    <cellStyle name="60% - Accent1 2 7" xfId="20777" xr:uid="{BFB2E1E2-569D-464A-B48B-AA1A62B325AF}"/>
    <cellStyle name="60% - Accent1 2 7 2" xfId="20778" xr:uid="{EB549193-4C4D-4D9A-81D7-93571DBC949B}"/>
    <cellStyle name="60% - Accent1 2 7 3" xfId="20779" xr:uid="{586A4235-90BA-4F79-B26E-460996BDE8D9}"/>
    <cellStyle name="60% - Accent1 2 7_AVA DVA EL" xfId="20780" xr:uid="{0EF4A7E4-DCA1-4511-98EC-3BA17FFAAB4A}"/>
    <cellStyle name="60% - Accent1 2 8" xfId="20781" xr:uid="{DA3DE322-B02C-4839-AFC0-97343BCF9898}"/>
    <cellStyle name="60% - Accent1 2 9" xfId="41203" xr:uid="{3891A04C-5FE8-4AD2-938E-0C4D2ABFA9E8}"/>
    <cellStyle name="60% - Accent1 2_4Q16" xfId="20782" xr:uid="{359E552D-2CF6-4548-97C6-7CD485AAD153}"/>
    <cellStyle name="60% - Accent1 3" xfId="6106" xr:uid="{A527F3B1-BA2E-4A73-83D5-632064E20629}"/>
    <cellStyle name="60% - Accent1 3 2" xfId="20783" xr:uid="{649EA623-A73D-491D-A4D6-354D46B3B9BD}"/>
    <cellStyle name="60% - Accent1 3 2 2" xfId="20784" xr:uid="{2968677F-CA08-471F-80A4-B4C87CFEE534}"/>
    <cellStyle name="60% - Accent1 3 2 3" xfId="20785" xr:uid="{8BAB676D-E139-43EE-99F2-34CF345712DE}"/>
    <cellStyle name="60% - Accent1 3 2_AVA DVA EL" xfId="20786" xr:uid="{A15FF609-A243-4D97-8D37-6C731B84E79D}"/>
    <cellStyle name="60% - Accent1 3 3" xfId="20787" xr:uid="{F8A9D197-EC0C-464E-91B0-A465241D6F10}"/>
    <cellStyle name="60% - Accent1 3_AVA DVA EL" xfId="20788" xr:uid="{71E44AB2-A2FA-410F-8892-AB8E9C31C346}"/>
    <cellStyle name="60% - Accent1 4" xfId="20789" xr:uid="{1AFEC39D-6349-457B-95EB-7619CA22D315}"/>
    <cellStyle name="60% - Accent1 4 2" xfId="20790" xr:uid="{F4DA90CC-3D89-4C45-AFB3-98BD35F634F5}"/>
    <cellStyle name="60% - Accent1 4 2 2" xfId="20791" xr:uid="{8F4AED3C-E56C-4568-BE4C-DDDCF153F0EB}"/>
    <cellStyle name="60% - Accent1 4 2 3" xfId="20792" xr:uid="{DCE61B62-76BD-4AC2-ABBB-64126C8A3748}"/>
    <cellStyle name="60% - Accent1 4 2_AVA DVA EL" xfId="20793" xr:uid="{47F98CDE-26D3-418D-A066-770697AA8768}"/>
    <cellStyle name="60% - Accent1 4 3" xfId="20794" xr:uid="{F76BB911-DB3C-48E9-BECB-F4BB25F555CC}"/>
    <cellStyle name="60% - Accent1 4 3 2" xfId="20795" xr:uid="{8289A8EF-3EB5-4829-B4D8-0AD61659255B}"/>
    <cellStyle name="60% - Accent1 4 3 3" xfId="20796" xr:uid="{A018A44E-1D07-42F1-8624-32403A70455F}"/>
    <cellStyle name="60% - Accent1 4 3_AVA DVA EL" xfId="20797" xr:uid="{36BDA09F-A132-4630-A70C-88F29C2EFD3B}"/>
    <cellStyle name="60% - Accent1 4 4" xfId="20798" xr:uid="{9DB33A92-40FB-47BC-ABDC-DB04640D5B04}"/>
    <cellStyle name="60% - Accent1 4 4 2" xfId="20799" xr:uid="{2745B703-5DA0-4482-AB8C-8C28B11F2FAD}"/>
    <cellStyle name="60% - Accent1 4 4 3" xfId="20800" xr:uid="{F23716EF-F6D3-4A0B-9568-FFDD5A2AC075}"/>
    <cellStyle name="60% - Accent1 4 4_AVA DVA EL" xfId="20801" xr:uid="{59132F8C-AB01-4640-828E-DE1BC96B9C3C}"/>
    <cellStyle name="60% - Accent1 4 5" xfId="20802" xr:uid="{6F5FED75-65E9-426F-8CC3-E21218F3C6F7}"/>
    <cellStyle name="60% - Accent1 4_AVA DVA EL" xfId="20803" xr:uid="{56C633D6-CA62-48E8-800E-D6EE713EBE42}"/>
    <cellStyle name="60% - Accent1 5" xfId="20804" xr:uid="{5AE58268-2FF2-4661-97AE-AA899E92D5CA}"/>
    <cellStyle name="60% - Accent1 5 2" xfId="20805" xr:uid="{DBAAF9EF-1A88-4A54-A2F0-DF4EAC521424}"/>
    <cellStyle name="60% - Accent1 5 2 2" xfId="20806" xr:uid="{E6E2CEEB-C220-465A-9F21-C2D1AA5BD2BD}"/>
    <cellStyle name="60% - Accent1 5 2 3" xfId="20807" xr:uid="{91879CF6-6FA4-448F-A8B2-DA758E939A8C}"/>
    <cellStyle name="60% - Accent1 5 2_AVA DVA EL" xfId="20808" xr:uid="{3A4F22D3-DD83-461A-944E-877751A85601}"/>
    <cellStyle name="60% - Accent1 5 3" xfId="20809" xr:uid="{8D704E71-227B-41CE-9541-9E6660BED7DF}"/>
    <cellStyle name="60% - Accent1 5_AVA DVA EL" xfId="20810" xr:uid="{CB43ADFE-F91E-4F9D-BE4F-5313A8167A17}"/>
    <cellStyle name="60% - Accent1 6" xfId="20811" xr:uid="{4AEA4D7E-4EC4-4D45-A427-4FDB275884BE}"/>
    <cellStyle name="60% - Accent1 6 2" xfId="20812" xr:uid="{A2E0B807-A86C-42D6-864D-C97854ACD1CE}"/>
    <cellStyle name="60% - Accent1 6 2 2" xfId="20813" xr:uid="{5EE145FC-DD8B-4610-AD66-1570284F453D}"/>
    <cellStyle name="60% - Accent1 6 2 3" xfId="20814" xr:uid="{530169CD-2A97-4DF8-96BB-9940517C2DC8}"/>
    <cellStyle name="60% - Accent1 6 2_AVA DVA EL" xfId="20815" xr:uid="{4C47D521-497E-4379-B75D-9A5992CAD46B}"/>
    <cellStyle name="60% - Accent1 6 3" xfId="20816" xr:uid="{5BEC14B8-FA00-4341-8AC3-CDC39253EC65}"/>
    <cellStyle name="60% - Accent1 6_AVA DVA EL" xfId="20817" xr:uid="{26C53DE3-F787-4825-914E-DA20A471DE19}"/>
    <cellStyle name="60% - Accent1 7" xfId="20818" xr:uid="{90E6A053-9A31-4A9A-B996-C046011C444E}"/>
    <cellStyle name="60% - Accent1 7 2" xfId="20819" xr:uid="{EB8CF6DA-4797-4039-8CC6-8FAF46BC0B63}"/>
    <cellStyle name="60% - Accent1 7 2 2" xfId="20820" xr:uid="{5E5D3ACC-367D-4ACC-ACE0-3ED48AE8F33F}"/>
    <cellStyle name="60% - Accent1 7 2 3" xfId="20821" xr:uid="{6D7D70AC-1F1D-4430-8BC5-CCC29EC11542}"/>
    <cellStyle name="60% - Accent1 7 2_AVA DVA EL" xfId="20822" xr:uid="{487FCD59-E2B0-44C0-8745-B11855D9151D}"/>
    <cellStyle name="60% - Accent1 7 3" xfId="20823" xr:uid="{0FD137F2-462B-4F4C-9327-2C51703BC2C1}"/>
    <cellStyle name="60% - Accent1 7_AVA DVA EL" xfId="20824" xr:uid="{AAC64586-FFC0-4B84-9D40-D8CDFC8CE453}"/>
    <cellStyle name="60% - Accent1 8" xfId="20825" xr:uid="{B6338D5D-8282-400E-B25B-6A58A5CFAB6F}"/>
    <cellStyle name="60% - Accent1 8 2" xfId="20826" xr:uid="{7C8598CF-3C27-47A6-A992-B03B36F5D823}"/>
    <cellStyle name="60% - Accent1 8 2 2" xfId="20827" xr:uid="{C5ADE5DC-AE51-4016-8246-32DE4DE3956A}"/>
    <cellStyle name="60% - Accent1 8 2 3" xfId="20828" xr:uid="{BB0DC1CE-C890-4BCF-B5D9-DFB2CC0386DB}"/>
    <cellStyle name="60% - Accent1 8 2_AVA DVA EL" xfId="20829" xr:uid="{B3299083-C70F-4598-A923-7C28018C3361}"/>
    <cellStyle name="60% - Accent1 8 3" xfId="20830" xr:uid="{16044D91-ADAC-43CE-AF3C-3F5D750E4C55}"/>
    <cellStyle name="60% - Accent1 8_AVA DVA EL" xfId="20831" xr:uid="{F26518F0-169D-4164-8574-1209C666F669}"/>
    <cellStyle name="60% - Accent1 9" xfId="20832" xr:uid="{A6E138A8-C5F2-4CC4-BB8A-EB7A81F2BE07}"/>
    <cellStyle name="60% - Accent1 9 2" xfId="20833" xr:uid="{E1EAA575-6F23-4754-8253-37552F1CB4D0}"/>
    <cellStyle name="60% - Accent1 9 2 2" xfId="20834" xr:uid="{557DABB2-AC01-4036-962F-0F2AECB51BB7}"/>
    <cellStyle name="60% - Accent1 9 2 3" xfId="20835" xr:uid="{7B65637C-C055-45E6-92CB-DD9335972F06}"/>
    <cellStyle name="60% - Accent1 9 2_AVA DVA EL" xfId="20836" xr:uid="{743F9A7A-EE7F-4DA3-8CED-0D25E17580EC}"/>
    <cellStyle name="60% - Accent1 9 3" xfId="20837" xr:uid="{094DC552-0292-4EA5-8168-C705E3D0D5F9}"/>
    <cellStyle name="60% - Accent1 9_AVA DVA EL" xfId="20838" xr:uid="{F1664F05-5F20-4892-9DD4-A201E3099015}"/>
    <cellStyle name="60% - Accent1_4Q16" xfId="20839" xr:uid="{B114A30D-3714-4392-AE67-B7E75D45FB31}"/>
    <cellStyle name="60% - Accent2" xfId="6107" xr:uid="{D88EAA2B-29B5-4BE8-93B9-3F655AAD43B5}"/>
    <cellStyle name="60% - Accent2 2" xfId="6108" xr:uid="{4E677F70-C212-409E-A330-7CE53778C39A}"/>
    <cellStyle name="60% - Accent2 2 2" xfId="6109" xr:uid="{1D8DB3C3-D909-46C1-837A-25604AEC0388}"/>
    <cellStyle name="60% - Accent2 2 2 2" xfId="20840" xr:uid="{824B6C87-5F7B-4F9E-931C-CF2CF1149D0F}"/>
    <cellStyle name="60% - Accent2 2 2 2 2" xfId="20841" xr:uid="{7199ED6A-F9CB-4200-9BB1-9B86D983D43B}"/>
    <cellStyle name="60% - Accent2 2 2 2 3" xfId="20842" xr:uid="{F0F22156-9DD2-41C5-8B7E-B3111E658AC9}"/>
    <cellStyle name="60% - Accent2 2 2 2_AVA DVA EL" xfId="20843" xr:uid="{25A4E530-C99E-4841-A4C4-E59672C93AD5}"/>
    <cellStyle name="60% - Accent2 2 2 3" xfId="20844" xr:uid="{DB588814-1F4C-44DA-8D33-894A6A1F2AFD}"/>
    <cellStyle name="60% - Accent2 2 2 3 2" xfId="20845" xr:uid="{2C5BE98E-2C5E-4F25-B5FE-06DB38220EFB}"/>
    <cellStyle name="60% - Accent2 2 2 3 3" xfId="20846" xr:uid="{1A8879CC-8512-4491-9114-4B96BB25FD2D}"/>
    <cellStyle name="60% - Accent2 2 2 3_AVA DVA EL" xfId="20847" xr:uid="{C5E58E83-5AB7-4813-8DE4-547F95848E10}"/>
    <cellStyle name="60% - Accent2 2 2 4" xfId="20848" xr:uid="{6B53EA3E-40B5-4CDD-B927-EBD631D013AF}"/>
    <cellStyle name="60% - Accent2 2 2 4 2" xfId="20849" xr:uid="{7A90DFD6-0546-4405-9B1C-357078A19EB6}"/>
    <cellStyle name="60% - Accent2 2 2 4 3" xfId="20850" xr:uid="{E9FB3084-DECD-4C11-83A1-D35C609C9A8F}"/>
    <cellStyle name="60% - Accent2 2 2 4_AVA DVA EL" xfId="20851" xr:uid="{AB2BC98D-929A-4FA6-9154-F5D1B0EBC912}"/>
    <cellStyle name="60% - Accent2 2 2 5" xfId="20852" xr:uid="{B157341B-4ABF-4DBA-A723-C97C8285DB98}"/>
    <cellStyle name="60% - Accent2 2 2 5 2" xfId="20853" xr:uid="{378A2806-7E9F-4FA4-9535-9571BA39DBE3}"/>
    <cellStyle name="60% - Accent2 2 2 5 3" xfId="20854" xr:uid="{1270C5D5-7F69-4371-A1F4-1F02AD530F38}"/>
    <cellStyle name="60% - Accent2 2 2 5_AVA DVA EL" xfId="20855" xr:uid="{BB125BD3-9058-4B1B-B664-B33C80EE8A21}"/>
    <cellStyle name="60% - Accent2 2 2 6" xfId="20856" xr:uid="{FF55E71C-BD0D-4CEF-B165-E0FC59FFCC05}"/>
    <cellStyle name="60% - Accent2 2 2 6 2" xfId="20857" xr:uid="{58584AE3-F57B-40A7-8BE1-384F5BBFA2D9}"/>
    <cellStyle name="60% - Accent2 2 2 6 3" xfId="20858" xr:uid="{07693217-6066-4B29-BBEA-68A0BF9E2CD6}"/>
    <cellStyle name="60% - Accent2 2 2 6_AVA DVA EL" xfId="20859" xr:uid="{D361AE28-8418-4E72-9E01-49A4A573651B}"/>
    <cellStyle name="60% - Accent2 2 2 7" xfId="20860" xr:uid="{DD495F96-9678-4D21-9856-DBBDE53B1497}"/>
    <cellStyle name="60% - Accent2 2 2_AVA DVA EL" xfId="20861" xr:uid="{026EAD7B-9949-4EE0-A055-1B248C7B786C}"/>
    <cellStyle name="60% - Accent2 2 3" xfId="20862" xr:uid="{74147543-7D9D-43A4-B250-5827258896D7}"/>
    <cellStyle name="60% - Accent2 2 3 2" xfId="20863" xr:uid="{73777107-4605-498C-B0C2-3C762B018A9C}"/>
    <cellStyle name="60% - Accent2 2 3 3" xfId="20864" xr:uid="{9AC0FA1B-B9BD-4A63-BB3F-BB9D4D825352}"/>
    <cellStyle name="60% - Accent2 2 3_AVA DVA EL" xfId="20865" xr:uid="{067D1A46-97F0-48B5-8F17-C778E9D3736E}"/>
    <cellStyle name="60% - Accent2 2 4" xfId="20866" xr:uid="{B31C74DF-E62C-436B-880C-81BF4871323D}"/>
    <cellStyle name="60% - Accent2 2 4 2" xfId="20867" xr:uid="{57171ADD-2130-4484-8B0A-728CC6FA2687}"/>
    <cellStyle name="60% - Accent2 2 4 3" xfId="20868" xr:uid="{56385076-FA2C-4CDE-AC6C-02F72A9A4CFD}"/>
    <cellStyle name="60% - Accent2 2 4_AVA DVA EL" xfId="20869" xr:uid="{C252ED8A-6AA6-445C-897E-246FB7A438E1}"/>
    <cellStyle name="60% - Accent2 2 5" xfId="20870" xr:uid="{EBEFC626-0ECA-452C-BB78-A3CD814AA8A2}"/>
    <cellStyle name="60% - Accent2 2 5 2" xfId="20871" xr:uid="{A5ED04A9-16B0-4CF6-8671-7F0A783F98DE}"/>
    <cellStyle name="60% - Accent2 2 5 3" xfId="20872" xr:uid="{0ACA7CF5-28F2-49E1-B330-AD40EC514324}"/>
    <cellStyle name="60% - Accent2 2 5_AVA DVA EL" xfId="20873" xr:uid="{7771C415-9E8D-475C-9219-5F3EB699AE68}"/>
    <cellStyle name="60% - Accent2 2 6" xfId="20874" xr:uid="{2A0CA27B-F510-41BE-A5E8-5B0F53ED0F66}"/>
    <cellStyle name="60% - Accent2 2 6 2" xfId="20875" xr:uid="{E596062A-A149-47E2-9803-97B9F4652218}"/>
    <cellStyle name="60% - Accent2 2 6 3" xfId="20876" xr:uid="{C96DBE3E-9DA5-44FE-A38A-ED502BFB46C7}"/>
    <cellStyle name="60% - Accent2 2 6_AVA DVA EL" xfId="20877" xr:uid="{93BA37BD-CD1A-453E-AF52-AA498FF7E679}"/>
    <cellStyle name="60% - Accent2 2 7" xfId="20878" xr:uid="{35395AA2-B2EA-4005-93AF-BE5DE67BB908}"/>
    <cellStyle name="60% - Accent2 2 7 2" xfId="20879" xr:uid="{8E734C1A-0EE6-4DB4-A1A0-0BCBF76BDCE7}"/>
    <cellStyle name="60% - Accent2 2 7 3" xfId="20880" xr:uid="{70B958A4-3324-4BDE-8CE9-4E4E37428B26}"/>
    <cellStyle name="60% - Accent2 2 7_AVA DVA EL" xfId="20881" xr:uid="{7C05DBDD-062A-47E4-8D7C-CD5C0C34B4D3}"/>
    <cellStyle name="60% - Accent2 2 8" xfId="20882" xr:uid="{690EC798-58DB-45AF-BC44-559AAFFE40B0}"/>
    <cellStyle name="60% - Accent2 2_4Q16" xfId="20883" xr:uid="{64A5DE79-9029-4584-B876-6DA5EAB52599}"/>
    <cellStyle name="60% - Accent2 3" xfId="6110" xr:uid="{3D6DE9A4-58B7-4AAE-8377-4C12A2ECCA3E}"/>
    <cellStyle name="60% - Accent2 3 2" xfId="20884" xr:uid="{71EC77F5-8669-4128-B911-7720E3746692}"/>
    <cellStyle name="60% - Accent2 3 2 2" xfId="20885" xr:uid="{28133FEC-0CBE-49D7-8A5E-66622D583175}"/>
    <cellStyle name="60% - Accent2 3 2 3" xfId="20886" xr:uid="{7B2B518F-4225-4CF4-9572-40B048BBE873}"/>
    <cellStyle name="60% - Accent2 3 2_AVA DVA EL" xfId="20887" xr:uid="{E18CE1A6-0C0D-4F84-BF67-6F892E209DD0}"/>
    <cellStyle name="60% - Accent2 3 3" xfId="20888" xr:uid="{8700878D-19DD-421D-AF0A-21D8A770B167}"/>
    <cellStyle name="60% - Accent2 3_AVA DVA EL" xfId="20889" xr:uid="{A8C4CC0E-04CD-423A-A5A5-605F8DB1B0F0}"/>
    <cellStyle name="60% - Accent2 4" xfId="20890" xr:uid="{14EEAA6F-FBB5-4992-B6C3-219A658ACB7B}"/>
    <cellStyle name="60% - Accent2 4 2" xfId="20891" xr:uid="{7C8CFA12-AAC8-48C0-9B4A-9C680A2B6D7A}"/>
    <cellStyle name="60% - Accent2 4 2 2" xfId="20892" xr:uid="{9AEFA243-B8FD-43D8-AEA4-52EA1C55E116}"/>
    <cellStyle name="60% - Accent2 4 2 3" xfId="20893" xr:uid="{F542C275-FDBB-4846-84E5-9C99BB3C7D85}"/>
    <cellStyle name="60% - Accent2 4 2_AVA DVA EL" xfId="20894" xr:uid="{2EFF7EA1-4DEE-494D-AF66-FAEC7266A778}"/>
    <cellStyle name="60% - Accent2 4 3" xfId="20895" xr:uid="{259A86DD-6381-4143-9A7D-F202A8879C45}"/>
    <cellStyle name="60% - Accent2 4 3 2" xfId="20896" xr:uid="{ED2A2523-4CF9-4D1F-802F-FD29C9252205}"/>
    <cellStyle name="60% - Accent2 4 3 3" xfId="20897" xr:uid="{BCD32363-55AF-4528-BCF1-6F083E11DECE}"/>
    <cellStyle name="60% - Accent2 4 3_AVA DVA EL" xfId="20898" xr:uid="{63A8F65F-D780-4049-942F-6D0778C9703E}"/>
    <cellStyle name="60% - Accent2 4 4" xfId="20899" xr:uid="{3A7B2E12-27F1-4C78-AD07-FCFF11884DF8}"/>
    <cellStyle name="60% - Accent2 4 4 2" xfId="20900" xr:uid="{AFAE63BC-761E-4733-B7EF-6FB9A2D0B197}"/>
    <cellStyle name="60% - Accent2 4 4 3" xfId="20901" xr:uid="{86B8CF06-8D4F-4DB8-B8AD-EA1075AC9203}"/>
    <cellStyle name="60% - Accent2 4 4_AVA DVA EL" xfId="20902" xr:uid="{ED7347CA-A894-4401-BC80-61927935F597}"/>
    <cellStyle name="60% - Accent2 4 5" xfId="20903" xr:uid="{C005B3B5-BAB9-439B-B606-E1E7ECB973FA}"/>
    <cellStyle name="60% - Accent2 4_AVA DVA EL" xfId="20904" xr:uid="{F11D4D0C-2A91-472E-91AD-0F82F343F5FD}"/>
    <cellStyle name="60% - Accent2 5" xfId="20905" xr:uid="{3C60512F-0E8A-4C64-85B4-9D8B3131813A}"/>
    <cellStyle name="60% - Accent2 5 2" xfId="20906" xr:uid="{C614AE9E-7720-4DCC-AC16-281A29B99A79}"/>
    <cellStyle name="60% - Accent2 5_AVA DVA EL" xfId="20907" xr:uid="{E337472B-C7CD-44E3-8B06-7293E4873C55}"/>
    <cellStyle name="60% - Accent2 6" xfId="20908" xr:uid="{7600B5D4-0907-4B88-A40D-BBA6CC6FFD84}"/>
    <cellStyle name="60% - Accent2 6 2" xfId="20909" xr:uid="{C954931B-4816-41EE-A88E-FA2C5D71A314}"/>
    <cellStyle name="60% - Accent2 6_AVA DVA EL" xfId="20910" xr:uid="{5828312D-6700-4AB0-BD3D-2FCCA7F1D4FD}"/>
    <cellStyle name="60% - Accent2 7" xfId="20911" xr:uid="{095B7049-BB3D-44A4-8363-97546C8F8029}"/>
    <cellStyle name="60% - Accent2 7 2" xfId="20912" xr:uid="{3A7575E7-6631-4D64-BD92-0CFD5A04B990}"/>
    <cellStyle name="60% - Accent2 7_AVA DVA EL" xfId="20913" xr:uid="{08869019-D470-4660-9DC0-981CC1AE2E5E}"/>
    <cellStyle name="60% - Accent2 8" xfId="20914" xr:uid="{5372D5DF-B165-4091-8E39-5AEBA034C731}"/>
    <cellStyle name="60% - Accent2 8 2" xfId="20915" xr:uid="{991F610B-9A8A-484F-99CE-A5DDCA82706B}"/>
    <cellStyle name="60% - Accent2 8_AVA DVA EL" xfId="20916" xr:uid="{9242CF3A-E708-47D4-BBD3-A045E2983722}"/>
    <cellStyle name="60% - Accent2 9" xfId="20917" xr:uid="{4A2C5AC8-0B8C-467C-A239-D715F8DDACE6}"/>
    <cellStyle name="60% - Accent2 9 2" xfId="20918" xr:uid="{4B87F764-2DAB-4E40-881C-BD2FE3E78C17}"/>
    <cellStyle name="60% - Accent2 9_AVA DVA EL" xfId="20919" xr:uid="{ED4122A3-80EF-41F1-948C-49C1B6CE1160}"/>
    <cellStyle name="60% - Accent2_4Q16" xfId="20920" xr:uid="{2DB4AF34-15AE-4AA0-96BE-26FE256346AB}"/>
    <cellStyle name="60% - Accent3" xfId="6111" xr:uid="{41977258-1C63-4D49-AEF6-5602FD5DB820}"/>
    <cellStyle name="60% - Accent3 10" xfId="20921" xr:uid="{4105CDE2-F3D2-41CD-9A88-759FEF47230E}"/>
    <cellStyle name="60% - Accent3 10 2" xfId="20922" xr:uid="{348793F1-6927-42CF-BE34-62153F7C8AC4}"/>
    <cellStyle name="60% - Accent3 10 3" xfId="20923" xr:uid="{BFA7A9D0-40BA-4F83-9540-AEDC4D8F6BAD}"/>
    <cellStyle name="60% - Accent3 10_AVA DVA EL" xfId="20924" xr:uid="{9359DD08-5898-48BB-B3E3-52384D8B4AF3}"/>
    <cellStyle name="60% - Accent3 11" xfId="20925" xr:uid="{3076EE3D-6C2A-4896-8F6C-4F15232FEDFA}"/>
    <cellStyle name="60% - Accent3 11 2" xfId="20926" xr:uid="{56F8F5A7-3D02-4088-BF7D-5D901F15B80B}"/>
    <cellStyle name="60% - Accent3 11 3" xfId="20927" xr:uid="{609354C8-0576-4BB1-AC3B-45A60CCC0E36}"/>
    <cellStyle name="60% - Accent3 11_AVA DVA EL" xfId="20928" xr:uid="{4C258BF0-66AD-475C-AF72-ABF675814FD6}"/>
    <cellStyle name="60% - Accent3 12" xfId="20929" xr:uid="{682B0A6B-1A91-44B7-B5DF-A1151DCDC1BB}"/>
    <cellStyle name="60% - Accent3 12 2" xfId="20930" xr:uid="{0012DF1D-D258-4183-B062-461A998F1B58}"/>
    <cellStyle name="60% - Accent3 12 3" xfId="20931" xr:uid="{9DC2A438-97ED-4988-8684-E6D7F90A947F}"/>
    <cellStyle name="60% - Accent3 12_AVA DVA EL" xfId="20932" xr:uid="{BE825108-09EF-4C59-8C0B-C57D8B29918E}"/>
    <cellStyle name="60% - Accent3 13" xfId="20933" xr:uid="{608267C1-16EC-4876-A53C-FC97CD0804B6}"/>
    <cellStyle name="60% - Accent3 13 2" xfId="20934" xr:uid="{3AB95182-B580-4824-9AAE-C437D9583684}"/>
    <cellStyle name="60% - Accent3 13 3" xfId="20935" xr:uid="{664BDFA8-EDBE-44EC-875D-48D72B2BF77A}"/>
    <cellStyle name="60% - Accent3 13_AVA DVA EL" xfId="20936" xr:uid="{DBA1D7F5-3FAE-4E0F-8152-3D79E5E93918}"/>
    <cellStyle name="60% - Accent3 15" xfId="42659" xr:uid="{AD60964E-15A3-42A7-8322-48E92339E72D}"/>
    <cellStyle name="60% - Accent3 16" xfId="42701" xr:uid="{663C2A12-4D25-4A05-9D29-90E12FC52192}"/>
    <cellStyle name="60% - Accent3 17" xfId="42739" xr:uid="{EED7A99D-A3BC-49A6-910C-71C8BCD4C3B1}"/>
    <cellStyle name="60% - Accent3 2" xfId="6112" xr:uid="{4EB73136-864A-42C6-AFE9-1654CC85D88B}"/>
    <cellStyle name="60% - Accent3 2 2" xfId="6113" xr:uid="{7FC6F8D7-6E1F-40D8-B6D1-D5E3692519D3}"/>
    <cellStyle name="60% - Accent3 2 2 2" xfId="20937" xr:uid="{855A8A2A-A008-405C-A4D8-9A3702DD182B}"/>
    <cellStyle name="60% - Accent3 2 2 2 2" xfId="20938" xr:uid="{2E23DD75-B8D2-4EB7-85BA-5CD69622E238}"/>
    <cellStyle name="60% - Accent3 2 2 2 3" xfId="20939" xr:uid="{942FA331-BA6D-4E52-92DE-DED7707ED04B}"/>
    <cellStyle name="60% - Accent3 2 2 2_AVA DVA EL" xfId="20940" xr:uid="{4388E397-2BB1-4A8A-AC10-88C474C62D3F}"/>
    <cellStyle name="60% - Accent3 2 2 3" xfId="20941" xr:uid="{9B2089E3-9558-40F9-9D48-A75F4B1BF65A}"/>
    <cellStyle name="60% - Accent3 2 2 3 2" xfId="20942" xr:uid="{F95B11D8-ECDF-4654-B120-64A4891F439E}"/>
    <cellStyle name="60% - Accent3 2 2 3 3" xfId="20943" xr:uid="{31E4BC0D-9333-4348-ABBB-15474F841287}"/>
    <cellStyle name="60% - Accent3 2 2 3_AVA DVA EL" xfId="20944" xr:uid="{FFBFC7CE-2E2E-4118-A296-75CDC63F43B3}"/>
    <cellStyle name="60% - Accent3 2 2 4" xfId="20945" xr:uid="{38D4EC91-7946-4119-8123-6450EFA43E84}"/>
    <cellStyle name="60% - Accent3 2 2 4 2" xfId="20946" xr:uid="{432F3DEC-0FAF-4072-8606-265D2E6B40BC}"/>
    <cellStyle name="60% - Accent3 2 2 4 3" xfId="20947" xr:uid="{C0628693-C184-4D95-AA0A-6B221E9375CE}"/>
    <cellStyle name="60% - Accent3 2 2 4_AVA DVA EL" xfId="20948" xr:uid="{42AF8448-A8BD-43EC-B227-6D9BAA63CA53}"/>
    <cellStyle name="60% - Accent3 2 2 5" xfId="20949" xr:uid="{AAE0435C-2213-476A-8DF3-C57FF024F855}"/>
    <cellStyle name="60% - Accent3 2 2 5 2" xfId="20950" xr:uid="{BB566A0A-4052-41F2-AD4B-8B5661605634}"/>
    <cellStyle name="60% - Accent3 2 2 5 3" xfId="20951" xr:uid="{93D34FDD-ADFB-4AAF-B408-90FEFDC46621}"/>
    <cellStyle name="60% - Accent3 2 2 5_AVA DVA EL" xfId="20952" xr:uid="{A37E6599-2BD8-4787-A9C4-980EEB807AB1}"/>
    <cellStyle name="60% - Accent3 2 2 6" xfId="20953" xr:uid="{4B80CD8B-1826-4BB0-9CED-C121B134B31F}"/>
    <cellStyle name="60% - Accent3 2 2 6 2" xfId="20954" xr:uid="{F533BA1B-2F47-4C38-8BB9-1ADEBB4BF1CA}"/>
    <cellStyle name="60% - Accent3 2 2 6 3" xfId="20955" xr:uid="{1D656D70-5ACB-4B92-9537-401099C06217}"/>
    <cellStyle name="60% - Accent3 2 2 6_AVA DVA EL" xfId="20956" xr:uid="{3E897E58-F327-4232-9717-109013D8F3CC}"/>
    <cellStyle name="60% - Accent3 2 2 7" xfId="20957" xr:uid="{FFD90D92-BB5D-46CA-B36E-BCE0DE096853}"/>
    <cellStyle name="60% - Accent3 2 2_AVA DVA EL" xfId="20958" xr:uid="{DAC2E9C1-5660-4F6C-A3A6-B73320916698}"/>
    <cellStyle name="60% - Accent3 2 3" xfId="6114" xr:uid="{54CE7ABA-4E02-4F9A-AC15-76FE82688D5A}"/>
    <cellStyle name="60% - Accent3 2 3 2" xfId="6115" xr:uid="{0EE4536F-9AC9-47E1-A52B-DB4AE0A360CB}"/>
    <cellStyle name="60% - Accent3 2 3 2 2" xfId="20959" xr:uid="{D9E2DA2B-59F8-4203-AA7A-CF3C5E221024}"/>
    <cellStyle name="60% - Accent3 2 3 2 3" xfId="20960" xr:uid="{35427C99-E3D4-4A98-A4A3-694D8A5C5B93}"/>
    <cellStyle name="60% - Accent3 2 3 2_AVA DVA EL" xfId="20961" xr:uid="{9A8FB8C8-E808-4AE0-9FDC-A3994C2F657F}"/>
    <cellStyle name="60% - Accent3 2 3 3" xfId="6116" xr:uid="{A470D201-C9E2-4508-946F-9B5899EE3AA2}"/>
    <cellStyle name="60% - Accent3 2 3 4" xfId="6117" xr:uid="{0A7BCE5C-AD3E-40B5-96B1-64D919255D55}"/>
    <cellStyle name="60% - Accent3 2 3 5" xfId="6118" xr:uid="{74FC378C-FE9E-4056-AEA0-D9DE7AF94C8B}"/>
    <cellStyle name="60% - Accent3 2 3 6" xfId="41204" xr:uid="{A430C56D-204E-454E-BC28-4B9F9A7B44DC}"/>
    <cellStyle name="60% - Accent3 2 3_AVA DVA EL" xfId="20962" xr:uid="{2B37DFA3-8D93-466C-A10C-F426471FA3BF}"/>
    <cellStyle name="60% - Accent3 2 4" xfId="6119" xr:uid="{15A48A0A-149E-4092-A219-53E8FFA78663}"/>
    <cellStyle name="60% - Accent3 2 4 2" xfId="20963" xr:uid="{674E8714-F594-43EE-A8B7-107198020EB6}"/>
    <cellStyle name="60% - Accent3 2 4 3" xfId="20964" xr:uid="{437DEE7F-9C37-4EFF-9E1F-2E7E93B3D4A6}"/>
    <cellStyle name="60% - Accent3 2 4_AVA DVA EL" xfId="20965" xr:uid="{5D46B0FB-A495-4F1D-AA92-3B91E9E6E211}"/>
    <cellStyle name="60% - Accent3 2 5" xfId="20966" xr:uid="{FE9E02E6-6225-40B4-91F2-36B0DE27749E}"/>
    <cellStyle name="60% - Accent3 2 5 2" xfId="20967" xr:uid="{65C68598-95BC-4756-B9B6-30A0D6DC692C}"/>
    <cellStyle name="60% - Accent3 2 5 3" xfId="20968" xr:uid="{065D820C-6E6D-49D1-BC6C-7140149F3991}"/>
    <cellStyle name="60% - Accent3 2 5_AVA DVA EL" xfId="20969" xr:uid="{785B65DE-28DD-4114-8C3F-0638219595CC}"/>
    <cellStyle name="60% - Accent3 2 6" xfId="20970" xr:uid="{5117FBCD-CACD-465C-9F71-0FBBDEBF5C5B}"/>
    <cellStyle name="60% - Accent3 2 6 2" xfId="20971" xr:uid="{FD8758D9-905A-47E5-A6BD-793F0151DD9C}"/>
    <cellStyle name="60% - Accent3 2 6 3" xfId="20972" xr:uid="{20C805B5-D092-4C08-9252-2B44FF9B5D31}"/>
    <cellStyle name="60% - Accent3 2 6_AVA DVA EL" xfId="20973" xr:uid="{4134F3C8-E926-477D-8E91-1A0E940C1AC0}"/>
    <cellStyle name="60% - Accent3 2 7" xfId="20974" xr:uid="{3C8BE013-1157-460F-9D01-2C7D0CE6B232}"/>
    <cellStyle name="60% - Accent3 2 7 2" xfId="20975" xr:uid="{F66FB219-99AB-4E34-A8DE-2DA044FD7B07}"/>
    <cellStyle name="60% - Accent3 2 7 3" xfId="20976" xr:uid="{2789E8EC-0BF7-4C44-BD4E-09338E12AB5E}"/>
    <cellStyle name="60% - Accent3 2 7_AVA DVA EL" xfId="20977" xr:uid="{2ACD0656-0490-4472-AEB2-EDF0DB256F6A}"/>
    <cellStyle name="60% - Accent3 2 8" xfId="20978" xr:uid="{FACB2873-9FF2-4D92-9F60-491906178D2F}"/>
    <cellStyle name="60% - Accent3 2 9" xfId="41205" xr:uid="{7D1A3E6C-A17D-4211-B824-681199EA0925}"/>
    <cellStyle name="60% - Accent3 2_4Q16" xfId="20979" xr:uid="{317F5048-CCDA-483D-BA28-42879A935268}"/>
    <cellStyle name="60% - Accent3 3" xfId="6120" xr:uid="{576A93AA-0321-42E7-B28C-0EC8045FDAFE}"/>
    <cellStyle name="60% - Accent3 3 2" xfId="20980" xr:uid="{AC3BF0CB-E9A9-433E-BFC5-6D9B0C3A2AAE}"/>
    <cellStyle name="60% - Accent3 3 2 2" xfId="20981" xr:uid="{C1843877-E891-4406-B5EF-2A81F0467C19}"/>
    <cellStyle name="60% - Accent3 3 2 3" xfId="20982" xr:uid="{A05F2709-C9BE-4BBB-BC88-8D1C82DACB11}"/>
    <cellStyle name="60% - Accent3 3 2_AVA DVA EL" xfId="20983" xr:uid="{22A8DAC9-1282-4E71-B065-8E403C424AEF}"/>
    <cellStyle name="60% - Accent3 3 3" xfId="20984" xr:uid="{63DDE4D0-BC74-4FFE-A74C-876E035716E5}"/>
    <cellStyle name="60% - Accent3 3_AVA DVA EL" xfId="20985" xr:uid="{04C4B4A9-4E84-4E51-BC73-854B8DEE2122}"/>
    <cellStyle name="60% - Accent3 4" xfId="20986" xr:uid="{FFCF1448-F87A-40C2-9EEF-478DB088F6DD}"/>
    <cellStyle name="60% - Accent3 4 2" xfId="20987" xr:uid="{EFDD6439-3C4E-47F9-B1B0-B83ABD4A190D}"/>
    <cellStyle name="60% - Accent3 4 2 2" xfId="20988" xr:uid="{01E7CA01-A8FA-4E65-8F3F-CCA3587AFF7F}"/>
    <cellStyle name="60% - Accent3 4 2 3" xfId="20989" xr:uid="{ED1CAC55-5F80-4D56-BD06-E768E9B36C61}"/>
    <cellStyle name="60% - Accent3 4 2_AVA DVA EL" xfId="20990" xr:uid="{9CB7D207-4200-4CCE-A82A-CDB629EB51C8}"/>
    <cellStyle name="60% - Accent3 4 3" xfId="20991" xr:uid="{4391A244-2FD1-4D1B-A63F-16B45DDDB684}"/>
    <cellStyle name="60% - Accent3 4 3 2" xfId="20992" xr:uid="{6ED39C8F-DE1A-41CB-9E8E-F6F207A10B0C}"/>
    <cellStyle name="60% - Accent3 4 3 3" xfId="20993" xr:uid="{4EF21CFF-C73D-48EB-A306-3E3F2D6A4449}"/>
    <cellStyle name="60% - Accent3 4 3_AVA DVA EL" xfId="20994" xr:uid="{4EC921FB-8CF0-4461-A569-E40911D41C95}"/>
    <cellStyle name="60% - Accent3 4 4" xfId="20995" xr:uid="{6BAC585F-E6BF-4A50-8ADD-3AE49C7C4181}"/>
    <cellStyle name="60% - Accent3 4 4 2" xfId="20996" xr:uid="{EEF270CF-E9F2-49A4-9145-211E563971BC}"/>
    <cellStyle name="60% - Accent3 4 4 3" xfId="20997" xr:uid="{C38674CB-9B97-4DBE-870D-B1A206CDA738}"/>
    <cellStyle name="60% - Accent3 4 4_AVA DVA EL" xfId="20998" xr:uid="{D6F3AB70-F9EA-4EE5-9501-14438427F18C}"/>
    <cellStyle name="60% - Accent3 4 5" xfId="20999" xr:uid="{C33278FF-1659-4DC4-AB2B-8CAB3FDBEFC4}"/>
    <cellStyle name="60% - Accent3 4_AVA DVA EL" xfId="21000" xr:uid="{7BFB97E5-FED0-4C98-9C64-DA8EEA876DF2}"/>
    <cellStyle name="60% - Accent3 5" xfId="21001" xr:uid="{C5F34048-78C3-40D9-9D26-F6B63FE2F2B9}"/>
    <cellStyle name="60% - Accent3 5 2" xfId="21002" xr:uid="{670DA20D-B33B-4231-A475-717E52BB9ADD}"/>
    <cellStyle name="60% - Accent3 5 2 2" xfId="21003" xr:uid="{76656A23-E9C5-4ACD-A373-9EA1F668FCC6}"/>
    <cellStyle name="60% - Accent3 5 2 3" xfId="21004" xr:uid="{09153322-B28A-4CED-9BC0-3B2593E0B993}"/>
    <cellStyle name="60% - Accent3 5 2_AVA DVA EL" xfId="21005" xr:uid="{7A214862-723A-4ECC-B355-727D92A95683}"/>
    <cellStyle name="60% - Accent3 5 3" xfId="21006" xr:uid="{17E55A69-E154-4710-B300-13CD1696CEF2}"/>
    <cellStyle name="60% - Accent3 5_AVA DVA EL" xfId="21007" xr:uid="{D06284C0-0FC9-4FEF-8E25-FCE241DFA579}"/>
    <cellStyle name="60% - Accent3 6" xfId="21008" xr:uid="{88BE90FE-C3B6-4019-BAE3-AAE7A6953FE5}"/>
    <cellStyle name="60% - Accent3 6 2" xfId="21009" xr:uid="{62DB377A-912B-4DEA-A941-F0D576017EC7}"/>
    <cellStyle name="60% - Accent3 6 2 2" xfId="21010" xr:uid="{AA251A16-8CE0-42E5-8061-272C7D556B19}"/>
    <cellStyle name="60% - Accent3 6 2 3" xfId="21011" xr:uid="{A8EC9A50-1BEE-4AA2-8F57-6DD0D0AF9092}"/>
    <cellStyle name="60% - Accent3 6 2_AVA DVA EL" xfId="21012" xr:uid="{1FBD849E-0D61-44B6-AE3C-72D6DE7010CC}"/>
    <cellStyle name="60% - Accent3 6 3" xfId="21013" xr:uid="{2BC03F3C-898E-4E5D-8EB3-D76DA4C37EA7}"/>
    <cellStyle name="60% - Accent3 6_AVA DVA EL" xfId="21014" xr:uid="{9AA90033-1B8A-4C6D-A044-C1695ADC5AD3}"/>
    <cellStyle name="60% - Accent3 7" xfId="21015" xr:uid="{7374EAA0-89F9-4267-AB02-03151798C786}"/>
    <cellStyle name="60% - Accent3 7 2" xfId="21016" xr:uid="{734147F2-46F8-4961-8593-C5435776A934}"/>
    <cellStyle name="60% - Accent3 7 2 2" xfId="21017" xr:uid="{ECE209E1-AB98-47B8-A768-1DE4194F1DBB}"/>
    <cellStyle name="60% - Accent3 7 2 3" xfId="21018" xr:uid="{2B500566-31B4-44A8-A3C7-BEC99A660FC0}"/>
    <cellStyle name="60% - Accent3 7 2_AVA DVA EL" xfId="21019" xr:uid="{48BD8CBA-DC9B-4E93-8BB0-9E92689681BC}"/>
    <cellStyle name="60% - Accent3 7 3" xfId="21020" xr:uid="{842A03E7-3CF6-4797-873F-497DAAFB3DBB}"/>
    <cellStyle name="60% - Accent3 7_AVA DVA EL" xfId="21021" xr:uid="{1872C483-13DB-4101-A601-A36B7B18CC17}"/>
    <cellStyle name="60% - Accent3 8" xfId="21022" xr:uid="{41491B31-E3AA-4623-B57A-62327C1A3B45}"/>
    <cellStyle name="60% - Accent3 8 2" xfId="21023" xr:uid="{763E6962-F56C-4291-8481-84F936D49F66}"/>
    <cellStyle name="60% - Accent3 8 2 2" xfId="21024" xr:uid="{BC4F0392-2396-4EDE-B95C-374CF791B02A}"/>
    <cellStyle name="60% - Accent3 8 2 3" xfId="21025" xr:uid="{A6E2900C-9F5A-4136-9441-574A34D46F01}"/>
    <cellStyle name="60% - Accent3 8 2_AVA DVA EL" xfId="21026" xr:uid="{B3DF5BB5-8C26-4134-8CCE-DDF76DF8FD9F}"/>
    <cellStyle name="60% - Accent3 8 3" xfId="21027" xr:uid="{BCF75DC2-6C3E-4A5D-8BC6-AFD6B0F297AE}"/>
    <cellStyle name="60% - Accent3 8_AVA DVA EL" xfId="21028" xr:uid="{8C01000D-52E7-43C7-913D-D78A1D6987E8}"/>
    <cellStyle name="60% - Accent3 9" xfId="21029" xr:uid="{02CDE3BE-881C-4017-8349-BDB5B42A84A2}"/>
    <cellStyle name="60% - Accent3 9 2" xfId="21030" xr:uid="{A272C7EF-0484-4177-B978-A6F2E5B334F4}"/>
    <cellStyle name="60% - Accent3 9 2 2" xfId="21031" xr:uid="{A9172A1B-8B6D-49BF-AA44-128987A505FE}"/>
    <cellStyle name="60% - Accent3 9 2 3" xfId="21032" xr:uid="{BB2D9002-1EA4-4ED7-A79A-A1FA4A72E5F8}"/>
    <cellStyle name="60% - Accent3 9 2_AVA DVA EL" xfId="21033" xr:uid="{33B8A816-3D67-4FBA-8681-573CAD1C1623}"/>
    <cellStyle name="60% - Accent3 9 3" xfId="21034" xr:uid="{AEFA3D7C-20C2-4E0E-BC89-712A785662B2}"/>
    <cellStyle name="60% - Accent3 9_AVA DVA EL" xfId="21035" xr:uid="{3ACDBF66-40EC-4A2D-BE95-E2F066B8E09A}"/>
    <cellStyle name="60% - Accent3_4Q16" xfId="21036" xr:uid="{2433B8FD-EBF1-49FE-8E18-4F990849479F}"/>
    <cellStyle name="60% - Accent4" xfId="6121" xr:uid="{C55A2E9D-23BD-4282-98B0-E1BDD522B68E}"/>
    <cellStyle name="60% - Accent4 10" xfId="21037" xr:uid="{0B503AB9-1975-4033-8B14-751A8A7B1237}"/>
    <cellStyle name="60% - Accent4 10 2" xfId="21038" xr:uid="{FC062FDA-067C-4FF9-AD54-FC9F6A82AF0A}"/>
    <cellStyle name="60% - Accent4 10 3" xfId="21039" xr:uid="{87C11B88-A253-418D-9178-0A9E63A7B583}"/>
    <cellStyle name="60% - Accent4 10_AVA DVA EL" xfId="21040" xr:uid="{3F0177FF-3EF5-4129-9A90-5AEF91DA6869}"/>
    <cellStyle name="60% - Accent4 11" xfId="21041" xr:uid="{BCECF7A6-8B23-468F-B0AE-84AA055722E6}"/>
    <cellStyle name="60% - Accent4 11 2" xfId="21042" xr:uid="{9B3E4C3F-13F4-4BD2-917D-0C3FC4297B79}"/>
    <cellStyle name="60% - Accent4 11 3" xfId="21043" xr:uid="{825E10E4-F2EF-45A9-BE6B-6332D8AD3D38}"/>
    <cellStyle name="60% - Accent4 11_AVA DVA EL" xfId="21044" xr:uid="{3622D388-E7AE-45EC-A1D0-3EB878B82884}"/>
    <cellStyle name="60% - Accent4 12" xfId="21045" xr:uid="{2038E40E-BF1D-4CB3-BD26-8D080655C296}"/>
    <cellStyle name="60% - Accent4 12 2" xfId="21046" xr:uid="{AD6B2643-2120-4BE6-9DF3-5E3CFA1DB452}"/>
    <cellStyle name="60% - Accent4 12 3" xfId="21047" xr:uid="{11422E4C-68C1-4EA7-B7EA-ADEF74E8135E}"/>
    <cellStyle name="60% - Accent4 12_AVA DVA EL" xfId="21048" xr:uid="{5796953E-9DD4-4A56-9543-89E4596D31DE}"/>
    <cellStyle name="60% - Accent4 13" xfId="21049" xr:uid="{1FF804FB-759D-410E-B6DE-2D7E273C6B7B}"/>
    <cellStyle name="60% - Accent4 13 2" xfId="21050" xr:uid="{ECE0A3DB-3816-4E07-AE12-0481A7178298}"/>
    <cellStyle name="60% - Accent4 13 3" xfId="21051" xr:uid="{64215B75-AFD5-46B9-BD51-5189E488A036}"/>
    <cellStyle name="60% - Accent4 13_AVA DVA EL" xfId="21052" xr:uid="{FBD6D3E4-51C7-4A20-A89B-23CA5F1C5D93}"/>
    <cellStyle name="60% - Accent4 15" xfId="42660" xr:uid="{96370973-F772-4310-9009-A0E2545D4BB3}"/>
    <cellStyle name="60% - Accent4 16" xfId="42702" xr:uid="{B707295F-7C46-4E35-B2F5-D44659EBC565}"/>
    <cellStyle name="60% - Accent4 17" xfId="42740" xr:uid="{1BCBEDDD-63AE-45D2-9EAA-C0D07F5F71A2}"/>
    <cellStyle name="60% - Accent4 2" xfId="6122" xr:uid="{D012446E-87A8-43CD-9D4C-51858C83A4DF}"/>
    <cellStyle name="60% - Accent4 2 2" xfId="6123" xr:uid="{3DE25A13-E324-4D11-A320-B9479627C827}"/>
    <cellStyle name="60% - Accent4 2 2 2" xfId="21053" xr:uid="{103C237C-C612-4170-B2BA-B9C46D1ABD37}"/>
    <cellStyle name="60% - Accent4 2 2 2 2" xfId="21054" xr:uid="{E7AF8940-01E3-4DCA-97C3-FAD9AC988726}"/>
    <cellStyle name="60% - Accent4 2 2 2 3" xfId="21055" xr:uid="{7EE9D19E-D9F4-4D78-961D-2B5B8C17861E}"/>
    <cellStyle name="60% - Accent4 2 2 2_AVA DVA EL" xfId="21056" xr:uid="{D0AF9B96-C782-4187-AAD0-A3451979E8F1}"/>
    <cellStyle name="60% - Accent4 2 2 3" xfId="21057" xr:uid="{D3C83C51-8F2E-459E-AED0-BC816B6FC538}"/>
    <cellStyle name="60% - Accent4 2 2 3 2" xfId="21058" xr:uid="{D7E28602-22B6-40E1-B6FA-11EF4DB93166}"/>
    <cellStyle name="60% - Accent4 2 2 3 3" xfId="21059" xr:uid="{368809F6-82AA-4447-A476-6D48F108577B}"/>
    <cellStyle name="60% - Accent4 2 2 3_AVA DVA EL" xfId="21060" xr:uid="{A97E61F3-DB3B-4AD5-8FCA-E3E24A62150F}"/>
    <cellStyle name="60% - Accent4 2 2 4" xfId="21061" xr:uid="{4046D9DF-6B7B-4504-8406-AA06D936D469}"/>
    <cellStyle name="60% - Accent4 2 2 4 2" xfId="21062" xr:uid="{691C7B1B-03D6-420E-A9DE-1BD56B05ACB5}"/>
    <cellStyle name="60% - Accent4 2 2 4 3" xfId="21063" xr:uid="{3EE2495E-C5A0-4EE1-99AC-B4B310F1D19B}"/>
    <cellStyle name="60% - Accent4 2 2 4_AVA DVA EL" xfId="21064" xr:uid="{8E6FD0B5-CAD1-48B1-9A81-10C571690B87}"/>
    <cellStyle name="60% - Accent4 2 2 5" xfId="21065" xr:uid="{3143F5D1-94B8-4B24-B106-8B98CD0B0876}"/>
    <cellStyle name="60% - Accent4 2 2 5 2" xfId="21066" xr:uid="{991FD971-1530-464F-AC96-86970BB8CBC2}"/>
    <cellStyle name="60% - Accent4 2 2 5 3" xfId="21067" xr:uid="{CE4778D8-3C58-4E8E-A969-77D1B1C4B6AF}"/>
    <cellStyle name="60% - Accent4 2 2 5_AVA DVA EL" xfId="21068" xr:uid="{CA36D3CC-1093-4FA9-8D28-6A7E899D750F}"/>
    <cellStyle name="60% - Accent4 2 2 6" xfId="21069" xr:uid="{F4EFB342-C6C9-461B-93ED-67F8A9EAB274}"/>
    <cellStyle name="60% - Accent4 2 2 6 2" xfId="21070" xr:uid="{1038F624-3246-4955-99D5-B0B64500733B}"/>
    <cellStyle name="60% - Accent4 2 2 6 3" xfId="21071" xr:uid="{F6F3C2FC-5BB2-4721-9105-D713A456D334}"/>
    <cellStyle name="60% - Accent4 2 2 6_AVA DVA EL" xfId="21072" xr:uid="{DFDC92D0-14B3-41BC-A85B-C2C8874D1C6E}"/>
    <cellStyle name="60% - Accent4 2 2 7" xfId="21073" xr:uid="{5EC4C8CA-BFD1-460C-AAD8-6A13062A6B28}"/>
    <cellStyle name="60% - Accent4 2 2_AVA DVA EL" xfId="21074" xr:uid="{462FA2D4-42E6-4539-9326-952A7050AC5B}"/>
    <cellStyle name="60% - Accent4 2 3" xfId="6124" xr:uid="{ED49DFE5-F552-4160-81AA-F7AD77615E34}"/>
    <cellStyle name="60% - Accent4 2 3 2" xfId="6125" xr:uid="{D8C75563-077E-4B30-9C43-271780B3316D}"/>
    <cellStyle name="60% - Accent4 2 3 2 2" xfId="21075" xr:uid="{540E74EC-07B4-48B4-BD04-17D58CECD2D9}"/>
    <cellStyle name="60% - Accent4 2 3 2 3" xfId="21076" xr:uid="{6E957C27-E81A-4E5A-B010-0BBDAAF6F2E0}"/>
    <cellStyle name="60% - Accent4 2 3 2_AVA DVA EL" xfId="21077" xr:uid="{A8CE9EBD-F43C-4600-8FCA-6B50688F41D6}"/>
    <cellStyle name="60% - Accent4 2 3 3" xfId="6126" xr:uid="{9D5FD3DC-9D6C-4E40-9AC0-DF4D50BF16E1}"/>
    <cellStyle name="60% - Accent4 2 3 4" xfId="6127" xr:uid="{36C037AC-44F1-4306-85EE-AE7FB5D654CC}"/>
    <cellStyle name="60% - Accent4 2 3 5" xfId="6128" xr:uid="{BFCD5AC0-D414-4A77-9352-284685212D58}"/>
    <cellStyle name="60% - Accent4 2 3 6" xfId="41206" xr:uid="{F47C3740-6F50-476C-8E22-68C389558393}"/>
    <cellStyle name="60% - Accent4 2 3_AVA DVA EL" xfId="21078" xr:uid="{A10D4A6E-BB37-402B-8A77-8CA4ECB8F16B}"/>
    <cellStyle name="60% - Accent4 2 4" xfId="6129" xr:uid="{5AE52D25-ED42-4EAC-80AF-0EFE68505385}"/>
    <cellStyle name="60% - Accent4 2 4 2" xfId="21079" xr:uid="{97A3CFF3-21CA-4821-9051-EE70FE82EF90}"/>
    <cellStyle name="60% - Accent4 2 4 3" xfId="21080" xr:uid="{B5762C61-D738-4A42-A89C-E81F49EC957D}"/>
    <cellStyle name="60% - Accent4 2 4_AVA DVA EL" xfId="21081" xr:uid="{4FCD6A9D-AC23-45B0-A0C9-5556487D2CB2}"/>
    <cellStyle name="60% - Accent4 2 5" xfId="21082" xr:uid="{8B8EAF6A-BD81-475C-A6F6-4FA544C4AB03}"/>
    <cellStyle name="60% - Accent4 2 5 2" xfId="21083" xr:uid="{6CB0ED5D-BBF0-4939-B4CE-7F5E76675D99}"/>
    <cellStyle name="60% - Accent4 2 5 3" xfId="21084" xr:uid="{A37F100E-3ED4-4FDF-A9AB-789559FA7FE0}"/>
    <cellStyle name="60% - Accent4 2 5_AVA DVA EL" xfId="21085" xr:uid="{FA72CDC5-CBD1-47A1-9F15-5F3C20A7D6F7}"/>
    <cellStyle name="60% - Accent4 2 6" xfId="21086" xr:uid="{8A3B6628-BFA3-48B7-9240-97FDE53100C1}"/>
    <cellStyle name="60% - Accent4 2 6 2" xfId="21087" xr:uid="{6D71A41B-26A6-4650-BC80-775F6E976CF4}"/>
    <cellStyle name="60% - Accent4 2 6 3" xfId="21088" xr:uid="{D9269492-DFFC-4DA4-B92A-36588AEFFBA2}"/>
    <cellStyle name="60% - Accent4 2 6_AVA DVA EL" xfId="21089" xr:uid="{B4E58C8A-2414-48E2-AD08-FD1B5F0E4FA9}"/>
    <cellStyle name="60% - Accent4 2 7" xfId="21090" xr:uid="{3B4A9B53-B984-4CFB-86B0-08D056C9BF31}"/>
    <cellStyle name="60% - Accent4 2 7 2" xfId="21091" xr:uid="{6015BB48-853E-4A02-80C8-77929AE0D62D}"/>
    <cellStyle name="60% - Accent4 2 7 3" xfId="21092" xr:uid="{8163ADCF-6C51-48F3-8A42-0CE6F6786E4F}"/>
    <cellStyle name="60% - Accent4 2 7_AVA DVA EL" xfId="21093" xr:uid="{6F5613AC-2541-4A35-8BE6-21239CA30BE0}"/>
    <cellStyle name="60% - Accent4 2 8" xfId="21094" xr:uid="{88B34630-782A-40D7-BFBF-15C3B0C41158}"/>
    <cellStyle name="60% - Accent4 2 9" xfId="41207" xr:uid="{158E7D99-9CB1-4E63-8926-5D8222B2F679}"/>
    <cellStyle name="60% - Accent4 2_4Q16" xfId="21095" xr:uid="{EF95441E-0584-4836-A1C9-F492B50080DF}"/>
    <cellStyle name="60% - Accent4 3" xfId="6130" xr:uid="{4E876EA5-04E2-4A90-A3ED-A50CE91454B4}"/>
    <cellStyle name="60% - Accent4 3 2" xfId="21096" xr:uid="{56E6E913-A79A-469C-A540-05BE16F3A540}"/>
    <cellStyle name="60% - Accent4 3 2 2" xfId="21097" xr:uid="{39DDD5A1-AE57-4127-9EE3-6EB2C033F890}"/>
    <cellStyle name="60% - Accent4 3 2 3" xfId="21098" xr:uid="{8EB93AE5-52D0-4F1B-A170-2C9589833B3B}"/>
    <cellStyle name="60% - Accent4 3 2_AVA DVA EL" xfId="21099" xr:uid="{FC476A40-5E0E-43DA-8259-5201ED0957A7}"/>
    <cellStyle name="60% - Accent4 3 3" xfId="21100" xr:uid="{0C38B64A-DD2A-4EDA-B681-188856413DED}"/>
    <cellStyle name="60% - Accent4 3_AVA DVA EL" xfId="21101" xr:uid="{2C3D5620-B28A-4B3E-B027-25E795F71E3D}"/>
    <cellStyle name="60% - Accent4 4" xfId="21102" xr:uid="{5EEA13D1-3A35-4643-A1C7-AB1DEA80D4C6}"/>
    <cellStyle name="60% - Accent4 4 2" xfId="21103" xr:uid="{802BB412-110D-4E08-A3E0-CAEEA81BEB83}"/>
    <cellStyle name="60% - Accent4 4 2 2" xfId="21104" xr:uid="{E28022C9-31E4-4DAC-9A2F-2C37587EB01B}"/>
    <cellStyle name="60% - Accent4 4 2 3" xfId="21105" xr:uid="{06D5E821-B125-4088-84DE-6CB4919B4025}"/>
    <cellStyle name="60% - Accent4 4 2_AVA DVA EL" xfId="21106" xr:uid="{833417A0-9CE7-4F87-BE59-DCEA4002AF24}"/>
    <cellStyle name="60% - Accent4 4 3" xfId="21107" xr:uid="{CCB9CDC0-2530-46AB-8AD6-FCDAD4DB518D}"/>
    <cellStyle name="60% - Accent4 4 3 2" xfId="21108" xr:uid="{764FE682-AB03-4D02-9873-133439FE98D6}"/>
    <cellStyle name="60% - Accent4 4 3 3" xfId="21109" xr:uid="{C5087A04-0692-4914-92B9-0E756708C825}"/>
    <cellStyle name="60% - Accent4 4 3_AVA DVA EL" xfId="21110" xr:uid="{1DF0986B-110B-4D81-9A30-8219A34E21A7}"/>
    <cellStyle name="60% - Accent4 4 4" xfId="21111" xr:uid="{E70C4214-158A-42E9-8C98-3D880A37680B}"/>
    <cellStyle name="60% - Accent4 4 4 2" xfId="21112" xr:uid="{22EBB485-DBBE-472B-9551-BF5839F214EE}"/>
    <cellStyle name="60% - Accent4 4 4 3" xfId="21113" xr:uid="{002AF522-CD57-453F-8095-2D5A8330BDBB}"/>
    <cellStyle name="60% - Accent4 4 4_AVA DVA EL" xfId="21114" xr:uid="{CC34B935-ACAE-4C88-9DC0-D9CA350834C9}"/>
    <cellStyle name="60% - Accent4 4 5" xfId="21115" xr:uid="{EEF1C549-DE70-4D4C-9DCA-82CD1F456E41}"/>
    <cellStyle name="60% - Accent4 4_AVA DVA EL" xfId="21116" xr:uid="{6FA77C72-B984-44D2-8321-EC8A52A50F7C}"/>
    <cellStyle name="60% - Accent4 5" xfId="21117" xr:uid="{2B30C6A6-07A0-4BA8-9D0E-88B2F5142E97}"/>
    <cellStyle name="60% - Accent4 5 2" xfId="21118" xr:uid="{81BC87F0-1AD3-4439-A188-E9F074864407}"/>
    <cellStyle name="60% - Accent4 5 2 2" xfId="21119" xr:uid="{CAAE25BB-06D0-474E-B69A-F362E3FDDC04}"/>
    <cellStyle name="60% - Accent4 5 2 3" xfId="21120" xr:uid="{D4A813C7-3C3F-4898-839E-8A8ECE2C348A}"/>
    <cellStyle name="60% - Accent4 5 2_AVA DVA EL" xfId="21121" xr:uid="{36323221-CBAC-4E6C-8DC7-C97636F3A64F}"/>
    <cellStyle name="60% - Accent4 5 3" xfId="21122" xr:uid="{513D8557-5267-4B5E-92D9-EC5CE25833E1}"/>
    <cellStyle name="60% - Accent4 5_AVA DVA EL" xfId="21123" xr:uid="{22A271B6-17CA-4F96-BF39-8A52E7BCC907}"/>
    <cellStyle name="60% - Accent4 6" xfId="21124" xr:uid="{7CAD673F-12F7-4BEE-8BD7-E5FFB904A1A6}"/>
    <cellStyle name="60% - Accent4 6 2" xfId="21125" xr:uid="{19E6E2B2-6240-4A28-BDAE-008F0EA3675B}"/>
    <cellStyle name="60% - Accent4 6 2 2" xfId="21126" xr:uid="{619B0043-7112-4692-A5B7-CE1DDF6C0C69}"/>
    <cellStyle name="60% - Accent4 6 2 3" xfId="21127" xr:uid="{297E9D82-CA6A-4592-BABD-BDCA7061361C}"/>
    <cellStyle name="60% - Accent4 6 2_AVA DVA EL" xfId="21128" xr:uid="{ECCE2077-81BC-47D3-A2B5-8E270DABA438}"/>
    <cellStyle name="60% - Accent4 6 3" xfId="21129" xr:uid="{42D49EAD-078B-40AF-81C6-BC7A2FBFA6F4}"/>
    <cellStyle name="60% - Accent4 6_AVA DVA EL" xfId="21130" xr:uid="{86B300DB-A7F9-4255-9F6F-54BCC2BF4A0E}"/>
    <cellStyle name="60% - Accent4 7" xfId="21131" xr:uid="{D9A17BC8-EEE6-46CC-8F12-A9724C0AA3A2}"/>
    <cellStyle name="60% - Accent4 7 2" xfId="21132" xr:uid="{F4AE831D-4DD0-41F1-A8A0-4B7671CA1C35}"/>
    <cellStyle name="60% - Accent4 7 2 2" xfId="21133" xr:uid="{0FAA5D3E-E1AC-4949-8805-EAB68B7BFC28}"/>
    <cellStyle name="60% - Accent4 7 2 3" xfId="21134" xr:uid="{7D5E1097-170D-4C14-9F6B-248C2D68547A}"/>
    <cellStyle name="60% - Accent4 7 2_AVA DVA EL" xfId="21135" xr:uid="{5D772E86-BE56-427F-986C-B26ABA74424C}"/>
    <cellStyle name="60% - Accent4 7 3" xfId="21136" xr:uid="{0A00A0B8-AAF6-435C-B862-65D99472A399}"/>
    <cellStyle name="60% - Accent4 7_AVA DVA EL" xfId="21137" xr:uid="{07158FB1-CCCC-4918-94CF-F63134613D6D}"/>
    <cellStyle name="60% - Accent4 8" xfId="21138" xr:uid="{2870C27C-69B8-43EE-8191-29D6C4708AF8}"/>
    <cellStyle name="60% - Accent4 8 2" xfId="21139" xr:uid="{913B0A2E-9ED6-4E20-8AC6-36CF2F0F5906}"/>
    <cellStyle name="60% - Accent4 8 2 2" xfId="21140" xr:uid="{6848227C-3B4A-43C8-9FE6-5C6CECA7A40C}"/>
    <cellStyle name="60% - Accent4 8 2 3" xfId="21141" xr:uid="{40B83202-77A0-4583-ADA5-0412BF73E847}"/>
    <cellStyle name="60% - Accent4 8 2_AVA DVA EL" xfId="21142" xr:uid="{FB2FF191-A691-45AE-8F88-2C773EAEDBA4}"/>
    <cellStyle name="60% - Accent4 8 3" xfId="21143" xr:uid="{844758C0-2598-416A-BD8E-F972AEC8686E}"/>
    <cellStyle name="60% - Accent4 8_AVA DVA EL" xfId="21144" xr:uid="{7903D93A-73DB-4BB6-989A-86FB8A0094F0}"/>
    <cellStyle name="60% - Accent4 9" xfId="21145" xr:uid="{5DFCAD85-6E05-4C0A-9298-3BEDC278A4C7}"/>
    <cellStyle name="60% - Accent4 9 2" xfId="21146" xr:uid="{C449290D-0448-45FE-AAD3-575243D81DCC}"/>
    <cellStyle name="60% - Accent4 9 2 2" xfId="21147" xr:uid="{72ADA616-56E7-43BF-9D93-21645020D393}"/>
    <cellStyle name="60% - Accent4 9 2 3" xfId="21148" xr:uid="{066CE138-F2C8-4D0A-8A5F-4BE191819B0B}"/>
    <cellStyle name="60% - Accent4 9 2_AVA DVA EL" xfId="21149" xr:uid="{804A26D7-B98E-4BB8-87FB-8EF02C689287}"/>
    <cellStyle name="60% - Accent4 9 3" xfId="21150" xr:uid="{57D48AF0-4792-4449-AB94-56C76B3B0DD9}"/>
    <cellStyle name="60% - Accent4 9_AVA DVA EL" xfId="21151" xr:uid="{1F585E15-F935-4DF1-84B9-BAC45BF80859}"/>
    <cellStyle name="60% - Accent4_4Q16" xfId="21152" xr:uid="{EA37C3FB-49CB-4D89-9B17-72B3F1366C35}"/>
    <cellStyle name="60% - Accent5" xfId="6131" xr:uid="{3CCFB6C1-97DC-45F3-9610-90D216C26B0B}"/>
    <cellStyle name="60% - Accent5 2" xfId="6132" xr:uid="{374840AB-671E-479F-B626-C9CD8673536E}"/>
    <cellStyle name="60% - Accent5 2 2" xfId="6133" xr:uid="{41BEF555-D557-4A5C-9076-2119F4D06257}"/>
    <cellStyle name="60% - Accent5 2 2 2" xfId="21153" xr:uid="{6512A81E-E873-4586-BA04-22B07AC80CB4}"/>
    <cellStyle name="60% - Accent5 2 2 2 2" xfId="21154" xr:uid="{E053E62F-6A33-4D93-8B8C-9A96F0814993}"/>
    <cellStyle name="60% - Accent5 2 2 2 3" xfId="21155" xr:uid="{69064B41-B775-4FA2-B3EC-F31855684AD6}"/>
    <cellStyle name="60% - Accent5 2 2 2_AVA DVA EL" xfId="21156" xr:uid="{E5F37E0F-2D49-4CEB-8A9D-0BD53AC9FB50}"/>
    <cellStyle name="60% - Accent5 2 2 3" xfId="21157" xr:uid="{7DC6DEC3-C43A-4FAE-BA24-B20AB69B3B6D}"/>
    <cellStyle name="60% - Accent5 2 2 3 2" xfId="21158" xr:uid="{8D2F86FB-B362-4FFA-AF23-1A5380547A3D}"/>
    <cellStyle name="60% - Accent5 2 2 3 3" xfId="21159" xr:uid="{BB013371-C346-40B4-8993-2BB112D7CD76}"/>
    <cellStyle name="60% - Accent5 2 2 3_AVA DVA EL" xfId="21160" xr:uid="{BD8F24FB-73F6-40AF-9756-BE644021205D}"/>
    <cellStyle name="60% - Accent5 2 2 4" xfId="21161" xr:uid="{3211AD0E-6B0B-4525-B822-A91BAD2F45DC}"/>
    <cellStyle name="60% - Accent5 2 2 4 2" xfId="21162" xr:uid="{7B109927-4CEE-4741-BCC6-83834D59E000}"/>
    <cellStyle name="60% - Accent5 2 2 4 3" xfId="21163" xr:uid="{27C76E7E-0EA2-415C-AA58-7C4E80EB66E0}"/>
    <cellStyle name="60% - Accent5 2 2 4_AVA DVA EL" xfId="21164" xr:uid="{A3F41C5D-D1B5-45DF-902C-08144654DDF6}"/>
    <cellStyle name="60% - Accent5 2 2 5" xfId="21165" xr:uid="{85706DDF-6B73-4392-B85B-D017EEA49BC6}"/>
    <cellStyle name="60% - Accent5 2 2 5 2" xfId="21166" xr:uid="{14FFEA1B-249C-431E-9637-57C6E6D539C4}"/>
    <cellStyle name="60% - Accent5 2 2 5 3" xfId="21167" xr:uid="{B5A3BCA2-46D8-491B-85E4-ADB9790FF85B}"/>
    <cellStyle name="60% - Accent5 2 2 5_AVA DVA EL" xfId="21168" xr:uid="{9AAE7DAF-EA28-40A2-9B6A-6DB4EA97CDA7}"/>
    <cellStyle name="60% - Accent5 2 2 6" xfId="21169" xr:uid="{A65CB8F6-6E0F-41E7-9DBC-266FE75D823A}"/>
    <cellStyle name="60% - Accent5 2 2 6 2" xfId="21170" xr:uid="{AB7B9284-4C57-42A9-9623-06E98AB3DEAB}"/>
    <cellStyle name="60% - Accent5 2 2 6 3" xfId="21171" xr:uid="{8AE12D6B-EEBE-4174-913F-32C97085C8F4}"/>
    <cellStyle name="60% - Accent5 2 2 6_AVA DVA EL" xfId="21172" xr:uid="{738CD8AB-C657-47A0-9816-ACACD9704DA3}"/>
    <cellStyle name="60% - Accent5 2 2 7" xfId="21173" xr:uid="{73D9AABB-7815-46F2-A8F7-EF67FC6AECDC}"/>
    <cellStyle name="60% - Accent5 2 2_AVA DVA EL" xfId="21174" xr:uid="{3BD2724A-F8FC-439C-91F3-30AD1054D402}"/>
    <cellStyle name="60% - Accent5 2 3" xfId="21175" xr:uid="{8516556C-A99A-4D1A-8BB8-32819A8FE53E}"/>
    <cellStyle name="60% - Accent5 2 3 2" xfId="21176" xr:uid="{CC8FD3D9-667A-4416-9673-354ACB83E37E}"/>
    <cellStyle name="60% - Accent5 2 3 3" xfId="21177" xr:uid="{E0F7331D-0268-4AFB-B882-292BCF7F3634}"/>
    <cellStyle name="60% - Accent5 2 3_AVA DVA EL" xfId="21178" xr:uid="{9ACE5B2F-8520-4830-9DC7-EF6DCBCE3BAC}"/>
    <cellStyle name="60% - Accent5 2 4" xfId="21179" xr:uid="{74F68C5D-3501-4326-AA0E-ADE2E1842070}"/>
    <cellStyle name="60% - Accent5 2 4 2" xfId="21180" xr:uid="{DA6F0739-28C3-449C-BE62-22F22B23613B}"/>
    <cellStyle name="60% - Accent5 2 4 3" xfId="21181" xr:uid="{AD4790BA-459E-48C0-8208-48994C456925}"/>
    <cellStyle name="60% - Accent5 2 4_AVA DVA EL" xfId="21182" xr:uid="{55897C2E-D64B-4BAB-95B0-A10B49442F85}"/>
    <cellStyle name="60% - Accent5 2 5" xfId="21183" xr:uid="{E5606723-A255-4E74-B788-8D16E100FA89}"/>
    <cellStyle name="60% - Accent5 2 5 2" xfId="21184" xr:uid="{2AD95017-DF17-4F45-AB8B-A42853955FFB}"/>
    <cellStyle name="60% - Accent5 2 5 3" xfId="21185" xr:uid="{A3AD84A1-AABF-495F-9F28-AAE704448409}"/>
    <cellStyle name="60% - Accent5 2 5_AVA DVA EL" xfId="21186" xr:uid="{B89FF8A4-8BC5-4BF8-9FA1-9C7A4EC2B2E2}"/>
    <cellStyle name="60% - Accent5 2 6" xfId="21187" xr:uid="{561694C7-6A21-4C16-8725-CA8D689DB7F1}"/>
    <cellStyle name="60% - Accent5 2 6 2" xfId="21188" xr:uid="{B16D18C0-EE70-486E-A4A1-250C41EAF8F9}"/>
    <cellStyle name="60% - Accent5 2 6 3" xfId="21189" xr:uid="{C7AB67D8-A0BD-4A19-A56E-1332B9C79A87}"/>
    <cellStyle name="60% - Accent5 2 6_AVA DVA EL" xfId="21190" xr:uid="{7CE4C9E9-F19E-4A35-B324-ADCF6AA20C5C}"/>
    <cellStyle name="60% - Accent5 2 7" xfId="21191" xr:uid="{437A2A8F-8FF2-4C4E-81D1-A39B33105FB2}"/>
    <cellStyle name="60% - Accent5 2 7 2" xfId="21192" xr:uid="{FC544AFF-751E-4317-89BD-320E5CAF9E8E}"/>
    <cellStyle name="60% - Accent5 2 7 3" xfId="21193" xr:uid="{5EFE644E-459D-45D3-9B9E-A25EEF9D7F12}"/>
    <cellStyle name="60% - Accent5 2 7_AVA DVA EL" xfId="21194" xr:uid="{D9054867-4A42-453B-908A-1C5D4FBB437B}"/>
    <cellStyle name="60% - Accent5 2 8" xfId="21195" xr:uid="{B114A440-440F-4FAD-BDBB-05ECE45D0ACA}"/>
    <cellStyle name="60% - Accent5 2_4Q16" xfId="21196" xr:uid="{3E8D63C8-DC5A-467F-9320-7289267CB883}"/>
    <cellStyle name="60% - Accent5 3" xfId="6134" xr:uid="{6977E24A-380A-4871-8A9A-9FC8C0462449}"/>
    <cellStyle name="60% - Accent5 3 2" xfId="21197" xr:uid="{A7D97D61-88B9-45D4-B599-96B75AB8AC32}"/>
    <cellStyle name="60% - Accent5 3 2 2" xfId="21198" xr:uid="{15613BD7-B74E-4708-877A-1494FA6724B9}"/>
    <cellStyle name="60% - Accent5 3 2 3" xfId="21199" xr:uid="{7AA9AC93-9B66-433D-9D4F-DE5DAA660BA6}"/>
    <cellStyle name="60% - Accent5 3 2_AVA DVA EL" xfId="21200" xr:uid="{202BA5AB-1F5B-4181-A08D-E2631CD16352}"/>
    <cellStyle name="60% - Accent5 3 3" xfId="21201" xr:uid="{44B61798-2F21-4248-9BC4-337DF92A35E5}"/>
    <cellStyle name="60% - Accent5 3_AVA DVA EL" xfId="21202" xr:uid="{97D4E3DC-92F8-4DCF-AD12-492086DA5D78}"/>
    <cellStyle name="60% - Accent5 4" xfId="21203" xr:uid="{D6CBF795-D351-4766-9557-0008F36BE4EF}"/>
    <cellStyle name="60% - Accent5 4 2" xfId="21204" xr:uid="{67F23F46-B32B-48BA-A5B7-114FCBECBC05}"/>
    <cellStyle name="60% - Accent5 4 2 2" xfId="21205" xr:uid="{54AFFAD8-63B5-481B-8A23-7559C97A1EDA}"/>
    <cellStyle name="60% - Accent5 4 2 3" xfId="21206" xr:uid="{1CB2A157-15F1-41F8-9BB4-9DB4CEEA0C24}"/>
    <cellStyle name="60% - Accent5 4 2_AVA DVA EL" xfId="21207" xr:uid="{033EED55-78BC-42D9-BB62-C8D7D1EBCFE8}"/>
    <cellStyle name="60% - Accent5 4 3" xfId="21208" xr:uid="{49D941B3-E46E-4F15-81FE-475872CC66BF}"/>
    <cellStyle name="60% - Accent5 4 3 2" xfId="21209" xr:uid="{09F12A70-AE84-40FE-AAF0-9A31763C8CEF}"/>
    <cellStyle name="60% - Accent5 4 3 3" xfId="21210" xr:uid="{E627BAD8-E64E-499F-BE58-5480E3AE07EC}"/>
    <cellStyle name="60% - Accent5 4 3_AVA DVA EL" xfId="21211" xr:uid="{D91F7646-8A96-4BDE-A07C-62282ECE300C}"/>
    <cellStyle name="60% - Accent5 4 4" xfId="21212" xr:uid="{4556D837-8A67-4340-8163-868506B7B675}"/>
    <cellStyle name="60% - Accent5 4 4 2" xfId="21213" xr:uid="{5BF3805A-DFA9-4ECD-958E-CE97389BBB24}"/>
    <cellStyle name="60% - Accent5 4 4 3" xfId="21214" xr:uid="{D869A53E-2FB1-46AD-871E-018640EEB5AE}"/>
    <cellStyle name="60% - Accent5 4 4_AVA DVA EL" xfId="21215" xr:uid="{189854F0-ACA9-42EB-A63C-96B2AA8D7B97}"/>
    <cellStyle name="60% - Accent5 4 5" xfId="21216" xr:uid="{E828D09C-EA6F-4B2C-B09E-D1A7AB576140}"/>
    <cellStyle name="60% - Accent5 4_AVA DVA EL" xfId="21217" xr:uid="{F89523DD-BAD7-4C50-BC45-368C110AD19B}"/>
    <cellStyle name="60% - Accent5 5" xfId="21218" xr:uid="{7C05B0DC-EB04-4852-85D0-30DC025268C7}"/>
    <cellStyle name="60% - Accent5 5 2" xfId="21219" xr:uid="{BB22FA47-F886-4B96-AFA0-21EDC394CF68}"/>
    <cellStyle name="60% - Accent5 5 2 2" xfId="21220" xr:uid="{7EAACF08-8627-4FEF-91E0-25B2F5023C44}"/>
    <cellStyle name="60% - Accent5 5 2 3" xfId="21221" xr:uid="{F081C9FA-DE73-4511-9AD6-4637FE92FE66}"/>
    <cellStyle name="60% - Accent5 5 2_AVA DVA EL" xfId="21222" xr:uid="{A0966078-7368-4E1D-ABE2-E332E286C5EB}"/>
    <cellStyle name="60% - Accent5 5 3" xfId="21223" xr:uid="{8D7B1DC8-2CF5-42AF-B850-7E99576BDF45}"/>
    <cellStyle name="60% - Accent5 5_AVA DVA EL" xfId="21224" xr:uid="{4F5141F7-AE77-458E-BEC6-A0F71B2A0C67}"/>
    <cellStyle name="60% - Accent5 6" xfId="21225" xr:uid="{2418B862-ACED-4F4F-A005-7931CFA82EBD}"/>
    <cellStyle name="60% - Accent5 6 2" xfId="21226" xr:uid="{86C4186B-CEB6-4F13-A1D5-CB262F3C33CC}"/>
    <cellStyle name="60% - Accent5 6 2 2" xfId="21227" xr:uid="{306ADE21-CFDE-4B6A-A057-0FB0B52703EA}"/>
    <cellStyle name="60% - Accent5 6 2 3" xfId="21228" xr:uid="{C75D0252-47C6-4AE4-A292-5FC93FDEFF54}"/>
    <cellStyle name="60% - Accent5 6 2_AVA DVA EL" xfId="21229" xr:uid="{525AE9F0-36DF-46BD-AA9B-01616852CCAD}"/>
    <cellStyle name="60% - Accent5 6 3" xfId="21230" xr:uid="{678B580B-C0A5-4D37-8D22-1A338305E5AD}"/>
    <cellStyle name="60% - Accent5 6_AVA DVA EL" xfId="21231" xr:uid="{FFF49E23-2D2E-445B-AD4A-193CB44673EC}"/>
    <cellStyle name="60% - Accent5 7" xfId="21232" xr:uid="{335185CB-E1E8-468A-90EA-1D73244686CB}"/>
    <cellStyle name="60% - Accent5 7 2" xfId="21233" xr:uid="{CC28C4F9-E31B-491A-AA62-197182E8BA93}"/>
    <cellStyle name="60% - Accent5 7_AVA DVA EL" xfId="21234" xr:uid="{3C552164-92A6-4575-934D-23A2E75240E3}"/>
    <cellStyle name="60% - Accent5 8" xfId="21235" xr:uid="{A3CA34D4-5324-491A-B1E2-8CE61BD759A2}"/>
    <cellStyle name="60% - Accent5 8 2" xfId="21236" xr:uid="{654B17B3-9B90-4219-90AE-142BD1DB7629}"/>
    <cellStyle name="60% - Accent5 8_AVA DVA EL" xfId="21237" xr:uid="{01BEBE7C-C67F-4EB9-9323-7F951F639CE4}"/>
    <cellStyle name="60% - Accent5 9" xfId="21238" xr:uid="{3E449719-8F74-4C76-B198-6355AE89C2C8}"/>
    <cellStyle name="60% - Accent5 9 2" xfId="21239" xr:uid="{DCBA42C9-8CE2-4FF1-A88D-B7DE3806E47A}"/>
    <cellStyle name="60% - Accent5 9_AVA DVA EL" xfId="21240" xr:uid="{FC29432A-120F-4F89-82B7-2ED7519BC6DE}"/>
    <cellStyle name="60% - Accent5_4Q16" xfId="21241" xr:uid="{D3FFF3F7-78E1-4D23-B80F-010A6F315D1C}"/>
    <cellStyle name="60% - Accent6" xfId="6135" xr:uid="{F62E82E1-5F01-4DEB-BAAD-76109701FDBF}"/>
    <cellStyle name="60% - Accent6 10" xfId="21242" xr:uid="{9189873E-64F8-4C0F-8139-0BFD0C7C1ED9}"/>
    <cellStyle name="60% - Accent6 10 2" xfId="21243" xr:uid="{4DD98124-3D29-4E07-AC17-D581896AF7B6}"/>
    <cellStyle name="60% - Accent6 10 3" xfId="21244" xr:uid="{E244832E-A879-4B94-98F7-6C1258F1A568}"/>
    <cellStyle name="60% - Accent6 10_AVA DVA EL" xfId="21245" xr:uid="{34DFFE07-4CCC-4417-97D6-09A742A10861}"/>
    <cellStyle name="60% - Accent6 11" xfId="21246" xr:uid="{62B427E7-E685-41CB-ACB9-C3526223BF76}"/>
    <cellStyle name="60% - Accent6 11 2" xfId="21247" xr:uid="{FA0BA838-FE05-4D06-832B-D677C2586FFE}"/>
    <cellStyle name="60% - Accent6 11 3" xfId="21248" xr:uid="{396265D2-E498-43CA-9D19-5DD1C14E190D}"/>
    <cellStyle name="60% - Accent6 11_AVA DVA EL" xfId="21249" xr:uid="{3F280029-C2C4-46FC-95DB-A23BCEA3C8E1}"/>
    <cellStyle name="60% - Accent6 12" xfId="21250" xr:uid="{CE331FB1-76FD-460F-A4AC-F95A05FDC41B}"/>
    <cellStyle name="60% - Accent6 12 2" xfId="21251" xr:uid="{98B022FA-F091-42CA-BA48-E898646848BF}"/>
    <cellStyle name="60% - Accent6 12 3" xfId="21252" xr:uid="{76F81033-31EB-4296-BFA8-390931EE07D1}"/>
    <cellStyle name="60% - Accent6 12_AVA DVA EL" xfId="21253" xr:uid="{37FA95BB-B1F6-4ED7-8DB7-51560CF82840}"/>
    <cellStyle name="60% - Accent6 13" xfId="21254" xr:uid="{5718432B-5DC4-4C96-8766-FD7EDCD23787}"/>
    <cellStyle name="60% - Accent6 13 2" xfId="21255" xr:uid="{90B06085-77BD-4FE1-9214-9F4E79D8A7F1}"/>
    <cellStyle name="60% - Accent6 13 3" xfId="21256" xr:uid="{DB7E3E8F-85BC-401E-8D28-F50A7777DCDF}"/>
    <cellStyle name="60% - Accent6 13_AVA DVA EL" xfId="21257" xr:uid="{BB96E634-C404-46F9-B089-0F461C742B78}"/>
    <cellStyle name="60% - Accent6 15" xfId="42661" xr:uid="{D52AA3AA-DC1A-460D-877E-FBC1125B6DD3}"/>
    <cellStyle name="60% - Accent6 16" xfId="42703" xr:uid="{291EE7E4-28E7-42FB-AF4F-E8F809EB30EE}"/>
    <cellStyle name="60% - Accent6 17" xfId="42741" xr:uid="{AB28F562-2E87-453F-A130-BDB790495B87}"/>
    <cellStyle name="60% - Accent6 2" xfId="6136" xr:uid="{497D36AB-F98A-4CDA-9470-D6E0FE7CEBD4}"/>
    <cellStyle name="60% - Accent6 2 2" xfId="6137" xr:uid="{C092325E-F49A-4DF7-983D-3180CC48369A}"/>
    <cellStyle name="60% - Accent6 2 2 2" xfId="21258" xr:uid="{1D7BB57B-7635-441B-81C3-DCF565FB0BF1}"/>
    <cellStyle name="60% - Accent6 2 2 2 2" xfId="21259" xr:uid="{D7D90AA7-CB5F-4867-99E0-B581248E220A}"/>
    <cellStyle name="60% - Accent6 2 2 2 3" xfId="21260" xr:uid="{34E7071C-6CD0-40CF-B175-D49BCF752399}"/>
    <cellStyle name="60% - Accent6 2 2 2_AVA DVA EL" xfId="21261" xr:uid="{41C2853C-4F50-4962-873D-46F3D5076BF3}"/>
    <cellStyle name="60% - Accent6 2 2 3" xfId="21262" xr:uid="{7DA24688-8494-4C3F-AE86-B45BDABF429E}"/>
    <cellStyle name="60% - Accent6 2 2 3 2" xfId="21263" xr:uid="{0DECAAAB-182E-4266-99A5-5FD50FF7F958}"/>
    <cellStyle name="60% - Accent6 2 2 3 3" xfId="21264" xr:uid="{EC538312-9DC4-4B4D-BB49-878D84B8DC1B}"/>
    <cellStyle name="60% - Accent6 2 2 3_AVA DVA EL" xfId="21265" xr:uid="{8950E30A-D9B4-4138-AF73-F16DDB825BD7}"/>
    <cellStyle name="60% - Accent6 2 2 4" xfId="21266" xr:uid="{461390D3-4F7B-4E4D-9CA8-5955BB4522C1}"/>
    <cellStyle name="60% - Accent6 2 2 4 2" xfId="21267" xr:uid="{4CACE8F9-5978-4163-942A-470825067C02}"/>
    <cellStyle name="60% - Accent6 2 2 4 3" xfId="21268" xr:uid="{8021F844-8729-4AA1-AC79-68E7CDBC9092}"/>
    <cellStyle name="60% - Accent6 2 2 4_AVA DVA EL" xfId="21269" xr:uid="{C59F0D58-981B-4354-9769-EE4E33511359}"/>
    <cellStyle name="60% - Accent6 2 2 5" xfId="21270" xr:uid="{08E3CB0C-64BA-4566-A5B0-D99D0393625C}"/>
    <cellStyle name="60% - Accent6 2 2 5 2" xfId="21271" xr:uid="{7F3C7101-B006-4361-BDDB-C33D5AFFC680}"/>
    <cellStyle name="60% - Accent6 2 2 5 3" xfId="21272" xr:uid="{C0252D1D-AA21-46B2-BD9B-F63A546A76D6}"/>
    <cellStyle name="60% - Accent6 2 2 5_AVA DVA EL" xfId="21273" xr:uid="{FC54BE29-7121-4346-84C3-C36D94E7F7D7}"/>
    <cellStyle name="60% - Accent6 2 2 6" xfId="21274" xr:uid="{1087213D-58ED-486E-8CF1-38122FD55BED}"/>
    <cellStyle name="60% - Accent6 2 2 6 2" xfId="21275" xr:uid="{42792A06-9F6C-436F-A969-568662120CEC}"/>
    <cellStyle name="60% - Accent6 2 2 6 3" xfId="21276" xr:uid="{0D014783-115A-4F7C-81C0-C601CEA1CC35}"/>
    <cellStyle name="60% - Accent6 2 2 6_AVA DVA EL" xfId="21277" xr:uid="{B0398E49-D5F7-4FEE-98CC-6DC877BCA544}"/>
    <cellStyle name="60% - Accent6 2 2 7" xfId="21278" xr:uid="{067E4B9C-82A7-4571-8844-378DC219F6C9}"/>
    <cellStyle name="60% - Accent6 2 2_AVA DVA EL" xfId="21279" xr:uid="{6AB4F740-9576-43DE-8DE2-DC993122EF0F}"/>
    <cellStyle name="60% - Accent6 2 3" xfId="6138" xr:uid="{EA0950D7-AF2D-4A60-96F7-EE989477BA72}"/>
    <cellStyle name="60% - Accent6 2 3 2" xfId="6139" xr:uid="{31B00862-9AD5-4D20-9E56-BA7B378E2E73}"/>
    <cellStyle name="60% - Accent6 2 3 2 2" xfId="21280" xr:uid="{A6AF9BFF-B228-4462-AA5A-1A297B29E49A}"/>
    <cellStyle name="60% - Accent6 2 3 2 3" xfId="21281" xr:uid="{C7D912D1-490E-44A7-AD9E-244A1FEA7C88}"/>
    <cellStyle name="60% - Accent6 2 3 2_AVA DVA EL" xfId="21282" xr:uid="{A3828867-EB89-4B71-A01B-3874A8089C80}"/>
    <cellStyle name="60% - Accent6 2 3 3" xfId="6140" xr:uid="{D9D3A59B-B485-480B-97EE-9184F64AC6C6}"/>
    <cellStyle name="60% - Accent6 2 3 4" xfId="6141" xr:uid="{688B6606-744D-4092-9676-493CB37F9B54}"/>
    <cellStyle name="60% - Accent6 2 3 5" xfId="6142" xr:uid="{2F6A37E2-F3D4-430C-9380-E89A451DD695}"/>
    <cellStyle name="60% - Accent6 2 3 6" xfId="41208" xr:uid="{C9B53CA2-1599-4526-9321-311D86E74CB0}"/>
    <cellStyle name="60% - Accent6 2 3_AVA DVA EL" xfId="21283" xr:uid="{D6EB8CE0-6062-4DAF-BDB6-82A4B0E6ADF0}"/>
    <cellStyle name="60% - Accent6 2 4" xfId="6143" xr:uid="{412FCEC3-B5CD-4797-8526-1B24A63B6DFF}"/>
    <cellStyle name="60% - Accent6 2 4 2" xfId="21284" xr:uid="{430FA463-F53B-4146-BADA-F8586ABCA985}"/>
    <cellStyle name="60% - Accent6 2 4 3" xfId="21285" xr:uid="{002991BD-1EAD-47EB-B2BF-19A4E9516D8A}"/>
    <cellStyle name="60% - Accent6 2 4_AVA DVA EL" xfId="21286" xr:uid="{237E5503-8D8E-43B8-886D-175CA0C76070}"/>
    <cellStyle name="60% - Accent6 2 5" xfId="21287" xr:uid="{02889C49-947F-4D16-8502-E1368D713ADB}"/>
    <cellStyle name="60% - Accent6 2 5 2" xfId="21288" xr:uid="{24162BCD-C63F-4BBC-9294-AE7472970BC9}"/>
    <cellStyle name="60% - Accent6 2 5 3" xfId="21289" xr:uid="{D1129DE6-D16A-46CF-9809-A265B5B5F503}"/>
    <cellStyle name="60% - Accent6 2 5_AVA DVA EL" xfId="21290" xr:uid="{999B7032-C155-4611-AB64-27DB355C80DF}"/>
    <cellStyle name="60% - Accent6 2 6" xfId="21291" xr:uid="{1435DF04-67FE-4CAB-9739-ADD7870D6C4F}"/>
    <cellStyle name="60% - Accent6 2 6 2" xfId="21292" xr:uid="{3B3F8558-FDF8-49CD-8E62-98FB92A64983}"/>
    <cellStyle name="60% - Accent6 2 6 3" xfId="21293" xr:uid="{EF330478-5792-4AD8-A238-68FFAA3AE520}"/>
    <cellStyle name="60% - Accent6 2 6_AVA DVA EL" xfId="21294" xr:uid="{D0112A01-E6C2-402E-924F-93C634E9FE6C}"/>
    <cellStyle name="60% - Accent6 2 7" xfId="21295" xr:uid="{0B886BA1-04A8-40C1-8917-F00A192583E9}"/>
    <cellStyle name="60% - Accent6 2 7 2" xfId="21296" xr:uid="{4068CE7C-36C5-4153-967C-06B575FFA484}"/>
    <cellStyle name="60% - Accent6 2 7 3" xfId="21297" xr:uid="{1C7960B6-B21E-4CC3-B08F-F58F11CED466}"/>
    <cellStyle name="60% - Accent6 2 7_AVA DVA EL" xfId="21298" xr:uid="{6D73476F-4EA9-44F0-8E32-D24A11489CC1}"/>
    <cellStyle name="60% - Accent6 2 8" xfId="21299" xr:uid="{B7C608E3-7830-44CC-A9FA-8B84539F9753}"/>
    <cellStyle name="60% - Accent6 2 9" xfId="41209" xr:uid="{A5E230DC-D554-4F76-A638-33B17423B2C0}"/>
    <cellStyle name="60% - Accent6 2_4Q16" xfId="21300" xr:uid="{8D5B0961-7CC0-493D-96BB-B093D5231ADB}"/>
    <cellStyle name="60% - Accent6 3" xfId="6144" xr:uid="{2787463B-C062-4EFA-91B1-405C9F8D38AF}"/>
    <cellStyle name="60% - Accent6 3 2" xfId="21301" xr:uid="{08FA6E87-2CED-489C-9934-BDD25946B1FD}"/>
    <cellStyle name="60% - Accent6 3 2 2" xfId="21302" xr:uid="{FC68B3F8-57C3-4D4A-BB05-3DF0E6AE1FD9}"/>
    <cellStyle name="60% - Accent6 3 2 3" xfId="21303" xr:uid="{4427238A-A0A0-49B9-9583-BE9F6DA3D1A4}"/>
    <cellStyle name="60% - Accent6 3 2_AVA DVA EL" xfId="21304" xr:uid="{15476818-3A40-4E44-8221-FAF9F66BFC30}"/>
    <cellStyle name="60% - Accent6 3 3" xfId="21305" xr:uid="{8B514374-514B-4174-A7ED-735F445DB0F5}"/>
    <cellStyle name="60% - Accent6 3_AVA DVA EL" xfId="21306" xr:uid="{35C3EA23-9228-4D7C-BC18-25B853E660A9}"/>
    <cellStyle name="60% - Accent6 4" xfId="21307" xr:uid="{CE2969CA-488C-437D-A164-1AF34D5E94EC}"/>
    <cellStyle name="60% - Accent6 4 2" xfId="21308" xr:uid="{4FB77084-6EA0-4DF5-9044-09E8C3A164AA}"/>
    <cellStyle name="60% - Accent6 4 2 2" xfId="21309" xr:uid="{C1E3FFCF-2F97-49DD-AC09-0B24A2817F03}"/>
    <cellStyle name="60% - Accent6 4 2 3" xfId="21310" xr:uid="{EDCC9394-5E29-4078-A1F6-40B32DFE4113}"/>
    <cellStyle name="60% - Accent6 4 2_AVA DVA EL" xfId="21311" xr:uid="{F9954922-62D5-4133-A4F2-75255EF36BB9}"/>
    <cellStyle name="60% - Accent6 4 3" xfId="21312" xr:uid="{BB2F918C-56B3-4834-94B5-D5AB7C61C3F6}"/>
    <cellStyle name="60% - Accent6 4 3 2" xfId="21313" xr:uid="{56D9CCA4-300E-4CC3-A413-6A14B0E695BB}"/>
    <cellStyle name="60% - Accent6 4 3 3" xfId="21314" xr:uid="{7BE523F9-82EA-45DE-8E96-9241A8BC7FCC}"/>
    <cellStyle name="60% - Accent6 4 3_AVA DVA EL" xfId="21315" xr:uid="{780ACB41-BA81-43FD-A18A-EAEB6AFA1ADF}"/>
    <cellStyle name="60% - Accent6 4 4" xfId="21316" xr:uid="{DF4CE5B3-9630-4167-B307-82E59A95ACC9}"/>
    <cellStyle name="60% - Accent6 4 4 2" xfId="21317" xr:uid="{F7E07E8F-5CAB-48F6-922B-508D72E97087}"/>
    <cellStyle name="60% - Accent6 4 4 3" xfId="21318" xr:uid="{0D2560DE-C6A8-43E2-84F5-574D9AAD61DE}"/>
    <cellStyle name="60% - Accent6 4 4_AVA DVA EL" xfId="21319" xr:uid="{09AAD66D-573D-4C96-B8A0-F003DB76F8FF}"/>
    <cellStyle name="60% - Accent6 4 5" xfId="21320" xr:uid="{AE5DB4B6-3248-48D5-8871-FE1C0ECAFEB8}"/>
    <cellStyle name="60% - Accent6 4_AVA DVA EL" xfId="21321" xr:uid="{12B4593F-F231-40CD-909E-92C351DBC943}"/>
    <cellStyle name="60% - Accent6 5" xfId="21322" xr:uid="{1368F253-3444-4C8E-9319-9708FB1684B2}"/>
    <cellStyle name="60% - Accent6 5 2" xfId="21323" xr:uid="{CC079879-FCA5-497C-A3AC-DC15FA49EE69}"/>
    <cellStyle name="60% - Accent6 5 2 2" xfId="21324" xr:uid="{1707A4B4-86EF-4F77-ADA0-CA46A091507B}"/>
    <cellStyle name="60% - Accent6 5 2 3" xfId="21325" xr:uid="{D090F68C-E99B-4029-9221-44A9F871694E}"/>
    <cellStyle name="60% - Accent6 5 2_AVA DVA EL" xfId="21326" xr:uid="{9979EE47-CBD6-4843-9097-4BD9A6256BFC}"/>
    <cellStyle name="60% - Accent6 5 3" xfId="21327" xr:uid="{16F4836C-2116-49E7-BDED-49816380AC3D}"/>
    <cellStyle name="60% - Accent6 5_AVA DVA EL" xfId="21328" xr:uid="{92839DBD-8C88-447C-9534-FEC7FA613F0D}"/>
    <cellStyle name="60% - Accent6 6" xfId="21329" xr:uid="{BF6650DE-3154-42E0-8449-75E462B611B8}"/>
    <cellStyle name="60% - Accent6 6 2" xfId="21330" xr:uid="{500122F5-0209-4D30-B1C7-EFDAFF3E83C1}"/>
    <cellStyle name="60% - Accent6 6 2 2" xfId="21331" xr:uid="{05FF73BF-37BA-430B-BD2D-1EE593BFC548}"/>
    <cellStyle name="60% - Accent6 6 2 3" xfId="21332" xr:uid="{799BD48E-9FFE-4129-B0FF-25B568476B8B}"/>
    <cellStyle name="60% - Accent6 6 2_AVA DVA EL" xfId="21333" xr:uid="{78D96DE6-4F25-418E-B200-EB6C62FC2A94}"/>
    <cellStyle name="60% - Accent6 6 3" xfId="21334" xr:uid="{CECADD14-3023-4A89-ADE9-F08A11357E1B}"/>
    <cellStyle name="60% - Accent6 6_AVA DVA EL" xfId="21335" xr:uid="{C7B538D1-0397-4929-B616-5D943D90864F}"/>
    <cellStyle name="60% - Accent6 7" xfId="21336" xr:uid="{1EDA56DF-A863-476E-B560-0C74E092A653}"/>
    <cellStyle name="60% - Accent6 7 2" xfId="21337" xr:uid="{F60EB101-D648-4CED-B37A-EC8925B75B1C}"/>
    <cellStyle name="60% - Accent6 7 2 2" xfId="21338" xr:uid="{DD942D1D-9F70-4B59-BAA6-692B13552732}"/>
    <cellStyle name="60% - Accent6 7 2 3" xfId="21339" xr:uid="{6F629E12-4884-4945-8383-6C7EC1411FAB}"/>
    <cellStyle name="60% - Accent6 7 2_AVA DVA EL" xfId="21340" xr:uid="{7EBFC2DD-DF0B-4EDE-B91B-DB8263A9BB71}"/>
    <cellStyle name="60% - Accent6 7 3" xfId="21341" xr:uid="{3EADC014-5D7B-4940-9116-DEBAE8775405}"/>
    <cellStyle name="60% - Accent6 7_AVA DVA EL" xfId="21342" xr:uid="{965E641E-5E20-420E-8142-676DA001FF4D}"/>
    <cellStyle name="60% - Accent6 8" xfId="21343" xr:uid="{81927AD4-6C41-4CFD-B8BE-46C44A1A1E6B}"/>
    <cellStyle name="60% - Accent6 8 2" xfId="21344" xr:uid="{CD2FA8A8-FA84-45EF-A3F8-0DD375EA8534}"/>
    <cellStyle name="60% - Accent6 8 2 2" xfId="21345" xr:uid="{B19A2255-8B36-48A7-8DCB-310696C43568}"/>
    <cellStyle name="60% - Accent6 8 2 3" xfId="21346" xr:uid="{3C06BF83-433D-4D5D-99B5-2C195F4FA743}"/>
    <cellStyle name="60% - Accent6 8 2_AVA DVA EL" xfId="21347" xr:uid="{43AEC471-161B-4D7C-B957-64E2F600966C}"/>
    <cellStyle name="60% - Accent6 8 3" xfId="21348" xr:uid="{FA91A553-FEBB-40B6-854B-BFAAC8D3A2CF}"/>
    <cellStyle name="60% - Accent6 8_AVA DVA EL" xfId="21349" xr:uid="{BE4EA3AD-BAF3-461B-A050-BD5B521DF5AD}"/>
    <cellStyle name="60% - Accent6 9" xfId="21350" xr:uid="{C690D9D3-F4DC-4B7D-9B99-8E03AB0C3908}"/>
    <cellStyle name="60% - Accent6 9 2" xfId="21351" xr:uid="{9C732B28-3774-41B4-8BB9-0B7D560E0B2A}"/>
    <cellStyle name="60% - Accent6 9 2 2" xfId="21352" xr:uid="{17219BE6-DF4E-4014-96FF-62EFC9AB7212}"/>
    <cellStyle name="60% - Accent6 9 2 3" xfId="21353" xr:uid="{66F808F2-2A31-4704-AE82-88588C7BC4DE}"/>
    <cellStyle name="60% - Accent6 9 2_AVA DVA EL" xfId="21354" xr:uid="{CB4F5D8E-67CC-46F8-93CA-F3B0595BF704}"/>
    <cellStyle name="60% - Accent6 9 3" xfId="21355" xr:uid="{BC0A0184-AC26-40EF-818A-574A79D3FF50}"/>
    <cellStyle name="60% - Accent6 9_AVA DVA EL" xfId="21356" xr:uid="{DBC9201B-55C1-447A-9BB8-5661E3C84642}"/>
    <cellStyle name="60% - Accent6_4Q16" xfId="21357" xr:uid="{FBC1F25D-A061-401C-AE4A-3A528D3164BC}"/>
    <cellStyle name="60% - akcent 1" xfId="6145" xr:uid="{D5A32D64-A09A-483F-877D-183D9E2C4965}"/>
    <cellStyle name="60% - akcent 1 2" xfId="21358" xr:uid="{986C5454-9792-491D-BF5E-A717B0B9142E}"/>
    <cellStyle name="60% - akcent 1 3" xfId="21359" xr:uid="{0AA29C65-63EF-4263-A4E8-8099DBB5103B}"/>
    <cellStyle name="60% - akcent 1_AVA DVA EL" xfId="21360" xr:uid="{0F497A68-76B6-416A-9FAD-98A5191A5DA9}"/>
    <cellStyle name="60% - akcent 2" xfId="6146" xr:uid="{FE482777-2605-47E9-B4E3-9365BC7CE2B0}"/>
    <cellStyle name="60% - akcent 2 2" xfId="21361" xr:uid="{0706AF75-4476-47F1-8D0D-81E93B8044ED}"/>
    <cellStyle name="60% - akcent 2 3" xfId="21362" xr:uid="{990CF8A5-026E-4FD9-8F43-2E5FC8971AAC}"/>
    <cellStyle name="60% - akcent 2_AVA DVA EL" xfId="21363" xr:uid="{9B47B2BF-424E-4C95-80F7-F501394D7207}"/>
    <cellStyle name="60% - akcent 3" xfId="6147" xr:uid="{4DF27EF9-C541-4DB7-AEDA-6A64E8E95B8B}"/>
    <cellStyle name="60% - akcent 3 2" xfId="21364" xr:uid="{FCB7E0D7-4664-4018-BDA3-80A2826EBE9C}"/>
    <cellStyle name="60% - akcent 3 3" xfId="21365" xr:uid="{3C45582F-D6C8-4743-9C5C-41B2D810671C}"/>
    <cellStyle name="60% - akcent 3_AVA DVA EL" xfId="21366" xr:uid="{CF2533B8-EE88-42BF-8751-5FF38AEECEAB}"/>
    <cellStyle name="60% - akcent 4" xfId="6148" xr:uid="{412A17B8-5686-442C-B0F2-0C3D3F3571F1}"/>
    <cellStyle name="60% - akcent 4 2" xfId="21367" xr:uid="{A9D0E31D-0DCA-40F7-95B8-D414CF2C49C5}"/>
    <cellStyle name="60% - akcent 4 3" xfId="21368" xr:uid="{8A239617-9667-491F-A54F-67B3A61E0D96}"/>
    <cellStyle name="60% - akcent 4_AVA DVA EL" xfId="21369" xr:uid="{E345ECF3-1F35-4247-99DB-17D71CBBF3DB}"/>
    <cellStyle name="60% - akcent 5" xfId="6149" xr:uid="{0477E122-ED0E-47C3-8C48-6D5AD8E5CD7C}"/>
    <cellStyle name="60% - akcent 5 2" xfId="21370" xr:uid="{9F53C042-ADCE-4B97-B90D-C8EE92B40A08}"/>
    <cellStyle name="60% - akcent 5 3" xfId="21371" xr:uid="{4DC19A02-1D0B-495E-A0DF-7C37EBF00A0B}"/>
    <cellStyle name="60% - akcent 5_AVA DVA EL" xfId="21372" xr:uid="{690BB32B-D235-4100-AE39-75C5421E3748}"/>
    <cellStyle name="60% - akcent 6" xfId="6150" xr:uid="{A22875DA-8901-4C0A-BEB1-24D0B8BCF9FF}"/>
    <cellStyle name="60% - akcent 6 2" xfId="21373" xr:uid="{0CB28145-7B8F-4098-BDE5-A0FC2F9C076A}"/>
    <cellStyle name="60% - akcent 6 3" xfId="21374" xr:uid="{420EE66E-D6AF-4AE8-8892-301AEC05929F}"/>
    <cellStyle name="60% - akcent 6_AVA DVA EL" xfId="21375" xr:uid="{6A5CACA8-DC8F-40E7-94BA-601CD2B6E2CB}"/>
    <cellStyle name="60% - Dekorfärg1" xfId="41928" xr:uid="{B2CC2373-1998-443C-8168-7B55DA63C78D}"/>
    <cellStyle name="60% - Dekorfärg2" xfId="41929" xr:uid="{902DEFA3-CFE2-4BE5-A095-8449A1A6C8FF}"/>
    <cellStyle name="60% - Dekorfärg3" xfId="41930" xr:uid="{8B415167-8952-484F-9DCD-95C5829F30D6}"/>
    <cellStyle name="60% - Dekorfärg4" xfId="41931" xr:uid="{2BCB251B-2A64-47E5-B214-7DB80A1CED7C}"/>
    <cellStyle name="60% - Dekorfärg5" xfId="41932" xr:uid="{F55814B4-54AB-4B85-81C6-52F776C13518}"/>
    <cellStyle name="60% - Dekorfärg6" xfId="41933" xr:uid="{CD4EA287-3AEE-4670-BE38-F534B5DF5308}"/>
    <cellStyle name="60% - Énfasis1" xfId="21376" xr:uid="{C2EA3DA2-0613-41CD-9630-1F238E05025F}"/>
    <cellStyle name="60% - Énfasis1 2" xfId="21377" xr:uid="{BA186789-FDFC-4747-BC5C-86DB8D6610E7}"/>
    <cellStyle name="60% - Énfasis1_AVA DVA EL" xfId="21378" xr:uid="{7B4BB9D7-44EF-45A4-A8F6-B7B164FD6782}"/>
    <cellStyle name="60% - Énfasis2" xfId="21379" xr:uid="{6B349452-CB73-4BE4-827D-161BF4DEE859}"/>
    <cellStyle name="60% - Énfasis2 2" xfId="21380" xr:uid="{5BDF8DAE-861D-4BDB-89B2-D536D3EB75D2}"/>
    <cellStyle name="60% - Énfasis2_AVA DVA EL" xfId="21381" xr:uid="{5F42506D-FCE7-440B-A861-8917FAF593B1}"/>
    <cellStyle name="60% - Énfasis3" xfId="21382" xr:uid="{2BD68A9D-AE2E-463E-A23A-C7889E750E4C}"/>
    <cellStyle name="60% - Énfasis3 2" xfId="21383" xr:uid="{1AFC1312-742A-44B7-8D71-C4814F7FB5D1}"/>
    <cellStyle name="60% - Énfasis3_AVA DVA EL" xfId="21384" xr:uid="{C6472227-4BD9-4A95-A344-243D34EF345A}"/>
    <cellStyle name="60% - Énfasis4" xfId="21385" xr:uid="{568F3314-B6FF-4DC9-88A2-F176702D6D56}"/>
    <cellStyle name="60% - Énfasis4 2" xfId="21386" xr:uid="{674FFF10-D54E-4D37-91A2-733689EAFA32}"/>
    <cellStyle name="60% - Énfasis4_AVA DVA EL" xfId="21387" xr:uid="{606AFDB3-F7D6-414B-A3BA-AACAB1178553}"/>
    <cellStyle name="60% - Énfasis5" xfId="21388" xr:uid="{21870998-83F7-4896-B033-5791133C2D27}"/>
    <cellStyle name="60% - Énfasis5 2" xfId="21389" xr:uid="{7097DDF9-F617-4C6E-9D97-6694E8F3A191}"/>
    <cellStyle name="60% - Énfasis5_AVA DVA EL" xfId="21390" xr:uid="{DBBEDF31-7E1E-4843-AA74-93BD4A5C5BC4}"/>
    <cellStyle name="60% - Énfasis6" xfId="21391" xr:uid="{E1420FD9-BC29-484E-A9C6-8ADBFDEA3763}"/>
    <cellStyle name="60% - Énfasis6 2" xfId="21392" xr:uid="{62A0C629-F0AD-4F2E-8B8C-77F70AAD0C7F}"/>
    <cellStyle name="60% - Énfasis6_AVA DVA EL" xfId="21393" xr:uid="{DB3FA449-2BE1-4D21-8B20-8E1AAC37DE94}"/>
    <cellStyle name="60% – paryškinimas 1" xfId="6151" xr:uid="{D7B8195B-027D-4376-B183-5C78C54D6F2E}"/>
    <cellStyle name="60% – paryškinimas 1 2" xfId="21394" xr:uid="{9937B1F6-D749-4261-BCC7-BC8C64EB6972}"/>
    <cellStyle name="60% – paryškinimas 1_AVA DVA EL" xfId="21395" xr:uid="{3560A72A-5FE1-465F-8794-456B2866DF9F}"/>
    <cellStyle name="60% – paryškinimas 2" xfId="6152" xr:uid="{53151E04-C130-49D4-B4C4-7EEF1917D182}"/>
    <cellStyle name="60% – paryškinimas 2 2" xfId="21396" xr:uid="{ABB7A819-B443-416C-825B-1E2EA125D080}"/>
    <cellStyle name="60% – paryškinimas 2_AVA DVA EL" xfId="21397" xr:uid="{38A9FA01-E5F5-460A-B08D-62DF978F3B5D}"/>
    <cellStyle name="60% – paryškinimas 3" xfId="6153" xr:uid="{D2EADEF3-B5F8-42F0-BF6A-2D2A938DD12D}"/>
    <cellStyle name="60% – paryškinimas 3 2" xfId="21398" xr:uid="{6671354A-ABBF-41EC-A4B9-88923BD0B8F6}"/>
    <cellStyle name="60% – paryškinimas 3_AVA DVA EL" xfId="21399" xr:uid="{CF7C8439-A655-48C1-A897-F9011A972FD5}"/>
    <cellStyle name="60% – paryškinimas 4" xfId="6154" xr:uid="{C8CECC9E-3310-4257-8D1F-01BA6085EF91}"/>
    <cellStyle name="60% – paryškinimas 4 2" xfId="21400" xr:uid="{840C5F47-6D2D-4376-A166-AFD99A08575D}"/>
    <cellStyle name="60% – paryškinimas 4_AVA DVA EL" xfId="21401" xr:uid="{9CA1E669-6EDB-4E48-BE92-49F1815046BE}"/>
    <cellStyle name="60% – paryškinimas 5" xfId="6155" xr:uid="{53ADF554-81FA-4395-ADF0-CC048652EC1A}"/>
    <cellStyle name="60% – paryškinimas 5 2" xfId="21402" xr:uid="{53A61E2F-CB7A-4919-875C-B78305E55CE4}"/>
    <cellStyle name="60% – paryškinimas 5_AVA DVA EL" xfId="21403" xr:uid="{38F96599-7BA6-4D37-AF26-FF044BB9F672}"/>
    <cellStyle name="60% – paryškinimas 6" xfId="6156" xr:uid="{BC976133-73FB-49C2-8A57-777D264A0595}"/>
    <cellStyle name="60% – paryškinimas 6 2" xfId="21404" xr:uid="{5FBB7D71-B533-4A86-93A9-35207F1388D3}"/>
    <cellStyle name="60% – paryškinimas 6_AVA DVA EL" xfId="21405" xr:uid="{12D7B2E5-7E2E-49B3-8258-D54E8BEE3D0F}"/>
    <cellStyle name="60% - uthevingsfarge 1" xfId="6157" xr:uid="{FADE9DA9-D4B2-4D86-8A47-903CDB3A481B}"/>
    <cellStyle name="60% - uthevingsfarge 1 2" xfId="6158" xr:uid="{927AE452-E33D-4809-9C77-9906DEECA6C2}"/>
    <cellStyle name="60% - uthevingsfarge 1 2 2" xfId="21406" xr:uid="{DBF1BD07-1644-4573-8A8E-293B88C71AF8}"/>
    <cellStyle name="60% - uthevingsfarge 1 2 2 2" xfId="21407" xr:uid="{9FF7D6C1-68FF-4094-9E70-313668486F87}"/>
    <cellStyle name="60% - uthevingsfarge 1 2 2 3" xfId="21408" xr:uid="{F410EF26-B555-4D39-AA1B-6D0DEC6B786A}"/>
    <cellStyle name="60% - uthevingsfarge 1 2 2_AVA DVA EL" xfId="21409" xr:uid="{B70C0015-2A1C-4AB5-9F07-802B9BC71264}"/>
    <cellStyle name="60% - uthevingsfarge 1 2 3" xfId="21410" xr:uid="{4B85A1CB-3086-43B0-B451-C987EBCDBFA2}"/>
    <cellStyle name="60% - uthevingsfarge 1 2 4" xfId="41934" xr:uid="{6F7BF552-26DD-4E1E-8898-7EFD8E16055D}"/>
    <cellStyle name="60% - uthevingsfarge 1 2 5" xfId="41935" xr:uid="{45350F20-6430-4134-B728-DA751416E92D}"/>
    <cellStyle name="60% - uthevingsfarge 1 2_Adj_Balance_Sheet" xfId="41210" xr:uid="{EA69181D-B761-484C-BB31-94AC555EBBC1}"/>
    <cellStyle name="60% - uthevingsfarge 1 3" xfId="6159" xr:uid="{146F517C-8E0F-4E96-9D3D-DFEEB587C50D}"/>
    <cellStyle name="60% - uthevingsfarge 1 3 2" xfId="21411" xr:uid="{C14D8333-DDDE-4FFD-B546-124B53D8A394}"/>
    <cellStyle name="60% - uthevingsfarge 1 3 3" xfId="21412" xr:uid="{1BA84504-A4C6-453B-965E-FE3F718CC63E}"/>
    <cellStyle name="60% - uthevingsfarge 1 3_AVA DVA EL" xfId="21413" xr:uid="{189869BC-AF11-477B-BD53-AE92E2442921}"/>
    <cellStyle name="60% - uthevingsfarge 1 4" xfId="21414" xr:uid="{D7E6E1E4-DADC-4D0D-9C12-C963C1E39324}"/>
    <cellStyle name="60% - uthevingsfarge 1 4 2" xfId="41937" xr:uid="{76ABFAE5-0027-4E8F-9086-84C8C23929D7}"/>
    <cellStyle name="60% - uthevingsfarge 1 4_Loans &amp; comm." xfId="41936" xr:uid="{3812871E-2FC3-4CBF-8235-18B0051964DE}"/>
    <cellStyle name="60% - uthevingsfarge 1 5" xfId="21415" xr:uid="{0D065CA8-3403-4EF3-BF15-C3BDE1A78DDB}"/>
    <cellStyle name="60% - uthevingsfarge 1 6" xfId="41211" xr:uid="{C5C71729-8E9A-4C25-984D-9389829C004F}"/>
    <cellStyle name="60% - uthevingsfarge 1 7" xfId="41212" xr:uid="{06815A30-CF91-42AC-A658-67B5E2B483C1}"/>
    <cellStyle name="60% - uthevingsfarge 1 8" xfId="41213" xr:uid="{EA2B9F9A-B897-4025-8AAF-394A2AC7B6E3}"/>
    <cellStyle name="60% - uthevingsfarge 1_7. Other MTM adjustments" xfId="6160" xr:uid="{2EF196A7-A267-4179-8355-AEA2C22CD12D}"/>
    <cellStyle name="60% - uthevingsfarge 2" xfId="6161" xr:uid="{AE819EA7-0A03-4218-9730-EE94AF8419DB}"/>
    <cellStyle name="60% - uthevingsfarge 2 2" xfId="6162" xr:uid="{02298E2A-38B1-4173-93C1-1208A39035F9}"/>
    <cellStyle name="60% - uthevingsfarge 2 2 2" xfId="21416" xr:uid="{7CA2B50A-51E4-4FD0-8284-29EF7B77A44D}"/>
    <cellStyle name="60% - uthevingsfarge 2 2 2 2" xfId="21417" xr:uid="{DE7375E1-2577-4B71-8042-81184094CD5F}"/>
    <cellStyle name="60% - uthevingsfarge 2 2 2 3" xfId="21418" xr:uid="{7937CF46-A7ED-4CFF-8ABF-29586EBEB7F1}"/>
    <cellStyle name="60% - uthevingsfarge 2 2 2_AVA DVA EL" xfId="21419" xr:uid="{6B7C9D7E-57C5-4673-AFCF-49078E9952EC}"/>
    <cellStyle name="60% - uthevingsfarge 2 2 3" xfId="21420" xr:uid="{F4B6A554-4F5F-485E-9939-D347795231D7}"/>
    <cellStyle name="60% - uthevingsfarge 2 2 4" xfId="41938" xr:uid="{6CFA5FFC-C398-4EBB-9F70-5D5BB4856141}"/>
    <cellStyle name="60% - uthevingsfarge 2 2 5" xfId="41939" xr:uid="{6786F41E-BE1B-45A2-8F06-C3718C11B7D9}"/>
    <cellStyle name="60% - uthevingsfarge 2 2_Adj_Balance_Sheet" xfId="41214" xr:uid="{C4F9E42C-08A4-424E-BB10-C2B22C27D61C}"/>
    <cellStyle name="60% - uthevingsfarge 2 3" xfId="6163" xr:uid="{C9FB8F7A-1599-43D9-91CB-919945332831}"/>
    <cellStyle name="60% - uthevingsfarge 2 3 2" xfId="21421" xr:uid="{1BA1E8FA-F916-46E3-8A2A-4D7E578E6D22}"/>
    <cellStyle name="60% - uthevingsfarge 2 3 3" xfId="21422" xr:uid="{A4AF19E7-185A-499B-BE10-EBF60C5DDB2E}"/>
    <cellStyle name="60% - uthevingsfarge 2 3_AVA DVA EL" xfId="21423" xr:uid="{11104BE7-F1C2-42CF-8AA9-21FFD41D5CB4}"/>
    <cellStyle name="60% - uthevingsfarge 2 4" xfId="21424" xr:uid="{B609C544-81A8-4DA2-8260-74E5E0D12957}"/>
    <cellStyle name="60% - uthevingsfarge 2 4 2" xfId="41941" xr:uid="{96C9D0A5-0DCC-42AE-A454-1A56E727626E}"/>
    <cellStyle name="60% - uthevingsfarge 2 4_Loans &amp; comm." xfId="41940" xr:uid="{29DF3AA2-B49C-40A0-8141-458B3A88AA83}"/>
    <cellStyle name="60% - uthevingsfarge 2 5" xfId="21425" xr:uid="{7C8A3AA3-99B8-4128-A071-EBBEBC88BAF7}"/>
    <cellStyle name="60% - uthevingsfarge 2 6" xfId="41215" xr:uid="{EA2CDC0F-83DE-4C62-A793-D6FE3E2906F6}"/>
    <cellStyle name="60% - uthevingsfarge 2 7" xfId="41216" xr:uid="{F260420D-5E9A-45BC-B59A-72B1DFEFD8FA}"/>
    <cellStyle name="60% - uthevingsfarge 2 8" xfId="41217" xr:uid="{D55FC740-20EF-4F6A-BEBC-EFEB4B36DCD7}"/>
    <cellStyle name="60% - uthevingsfarge 2_7. Other MTM adjustments" xfId="6164" xr:uid="{412B5505-F63A-4EE3-8511-30240A2C0050}"/>
    <cellStyle name="60% - uthevingsfarge 3" xfId="6165" xr:uid="{5E4398A9-FF7F-4A9C-911B-D7140769CD4F}"/>
    <cellStyle name="60% - uthevingsfarge 3 2" xfId="6166" xr:uid="{23768D51-38C3-4105-B66C-BB1BF0467CFA}"/>
    <cellStyle name="60% - uthevingsfarge 3 2 2" xfId="21426" xr:uid="{4CAD572D-26DE-40D4-ADAA-E188A4E673AE}"/>
    <cellStyle name="60% - uthevingsfarge 3 2 2 2" xfId="21427" xr:uid="{70A2BBD5-C189-4390-962A-5F09A1FAAD00}"/>
    <cellStyle name="60% - uthevingsfarge 3 2 2 3" xfId="21428" xr:uid="{00F0E458-CEA9-4903-AB74-0D917F302E66}"/>
    <cellStyle name="60% - uthevingsfarge 3 2 2_AVA DVA EL" xfId="21429" xr:uid="{78B5460E-251E-4AFC-989F-4C7EB976C4CE}"/>
    <cellStyle name="60% - uthevingsfarge 3 2 3" xfId="21430" xr:uid="{F46E3624-92A9-40F1-BE12-9D2496057D82}"/>
    <cellStyle name="60% - uthevingsfarge 3 2 4" xfId="41942" xr:uid="{E65B360E-7738-4D54-938B-EDFEF06FA3E0}"/>
    <cellStyle name="60% - uthevingsfarge 3 2 5" xfId="41943" xr:uid="{54139922-CE7C-4495-B43A-F45153CB63B3}"/>
    <cellStyle name="60% - uthevingsfarge 3 2_Adj_Balance_Sheet" xfId="41218" xr:uid="{64BF107F-D3D1-455E-929F-D9C3D041FBFE}"/>
    <cellStyle name="60% - uthevingsfarge 3 3" xfId="6167" xr:uid="{56F20165-056C-45BF-850D-EB1F5B191696}"/>
    <cellStyle name="60% - uthevingsfarge 3 3 2" xfId="21431" xr:uid="{969053BF-8B10-41A2-9C04-A58C80A8C3C2}"/>
    <cellStyle name="60% - uthevingsfarge 3 3 3" xfId="21432" xr:uid="{D472DAA7-9E43-42A3-9A90-1184CE643F2E}"/>
    <cellStyle name="60% - uthevingsfarge 3 3_AVA DVA EL" xfId="21433" xr:uid="{E0E8EF93-BFF3-4CA1-A10A-BE71189A675F}"/>
    <cellStyle name="60% - uthevingsfarge 3 4" xfId="21434" xr:uid="{A0C3C83A-A8FE-4C03-B076-4FE2D04DC1F3}"/>
    <cellStyle name="60% - uthevingsfarge 3 4 2" xfId="41945" xr:uid="{B6CCCDCB-3C0A-4E00-9F19-DA72F83BC944}"/>
    <cellStyle name="60% - uthevingsfarge 3 4_Loans &amp; comm." xfId="41944" xr:uid="{9FE00C67-1551-42BF-9614-9E5AD3067F09}"/>
    <cellStyle name="60% - uthevingsfarge 3 5" xfId="21435" xr:uid="{8676DC54-8B05-4FB0-BBF0-685703F5894E}"/>
    <cellStyle name="60% - uthevingsfarge 3 6" xfId="41219" xr:uid="{7D61B7C0-8D20-47E9-8A6C-79B79E1FD91D}"/>
    <cellStyle name="60% - uthevingsfarge 3 7" xfId="41220" xr:uid="{4119B84C-0B09-4341-8015-8D5EDF2C58D1}"/>
    <cellStyle name="60% - uthevingsfarge 3 8" xfId="41221" xr:uid="{09AE39B1-FFF6-482E-A69B-F1EF15BD66D0}"/>
    <cellStyle name="60% - uthevingsfarge 3_7. Other MTM adjustments" xfId="6168" xr:uid="{5BD9451F-2D03-4D59-8398-11E1938D5854}"/>
    <cellStyle name="60% - uthevingsfarge 4" xfId="6169" xr:uid="{53A1DB7D-CCE5-45D7-A178-ACD15DC704E0}"/>
    <cellStyle name="60% - uthevingsfarge 4 2" xfId="6170" xr:uid="{7AC6A639-19B7-436F-823A-1C1F142ED134}"/>
    <cellStyle name="60% - uthevingsfarge 4 2 2" xfId="21436" xr:uid="{CF79A092-1021-4D3C-BEA5-68925E15171A}"/>
    <cellStyle name="60% - uthevingsfarge 4 2 2 2" xfId="21437" xr:uid="{71DEF1E0-1548-4725-99BC-8305F0D0FCE0}"/>
    <cellStyle name="60% - uthevingsfarge 4 2 2 3" xfId="21438" xr:uid="{974AE379-1B6E-4316-BBD7-9E8CB7ED7A02}"/>
    <cellStyle name="60% - uthevingsfarge 4 2 2_AVA DVA EL" xfId="21439" xr:uid="{5940F995-8E62-4083-B2A6-42124A1C7235}"/>
    <cellStyle name="60% - uthevingsfarge 4 2 3" xfId="21440" xr:uid="{7CB69500-39FE-4B46-B16D-30D3F3963EBC}"/>
    <cellStyle name="60% - uthevingsfarge 4 2 4" xfId="41946" xr:uid="{12673053-4A6D-4A35-B188-7248918029B8}"/>
    <cellStyle name="60% - uthevingsfarge 4 2 5" xfId="41947" xr:uid="{21F35B1D-BB84-4135-B0C7-D106ACF475A9}"/>
    <cellStyle name="60% - uthevingsfarge 4 2_Adj_Balance_Sheet" xfId="41222" xr:uid="{6E64D286-C74D-4F54-9A4F-97698314AD52}"/>
    <cellStyle name="60% - uthevingsfarge 4 3" xfId="6171" xr:uid="{CC920A18-AF0E-4911-B9F5-7F7479052D6D}"/>
    <cellStyle name="60% - uthevingsfarge 4 3 2" xfId="21441" xr:uid="{1BBEBF93-CE81-4263-8FBC-057541178AFF}"/>
    <cellStyle name="60% - uthevingsfarge 4 3 3" xfId="21442" xr:uid="{69DF2A1D-F32C-47F8-8C31-B56C800CF16F}"/>
    <cellStyle name="60% - uthevingsfarge 4 3_AVA DVA EL" xfId="21443" xr:uid="{912AB284-7381-4F0C-9A2B-E33610021F31}"/>
    <cellStyle name="60% - uthevingsfarge 4 4" xfId="21444" xr:uid="{6A906E10-47DE-416D-9D17-211F1AB18457}"/>
    <cellStyle name="60% - uthevingsfarge 4 4 2" xfId="41949" xr:uid="{CDE49763-5BAE-4C6F-AB2F-5CF03C59F53A}"/>
    <cellStyle name="60% - uthevingsfarge 4 4_Loans &amp; comm." xfId="41948" xr:uid="{FB168AF1-357B-4B8D-86BB-E9E1F1401EAD}"/>
    <cellStyle name="60% - uthevingsfarge 4 5" xfId="21445" xr:uid="{1BBF430F-14A2-481C-91AD-D2854A16FCC3}"/>
    <cellStyle name="60% - uthevingsfarge 4 6" xfId="41223" xr:uid="{171FF298-7360-4044-B303-F76238E078A0}"/>
    <cellStyle name="60% - uthevingsfarge 4 7" xfId="41224" xr:uid="{C618B0E7-1E33-48EB-975E-17CC32173D00}"/>
    <cellStyle name="60% - uthevingsfarge 4 8" xfId="41225" xr:uid="{D5B9145E-03A0-4AF0-9F5B-91C5DD99FB10}"/>
    <cellStyle name="60% - uthevingsfarge 4_7. Other MTM adjustments" xfId="6172" xr:uid="{0DC7AB2E-712E-4FFD-B38F-22F4B44355F3}"/>
    <cellStyle name="60% - uthevingsfarge 5" xfId="6173" xr:uid="{02822885-8D53-46E0-8948-11CBFA47A8AA}"/>
    <cellStyle name="60% - uthevingsfarge 5 2" xfId="6174" xr:uid="{DD8C2607-77AC-47CE-B4ED-C76E659CA961}"/>
    <cellStyle name="60% - uthevingsfarge 5 2 2" xfId="21446" xr:uid="{D1699776-5422-41FE-BFF4-73511523664E}"/>
    <cellStyle name="60% - uthevingsfarge 5 2 2 2" xfId="21447" xr:uid="{C58C6B74-FFD5-4B63-B514-A7E2417E4035}"/>
    <cellStyle name="60% - uthevingsfarge 5 2 2 3" xfId="21448" xr:uid="{F9B2260C-89A4-4D8F-BD23-311C2793CE21}"/>
    <cellStyle name="60% - uthevingsfarge 5 2 2_AVA DVA EL" xfId="21449" xr:uid="{C1805305-64B5-4F8E-86E7-8DCA63BD64E4}"/>
    <cellStyle name="60% - uthevingsfarge 5 2 3" xfId="21450" xr:uid="{EB83DF90-C0A6-497D-817E-C10A6413A871}"/>
    <cellStyle name="60% - uthevingsfarge 5 2 4" xfId="41950" xr:uid="{C95A41A9-CED4-4AEB-B700-9BA8E65F35E3}"/>
    <cellStyle name="60% - uthevingsfarge 5 2 5" xfId="41951" xr:uid="{90BCBD6F-440F-41E0-A9B0-91206A83977F}"/>
    <cellStyle name="60% - uthevingsfarge 5 2_Adj_Balance_Sheet" xfId="41226" xr:uid="{C0D94ED4-AC2C-40D6-93D3-11525EF7BDB8}"/>
    <cellStyle name="60% - uthevingsfarge 5 3" xfId="6175" xr:uid="{FE92FB5A-C7AC-4B65-AAF6-5E05E462470B}"/>
    <cellStyle name="60% - uthevingsfarge 5 3 2" xfId="21451" xr:uid="{3465A888-7EE4-4A70-92CC-78DA99D8C22F}"/>
    <cellStyle name="60% - uthevingsfarge 5 3 3" xfId="21452" xr:uid="{2D39857B-F701-45F9-8B9B-F277043EF495}"/>
    <cellStyle name="60% - uthevingsfarge 5 3_AVA DVA EL" xfId="21453" xr:uid="{DFEFB802-884F-4614-92D8-1C5C6B1A8083}"/>
    <cellStyle name="60% - uthevingsfarge 5 4" xfId="21454" xr:uid="{D831EACB-59A7-4B11-87DA-CD3D4692B51B}"/>
    <cellStyle name="60% - uthevingsfarge 5 4 2" xfId="41953" xr:uid="{5E7346B1-052A-4D27-BDA7-2336B2EAC6E1}"/>
    <cellStyle name="60% - uthevingsfarge 5 4_Loans &amp; comm." xfId="41952" xr:uid="{9F1CBE2D-357D-46D0-8474-72A0D4B5E7B3}"/>
    <cellStyle name="60% - uthevingsfarge 5 5" xfId="21455" xr:uid="{0F418201-BBF0-4537-9B59-A061145FE62B}"/>
    <cellStyle name="60% - uthevingsfarge 5 6" xfId="41227" xr:uid="{4FB4E81E-E511-41C4-8215-09195753AC18}"/>
    <cellStyle name="60% - uthevingsfarge 5 7" xfId="41228" xr:uid="{ACBBE8B5-FE57-4300-B5FB-DD8C319DCA65}"/>
    <cellStyle name="60% - uthevingsfarge 5 8" xfId="41229" xr:uid="{B71F842E-86D6-458B-9972-3EF5F82D10B9}"/>
    <cellStyle name="60% - uthevingsfarge 5_7. Other MTM adjustments" xfId="6176" xr:uid="{EFA78BF9-22D3-4E1A-9D52-354E9E21211A}"/>
    <cellStyle name="60% - uthevingsfarge 6" xfId="6177" xr:uid="{45829CF2-7229-4684-B542-B20B85647757}"/>
    <cellStyle name="60% - uthevingsfarge 6 2" xfId="6178" xr:uid="{7C6A7DE7-AF0B-4050-A43C-185AF034C140}"/>
    <cellStyle name="60% - uthevingsfarge 6 2 2" xfId="21456" xr:uid="{BD68C9EA-7339-459A-AE19-72E4E24160F9}"/>
    <cellStyle name="60% - uthevingsfarge 6 2 2 2" xfId="21457" xr:uid="{733C59EC-9FBD-4AD2-B9EE-C019F6E2DBE7}"/>
    <cellStyle name="60% - uthevingsfarge 6 2 2 3" xfId="21458" xr:uid="{EADD2005-6397-4970-B535-AB99498C30B7}"/>
    <cellStyle name="60% - uthevingsfarge 6 2 2_AVA DVA EL" xfId="21459" xr:uid="{7E4EFC0C-855F-4071-9138-93E1131B19E7}"/>
    <cellStyle name="60% - uthevingsfarge 6 2 3" xfId="21460" xr:uid="{4B5557FA-68CB-4397-86A8-318CE4007B0C}"/>
    <cellStyle name="60% - uthevingsfarge 6 2 4" xfId="41954" xr:uid="{C4848266-32C3-4C9B-8DD6-3A6F37AC0682}"/>
    <cellStyle name="60% - uthevingsfarge 6 2 5" xfId="41955" xr:uid="{76B4467A-E845-4390-AD09-700E6219F54C}"/>
    <cellStyle name="60% - uthevingsfarge 6 2_Adj_Balance_Sheet" xfId="41230" xr:uid="{918BCE1D-6EB4-4A3A-B766-839B30F65DEE}"/>
    <cellStyle name="60% - uthevingsfarge 6 3" xfId="6179" xr:uid="{1A955348-D5B3-4428-8CF6-5F68C63B9BE2}"/>
    <cellStyle name="60% - uthevingsfarge 6 3 2" xfId="21461" xr:uid="{276FF563-B069-4955-818E-C8CB452E1A1F}"/>
    <cellStyle name="60% - uthevingsfarge 6 3 3" xfId="21462" xr:uid="{1296702D-9341-4AC4-9F67-F78629B8CCA3}"/>
    <cellStyle name="60% - uthevingsfarge 6 3_AVA DVA EL" xfId="21463" xr:uid="{B56FF0D2-E7AE-47EC-9BA1-79C99F8F752E}"/>
    <cellStyle name="60% - uthevingsfarge 6 4" xfId="21464" xr:uid="{027F7595-B202-4953-8109-91A8605489C8}"/>
    <cellStyle name="60% - uthevingsfarge 6 4 2" xfId="41957" xr:uid="{2E498151-6C43-4B06-8D96-D02A3A0F6B3D}"/>
    <cellStyle name="60% - uthevingsfarge 6 4_Loans &amp; comm." xfId="41956" xr:uid="{D4953E23-2E3F-4E8A-BB9C-9C32A3FA7E3C}"/>
    <cellStyle name="60% - uthevingsfarge 6 5" xfId="21465" xr:uid="{FE5E2BA9-29C8-4682-B7A6-731C32B8BADA}"/>
    <cellStyle name="60% - uthevingsfarge 6 6" xfId="41231" xr:uid="{8EE4CE92-8533-4177-AF33-86D5CB0E0E4A}"/>
    <cellStyle name="60% - uthevingsfarge 6 7" xfId="41232" xr:uid="{B2300F9C-D009-4139-9913-95B3E01C9CC8}"/>
    <cellStyle name="60% - uthevingsfarge 6 8" xfId="41233" xr:uid="{267E9739-A199-48C7-8A3B-8B3E30FDBE5C}"/>
    <cellStyle name="60% - uthevingsfarge 6_7. Other MTM adjustments" xfId="6180" xr:uid="{A28050DC-C5A7-45D3-B997-0A6FCC117F0A}"/>
    <cellStyle name="60% - Акцент1" xfId="6181" xr:uid="{21C05A0F-14A8-4883-B3A6-DDE610675499}"/>
    <cellStyle name="60% - Акцент1 2" xfId="21466" xr:uid="{A5834E1D-D8C9-458E-B037-DB5996591E50}"/>
    <cellStyle name="60% - Акцент1 3" xfId="21467" xr:uid="{50A86B82-9788-4B22-A558-6BD2B45FE847}"/>
    <cellStyle name="60% - Акцент1_AVA DVA EL" xfId="21468" xr:uid="{68548E24-F08C-4ED3-9C30-C01AF7CA38A2}"/>
    <cellStyle name="60% - Акцент2" xfId="6182" xr:uid="{78C7DC80-747E-47A3-929B-60B37C3D8D86}"/>
    <cellStyle name="60% - Акцент2 2" xfId="21469" xr:uid="{CE27F695-CE21-41AB-8594-F1FA5BB1069A}"/>
    <cellStyle name="60% - Акцент2 3" xfId="21470" xr:uid="{12F31278-0B15-4B6F-B5F0-BEF62811DDAA}"/>
    <cellStyle name="60% - Акцент2_AVA DVA EL" xfId="21471" xr:uid="{31346CDE-C90D-45CD-B8A0-F9C83D212612}"/>
    <cellStyle name="60% - Акцент3" xfId="6183" xr:uid="{43EBB783-48D2-4851-93AA-4A57CF2C5770}"/>
    <cellStyle name="60% - Акцент3 2" xfId="21472" xr:uid="{7E1804BE-43D4-4004-AB73-E04902BFFA71}"/>
    <cellStyle name="60% - Акцент3 3" xfId="21473" xr:uid="{2949DD0A-C556-4A75-B211-28C4C04FE22A}"/>
    <cellStyle name="60% - Акцент3_AVA DVA EL" xfId="21474" xr:uid="{0243C79B-6726-453D-94C5-34F44E29E348}"/>
    <cellStyle name="60% - Акцент4" xfId="6184" xr:uid="{4EA020E5-FBB0-431D-93E7-850BE3D9A5CA}"/>
    <cellStyle name="60% - Акцент4 2" xfId="21475" xr:uid="{7E4179CE-8473-4EDF-BEEE-A9003AD6327A}"/>
    <cellStyle name="60% - Акцент4 3" xfId="21476" xr:uid="{7FCC8E8A-A69B-46B0-9989-439176BC0259}"/>
    <cellStyle name="60% - Акцент4_AVA DVA EL" xfId="21477" xr:uid="{D15B8D11-1E7C-4307-BC5B-07EEE9A097B3}"/>
    <cellStyle name="60% - Акцент5" xfId="6185" xr:uid="{8D5BCA25-3947-40E7-B742-00548D65F436}"/>
    <cellStyle name="60% - Акцент5 2" xfId="21478" xr:uid="{EE945F81-F980-494A-BCEE-7770EDA163A7}"/>
    <cellStyle name="60% - Акцент5 3" xfId="21479" xr:uid="{D25F4304-4F32-47F0-9010-9E97552AC115}"/>
    <cellStyle name="60% - Акцент5_AVA DVA EL" xfId="21480" xr:uid="{8D4B1801-98E2-462B-B16F-500CC3E98729}"/>
    <cellStyle name="60% - Акцент6" xfId="6186" xr:uid="{8654B894-5419-4FD4-B7A5-E3FBBDCA0093}"/>
    <cellStyle name="60% - Акцент6 2" xfId="21481" xr:uid="{2B9DFCDE-7333-4434-805F-6A13B54BED21}"/>
    <cellStyle name="60% - Акцент6 3" xfId="21482" xr:uid="{A210D69D-D88D-498B-AACE-5CD1680D5664}"/>
    <cellStyle name="60% - Акцент6_AVA DVA EL" xfId="21483" xr:uid="{842C6343-8A60-4ECC-A572-72651483E9B3}"/>
    <cellStyle name="Accent1" xfId="6187" xr:uid="{9546492B-7330-4764-BA36-B625C6601EDA}"/>
    <cellStyle name="Accent1 10" xfId="21484" xr:uid="{F4BEC3AB-EC2A-4BD0-9574-78C8E15FE2AC}"/>
    <cellStyle name="Accent1 10 2" xfId="21485" xr:uid="{F6DD3AD2-B2BA-4781-B6AB-349482C0E574}"/>
    <cellStyle name="Accent1 10 3" xfId="21486" xr:uid="{DA1EBAE6-2A6D-4E3F-9F42-65BA1D5B3584}"/>
    <cellStyle name="Accent1 10_AVA DVA EL" xfId="21487" xr:uid="{69D14A58-A112-4615-82EC-096111E14E29}"/>
    <cellStyle name="Accent1 11" xfId="21488" xr:uid="{E6ACDE74-CB37-4DBB-8454-A0E689F43ED6}"/>
    <cellStyle name="Accent1 11 2" xfId="21489" xr:uid="{EF48E170-34AD-49FF-BAF9-1F00D9363D1C}"/>
    <cellStyle name="Accent1 11 3" xfId="21490" xr:uid="{87357A61-385E-4267-8A6A-ECF905A1C475}"/>
    <cellStyle name="Accent1 11_AVA DVA EL" xfId="21491" xr:uid="{42547DBE-F9CD-4A7B-B5D7-73D6B557DFFA}"/>
    <cellStyle name="Accent1 12" xfId="21492" xr:uid="{75D99AD5-C228-48D3-93B3-4ED2AE614907}"/>
    <cellStyle name="Accent1 12 2" xfId="21493" xr:uid="{3292EA0E-E0D3-4B5B-9030-38007E103A6C}"/>
    <cellStyle name="Accent1 12 3" xfId="21494" xr:uid="{0AF440C6-ADC0-40F6-8D45-5F75FF1D012E}"/>
    <cellStyle name="Accent1 12_AVA DVA EL" xfId="21495" xr:uid="{084EB468-FB74-4AA8-A412-B80CE60D0ED4}"/>
    <cellStyle name="Accent1 13" xfId="21496" xr:uid="{8F08595B-62E7-4CF4-87A0-739CE69C72D1}"/>
    <cellStyle name="Accent1 13 2" xfId="21497" xr:uid="{9F581769-2C81-4D92-B3A1-AF43865F264F}"/>
    <cellStyle name="Accent1 13 3" xfId="21498" xr:uid="{914AD2EC-1079-423D-B625-54A316AB5847}"/>
    <cellStyle name="Accent1 13_AVA DVA EL" xfId="21499" xr:uid="{0D3946EC-C5DF-40E4-A5AE-14A950AE262E}"/>
    <cellStyle name="Accent1 15" xfId="42662" xr:uid="{7D8AC429-B8C4-4EF3-9A90-0BF835376D6E}"/>
    <cellStyle name="Accent1 16" xfId="42704" xr:uid="{4FEE06C0-8B39-4AC2-B6B2-30CAFFF4BFF1}"/>
    <cellStyle name="Accent1 17" xfId="42742" xr:uid="{1D2E6ED9-B0C6-4F4F-8C1F-72A25F1CA5EB}"/>
    <cellStyle name="Accent1 2" xfId="6188" xr:uid="{8B236BE6-1677-4215-9B15-07D776E3966F}"/>
    <cellStyle name="Accent1 2 2" xfId="6189" xr:uid="{F9A6E3D7-4DB8-4C4D-B740-1FEF27B8CA39}"/>
    <cellStyle name="Accent1 2 2 2" xfId="21500" xr:uid="{E78B9272-1BE9-4305-A332-239B38154F61}"/>
    <cellStyle name="Accent1 2 2 2 2" xfId="21501" xr:uid="{D64F8E0D-AA08-4BC2-81BB-4C07893355EC}"/>
    <cellStyle name="Accent1 2 2 2 3" xfId="21502" xr:uid="{19F7C164-7709-4E0D-B55D-805ED60700D9}"/>
    <cellStyle name="Accent1 2 2 2_AVA DVA EL" xfId="21503" xr:uid="{47A7B33A-B9B9-467B-996C-3DD8442D8DF9}"/>
    <cellStyle name="Accent1 2 2 3" xfId="21504" xr:uid="{BAA43171-6E6D-4F53-A735-E4F335D141E5}"/>
    <cellStyle name="Accent1 2 2 3 2" xfId="21505" xr:uid="{0A9A2752-06DA-4C7D-8464-4A14AA00BE10}"/>
    <cellStyle name="Accent1 2 2 3 3" xfId="21506" xr:uid="{5B036D8A-FEB1-4409-85BF-207CED6EC067}"/>
    <cellStyle name="Accent1 2 2 3_AVA DVA EL" xfId="21507" xr:uid="{8465A48A-37A6-4C48-B7E7-3D1AB3460ED5}"/>
    <cellStyle name="Accent1 2 2 4" xfId="21508" xr:uid="{A16B26CA-DCCD-4E7E-ABFA-22231E4AC55F}"/>
    <cellStyle name="Accent1 2 2 4 2" xfId="21509" xr:uid="{C6645FF1-7EA6-4F0C-8CA1-343C7AD95B77}"/>
    <cellStyle name="Accent1 2 2 4 3" xfId="21510" xr:uid="{80B71E85-D019-4AD8-ABB6-9DD8A730C158}"/>
    <cellStyle name="Accent1 2 2 4_AVA DVA EL" xfId="21511" xr:uid="{9BFFCDC3-54D3-459C-91F6-026CF9FB4320}"/>
    <cellStyle name="Accent1 2 2 5" xfId="21512" xr:uid="{454C64B5-3904-4CD5-BFB1-63830B81A087}"/>
    <cellStyle name="Accent1 2 2 5 2" xfId="21513" xr:uid="{202264A7-A01E-4FC8-9E06-A51D42367849}"/>
    <cellStyle name="Accent1 2 2 5 3" xfId="21514" xr:uid="{7D7D464A-1732-497A-B498-14A307410D1D}"/>
    <cellStyle name="Accent1 2 2 5_AVA DVA EL" xfId="21515" xr:uid="{C4FDCE0A-1425-4DA6-BB5A-930E110AEA96}"/>
    <cellStyle name="Accent1 2 2 6" xfId="21516" xr:uid="{102B01C3-F76E-48F5-B3F7-40F7D70D8FE7}"/>
    <cellStyle name="Accent1 2 2 6 2" xfId="21517" xr:uid="{FB087859-BC67-4936-BAC8-4D94CEB10D61}"/>
    <cellStyle name="Accent1 2 2 6 3" xfId="21518" xr:uid="{1D875D18-54FE-43FC-9571-F70E2D32CD6F}"/>
    <cellStyle name="Accent1 2 2 6_AVA DVA EL" xfId="21519" xr:uid="{0EC4415D-C5E3-402E-8FA6-C91B7419FB71}"/>
    <cellStyle name="Accent1 2 2 7" xfId="21520" xr:uid="{CEEF4550-D799-4E8A-9261-99D291FBAF5A}"/>
    <cellStyle name="Accent1 2 2_AVA DVA EL" xfId="21521" xr:uid="{1F41DA88-6617-48AA-9953-63A13572E381}"/>
    <cellStyle name="Accent1 2 3" xfId="6190" xr:uid="{F4AC2387-2D8F-4DEF-B89D-A407A5ADB3A4}"/>
    <cellStyle name="Accent1 2 3 2" xfId="6191" xr:uid="{6E036C1D-3801-4D72-B208-F4492F2D76AA}"/>
    <cellStyle name="Accent1 2 3 2 2" xfId="21522" xr:uid="{8DB98E7F-7A50-4980-B163-710D55F88A1B}"/>
    <cellStyle name="Accent1 2 3 2 3" xfId="21523" xr:uid="{7A23B9B1-0955-4306-B6A7-8F994CFCACA0}"/>
    <cellStyle name="Accent1 2 3 2_AVA DVA EL" xfId="21524" xr:uid="{A54E25A4-7D59-43D6-822D-FB3F932524BB}"/>
    <cellStyle name="Accent1 2 3 3" xfId="6192" xr:uid="{78CD1AE0-AEED-47DC-AFAB-ECA0DF22D571}"/>
    <cellStyle name="Accent1 2 3 4" xfId="6193" xr:uid="{739C8EE8-F2C9-4021-B0AE-F504EE46D716}"/>
    <cellStyle name="Accent1 2 3 5" xfId="6194" xr:uid="{1409D068-6B9E-4843-B57F-10B1349FA185}"/>
    <cellStyle name="Accent1 2 3 6" xfId="41234" xr:uid="{CD8CA609-D94C-40F5-BEC9-56007A0BCD37}"/>
    <cellStyle name="Accent1 2 3_AVA DVA EL" xfId="21525" xr:uid="{DAE1230C-DA35-4CBE-B6AB-7DE5E280A6D4}"/>
    <cellStyle name="Accent1 2 4" xfId="6195" xr:uid="{11FAEDEA-96D0-4B14-A715-E3185C021D40}"/>
    <cellStyle name="Accent1 2 4 2" xfId="21526" xr:uid="{B4EC2867-0D7F-4EC9-BFA8-AB41C19FFB84}"/>
    <cellStyle name="Accent1 2 4 3" xfId="21527" xr:uid="{2167B852-8CAD-4B4E-B6B3-7D381CE86422}"/>
    <cellStyle name="Accent1 2 4_AVA DVA EL" xfId="21528" xr:uid="{811B5A2A-2131-41AE-8DF3-9005BA16F7B9}"/>
    <cellStyle name="Accent1 2 5" xfId="21529" xr:uid="{5802534E-4F1E-43EA-9678-001544FF87D0}"/>
    <cellStyle name="Accent1 2 5 2" xfId="21530" xr:uid="{C4627821-80F9-472D-9AB5-A6040B12A135}"/>
    <cellStyle name="Accent1 2 5 3" xfId="21531" xr:uid="{FDD215C4-34C1-4BBA-BBE9-AA52DC6878DA}"/>
    <cellStyle name="Accent1 2 5_AVA DVA EL" xfId="21532" xr:uid="{B30628DF-4D09-40B9-898C-24FA3127165B}"/>
    <cellStyle name="Accent1 2 6" xfId="21533" xr:uid="{F89193F6-96A5-4D47-820F-5332686C4017}"/>
    <cellStyle name="Accent1 2 6 2" xfId="21534" xr:uid="{CCA02894-1A7E-40BC-A003-D381596A0FB4}"/>
    <cellStyle name="Accent1 2 6 3" xfId="21535" xr:uid="{31FFE41B-F91D-411B-91AC-FC6B602DFEF4}"/>
    <cellStyle name="Accent1 2 6_AVA DVA EL" xfId="21536" xr:uid="{C5D320FF-EE94-44FB-BE60-10B345270397}"/>
    <cellStyle name="Accent1 2 7" xfId="21537" xr:uid="{F567B394-D803-4EF4-8B01-1F9741AEF4CC}"/>
    <cellStyle name="Accent1 2 7 2" xfId="21538" xr:uid="{AD4F9167-8EB8-4614-85E1-1BDA0273D379}"/>
    <cellStyle name="Accent1 2 7 3" xfId="21539" xr:uid="{ED061A53-AA60-4388-878C-16C1920576D7}"/>
    <cellStyle name="Accent1 2 7_AVA DVA EL" xfId="21540" xr:uid="{C5F765DC-1F01-4EC5-BC10-1D271FD408D3}"/>
    <cellStyle name="Accent1 2 8" xfId="21541" xr:uid="{BC81B900-06DA-42CF-BAFC-AB8986412691}"/>
    <cellStyle name="Accent1 2 9" xfId="41235" xr:uid="{95F3B076-B6F3-4844-B41D-ABC3FC733E7F}"/>
    <cellStyle name="Accent1 2_4Q16" xfId="21542" xr:uid="{B98F3D8C-F10A-4282-96A0-7AE1954EB996}"/>
    <cellStyle name="Accent1 3" xfId="6196" xr:uid="{E1AD8300-9466-4EE5-876B-33E7C2599209}"/>
    <cellStyle name="Accent1 3 2" xfId="21543" xr:uid="{6092F53F-C235-4393-AEEA-3B816C6C86D2}"/>
    <cellStyle name="Accent1 3 2 2" xfId="21544" xr:uid="{4D71516B-10A8-43ED-93F5-BFF1D96C0A1B}"/>
    <cellStyle name="Accent1 3 2 3" xfId="21545" xr:uid="{6ADCA0CA-BE03-4812-B61E-730E5954D8BC}"/>
    <cellStyle name="Accent1 3 2_AVA DVA EL" xfId="21546" xr:uid="{84BA6EAD-25EF-410C-98E5-5A08ED2269F4}"/>
    <cellStyle name="Accent1 3 3" xfId="21547" xr:uid="{B792BBB3-08DC-4433-A4F4-9B13DB30B3B0}"/>
    <cellStyle name="Accent1 3_AVA DVA EL" xfId="21548" xr:uid="{E7EE9643-9FF4-4CE4-835A-AFB265110300}"/>
    <cellStyle name="Accent1 4" xfId="21549" xr:uid="{C2DDE532-5448-4ABE-8D08-2BC2A8AD5C42}"/>
    <cellStyle name="Accent1 4 2" xfId="21550" xr:uid="{680480DC-FC56-4AA8-81D4-8E90D044AD44}"/>
    <cellStyle name="Accent1 4 2 2" xfId="21551" xr:uid="{23AE883C-E429-429F-A1AD-2D1AC2BBF190}"/>
    <cellStyle name="Accent1 4 2 3" xfId="21552" xr:uid="{C91AA9FF-C4A2-40EC-9BF2-DB1B597EB74D}"/>
    <cellStyle name="Accent1 4 2_AVA DVA EL" xfId="21553" xr:uid="{2F34337E-32B3-4C29-A0FE-B54BB90F2063}"/>
    <cellStyle name="Accent1 4 3" xfId="21554" xr:uid="{4A82B23C-C98B-40A7-8E16-6248F391B813}"/>
    <cellStyle name="Accent1 4 3 2" xfId="21555" xr:uid="{5C87D185-C4C4-47F4-80FE-3B665801F1B6}"/>
    <cellStyle name="Accent1 4 3 3" xfId="21556" xr:uid="{B0EEA17A-1D8C-49C3-98E0-946347156BF2}"/>
    <cellStyle name="Accent1 4 3_AVA DVA EL" xfId="21557" xr:uid="{45C54043-E15E-46B3-8E40-4F957BD5E5DF}"/>
    <cellStyle name="Accent1 4 4" xfId="21558" xr:uid="{F07D3DF0-3C41-40E2-8A77-496D8DB0D2AF}"/>
    <cellStyle name="Accent1 4 4 2" xfId="21559" xr:uid="{0E16B654-84B4-47CE-9382-6F1264309F60}"/>
    <cellStyle name="Accent1 4 4 3" xfId="21560" xr:uid="{3AE212C4-7A77-4204-8D17-0D862CC5EB6C}"/>
    <cellStyle name="Accent1 4 4_AVA DVA EL" xfId="21561" xr:uid="{91B34566-06BC-49FD-9571-A4AFDD1B6F36}"/>
    <cellStyle name="Accent1 4 5" xfId="21562" xr:uid="{67BD8487-3436-47D4-BD44-CA35DB0EE5F8}"/>
    <cellStyle name="Accent1 4_AVA DVA EL" xfId="21563" xr:uid="{9AA37A7D-ECC0-4C31-BE10-6AF5826E49FF}"/>
    <cellStyle name="Accent1 5" xfId="21564" xr:uid="{B6F49FBF-47C6-4BE2-8523-0BE82279DF6A}"/>
    <cellStyle name="Accent1 5 2" xfId="21565" xr:uid="{764419A1-FB90-4C49-B5F5-FD782B821020}"/>
    <cellStyle name="Accent1 5 2 2" xfId="21566" xr:uid="{9282E69B-7EFE-4F28-AF82-C87E21676889}"/>
    <cellStyle name="Accent1 5 2 3" xfId="21567" xr:uid="{0708F373-A210-4387-BBB1-C46728CF7579}"/>
    <cellStyle name="Accent1 5 2_AVA DVA EL" xfId="21568" xr:uid="{44C669AF-3C98-4EC3-A0DB-E52E4BEEE8E5}"/>
    <cellStyle name="Accent1 5 3" xfId="21569" xr:uid="{C02FCC4E-47EE-4BA2-96C1-1ADD397567F2}"/>
    <cellStyle name="Accent1 5_AVA DVA EL" xfId="21570" xr:uid="{0853DF09-62F6-41B1-BEEF-D35136C01767}"/>
    <cellStyle name="Accent1 6" xfId="21571" xr:uid="{69C0B53C-A159-4CF7-8CD8-CFFBBE5A9B99}"/>
    <cellStyle name="Accent1 6 2" xfId="21572" xr:uid="{53A488A6-39D2-4F47-A36A-3E6AE1EF17B8}"/>
    <cellStyle name="Accent1 6 2 2" xfId="21573" xr:uid="{8027BD3A-36E1-4D20-88EA-EF6A888F429A}"/>
    <cellStyle name="Accent1 6 2 3" xfId="21574" xr:uid="{049F1C1D-5AB6-4AC4-9376-5056F4019103}"/>
    <cellStyle name="Accent1 6 2_AVA DVA EL" xfId="21575" xr:uid="{63EAE2AD-3198-4550-8A5C-EB0F431618D6}"/>
    <cellStyle name="Accent1 6 3" xfId="21576" xr:uid="{31CE42E4-C08C-4DD2-96A8-4F5D7CB27BD3}"/>
    <cellStyle name="Accent1 6_AVA DVA EL" xfId="21577" xr:uid="{177577E7-2CC2-414E-82DF-8D038ACDF4C0}"/>
    <cellStyle name="Accent1 7" xfId="21578" xr:uid="{6C665C56-51D1-4B93-85F6-055D69FB44F6}"/>
    <cellStyle name="Accent1 7 2" xfId="21579" xr:uid="{4457D5BC-7968-4A89-ABC8-154F627F3448}"/>
    <cellStyle name="Accent1 7 2 2" xfId="21580" xr:uid="{86D04AF7-6E72-4D59-9B5A-D39A989430A3}"/>
    <cellStyle name="Accent1 7 2 3" xfId="21581" xr:uid="{8A84753C-C988-4CBF-88A6-3A43B2D46BDC}"/>
    <cellStyle name="Accent1 7 2_AVA DVA EL" xfId="21582" xr:uid="{9A266956-9861-48E8-966D-66B21A9C4121}"/>
    <cellStyle name="Accent1 7 3" xfId="21583" xr:uid="{C7C597B7-C857-4889-A748-A3DF37478D31}"/>
    <cellStyle name="Accent1 7_AVA DVA EL" xfId="21584" xr:uid="{5B23D736-BB6C-4C1F-AEB3-E3014ECEE594}"/>
    <cellStyle name="Accent1 8" xfId="21585" xr:uid="{FBA1D4E2-0D64-4538-A17A-B1749D065C1E}"/>
    <cellStyle name="Accent1 8 2" xfId="21586" xr:uid="{A526040E-F149-43D1-BF20-C64021779D66}"/>
    <cellStyle name="Accent1 8 2 2" xfId="21587" xr:uid="{3113ADFE-C194-48A4-B1EF-20C599A4E020}"/>
    <cellStyle name="Accent1 8 2 3" xfId="21588" xr:uid="{2B8CA8B7-DEDA-4CB4-A4F1-BED31EEECA52}"/>
    <cellStyle name="Accent1 8 2_AVA DVA EL" xfId="21589" xr:uid="{02CE7513-CED2-45E4-9017-2008B333C2BA}"/>
    <cellStyle name="Accent1 8 3" xfId="21590" xr:uid="{98362040-C82E-4D70-B410-46F8A88C4AAE}"/>
    <cellStyle name="Accent1 8_AVA DVA EL" xfId="21591" xr:uid="{025FDC08-17AF-4496-8E46-6A697B75445E}"/>
    <cellStyle name="Accent1 9" xfId="21592" xr:uid="{08944555-A4FD-4F74-B107-E2C8AA055FA0}"/>
    <cellStyle name="Accent1 9 2" xfId="21593" xr:uid="{3FBBBDB9-F94C-477E-8AA4-653EA2DDC3BF}"/>
    <cellStyle name="Accent1 9 2 2" xfId="21594" xr:uid="{FFC079AC-A664-4A70-A536-94D0F6E5FF2D}"/>
    <cellStyle name="Accent1 9 2 3" xfId="21595" xr:uid="{D81ADC52-EE28-4B9A-A1C5-888B5DE3A4BD}"/>
    <cellStyle name="Accent1 9 2_AVA DVA EL" xfId="21596" xr:uid="{C3C261BD-AD6D-48CE-9D96-A2C8E4CAE2ED}"/>
    <cellStyle name="Accent1 9 3" xfId="21597" xr:uid="{01AF4144-7224-480D-A266-C777A0A5D69D}"/>
    <cellStyle name="Accent1 9_AVA DVA EL" xfId="21598" xr:uid="{8BCAB142-689E-449B-9F7D-3E0548D75058}"/>
    <cellStyle name="Accent1_4Q16" xfId="21599" xr:uid="{B899DF7D-5269-4D7F-B9AE-76A7C52D6FA8}"/>
    <cellStyle name="Accent2" xfId="6197" xr:uid="{BF1EFDAB-4F91-4ECC-A1F8-9B0506FF1584}"/>
    <cellStyle name="Accent2 10" xfId="21600" xr:uid="{7A36C4B7-BD54-4716-8CEF-528B0A845FCC}"/>
    <cellStyle name="Accent2 10 2" xfId="21601" xr:uid="{3D98E4A7-F683-410D-BAB7-5E8EB02149A4}"/>
    <cellStyle name="Accent2 10 3" xfId="21602" xr:uid="{39D01EA2-2182-40D8-9D62-9196A848CBF5}"/>
    <cellStyle name="Accent2 10_AVA DVA EL" xfId="21603" xr:uid="{5A66E334-2E9E-4794-BA79-CCBDD2841689}"/>
    <cellStyle name="Accent2 11" xfId="21604" xr:uid="{64F46AEA-2BD0-46D4-84C5-A947DC11A514}"/>
    <cellStyle name="Accent2 11 2" xfId="21605" xr:uid="{1E10E9DA-7D20-4ADA-A99F-769387BCD262}"/>
    <cellStyle name="Accent2 11 3" xfId="21606" xr:uid="{2B9C0F42-A198-4B1B-9BCB-3B54B534A0AC}"/>
    <cellStyle name="Accent2 11_AVA DVA EL" xfId="21607" xr:uid="{9A6B654F-29E1-492E-93AB-F11EF85176C1}"/>
    <cellStyle name="Accent2 12" xfId="21608" xr:uid="{06B1FC3E-7F33-4FBC-A7DB-A051E72702FF}"/>
    <cellStyle name="Accent2 12 2" xfId="21609" xr:uid="{E4D83425-39F9-4E21-8F13-4196AD635857}"/>
    <cellStyle name="Accent2 12 3" xfId="21610" xr:uid="{315EEF5E-25D2-4BBA-AF65-A129D51C39BE}"/>
    <cellStyle name="Accent2 12_AVA DVA EL" xfId="21611" xr:uid="{7864C26B-9E64-4A3A-88E8-952F5378C6E7}"/>
    <cellStyle name="Accent2 13" xfId="21612" xr:uid="{2C174C2A-299D-4E29-AC8B-72DC2824A366}"/>
    <cellStyle name="Accent2 13 2" xfId="21613" xr:uid="{93AE2653-A0CC-4D16-A4FE-0FB330968696}"/>
    <cellStyle name="Accent2 13 3" xfId="21614" xr:uid="{D487DCA1-202B-44FB-B7FF-CA1366C6FCE4}"/>
    <cellStyle name="Accent2 13_AVA DVA EL" xfId="21615" xr:uid="{172DF0D4-2891-4316-A20D-E60081F6C597}"/>
    <cellStyle name="Accent2 15" xfId="42663" xr:uid="{B1211DD1-EA06-4B7F-BC54-207EFEC46CC6}"/>
    <cellStyle name="Accent2 16" xfId="42705" xr:uid="{8EB6DE9C-106B-4321-968D-CEA171EF7F61}"/>
    <cellStyle name="Accent2 17" xfId="42743" xr:uid="{3BA9D0D5-C99E-4042-AF48-27EA4B6E266C}"/>
    <cellStyle name="Accent2 2" xfId="6198" xr:uid="{46D99398-0873-40BF-AF55-98A07F7EB311}"/>
    <cellStyle name="Accent2 2 2" xfId="6199" xr:uid="{1184736A-381C-43E2-B32F-45FCEBF76502}"/>
    <cellStyle name="Accent2 2 2 2" xfId="21616" xr:uid="{B9C90C33-FC8D-4C60-AF67-99F6D6DE15DA}"/>
    <cellStyle name="Accent2 2 2 2 2" xfId="21617" xr:uid="{2833B243-8CC6-466E-941C-DBE8494CD35E}"/>
    <cellStyle name="Accent2 2 2 2 3" xfId="21618" xr:uid="{1D1921D2-BCA5-42A1-9783-75A3605754DD}"/>
    <cellStyle name="Accent2 2 2 2_AVA DVA EL" xfId="21619" xr:uid="{F70EF823-8991-43F9-90A0-4781BA73ACAD}"/>
    <cellStyle name="Accent2 2 2 3" xfId="21620" xr:uid="{5EF392C6-1FDC-436E-BBC1-AB0934E4572E}"/>
    <cellStyle name="Accent2 2 2_AVA DVA EL" xfId="21621" xr:uid="{5C2AC6AA-DDEF-4414-A6A1-60F8C8B5C7E4}"/>
    <cellStyle name="Accent2 2 3" xfId="21622" xr:uid="{71FDC085-79D5-42F3-A69B-7D24A40DB305}"/>
    <cellStyle name="Accent2 2 3 2" xfId="21623" xr:uid="{C1D74016-F266-4280-994B-084144DD4B87}"/>
    <cellStyle name="Accent2 2 3 2 2" xfId="21624" xr:uid="{A4D42261-B3FF-4507-AD39-1E39BFD9D686}"/>
    <cellStyle name="Accent2 2 3 2 3" xfId="21625" xr:uid="{94A88202-FAB9-4456-81DE-D9EE69EC5C29}"/>
    <cellStyle name="Accent2 2 3 2_AVA DVA EL" xfId="21626" xr:uid="{961EAC7B-54BA-4108-A3A4-5BB0F990BB61}"/>
    <cellStyle name="Accent2 2 3 3" xfId="21627" xr:uid="{356BA26A-E73A-4666-B335-1C7B53F21A05}"/>
    <cellStyle name="Accent2 2 3 4" xfId="21628" xr:uid="{9C5C4071-6C30-481B-9C78-74C3F53C23A2}"/>
    <cellStyle name="Accent2 2 3_AVA DVA EL" xfId="21629" xr:uid="{9DC7017D-3AD5-4000-B158-330C3AFCA26F}"/>
    <cellStyle name="Accent2 2 4" xfId="21630" xr:uid="{28D68AD4-15C3-4328-8F50-9A9986B4FCD2}"/>
    <cellStyle name="Accent2 2 4 2" xfId="21631" xr:uid="{56B9AEF7-81E5-42A2-9E65-595D862F7135}"/>
    <cellStyle name="Accent2 2 4 3" xfId="21632" xr:uid="{A3B792EF-480D-4BBF-8F61-44073F5D6377}"/>
    <cellStyle name="Accent2 2 4_AVA DVA EL" xfId="21633" xr:uid="{7FDC987B-62E9-43F7-BCE3-1A648D597A7F}"/>
    <cellStyle name="Accent2 2 5" xfId="21634" xr:uid="{3BEA4E79-0EE4-4C7A-9581-3BADCD3D65DD}"/>
    <cellStyle name="Accent2 2 5 2" xfId="21635" xr:uid="{A3AA82AA-6F1A-46E0-8E89-73A6197357C6}"/>
    <cellStyle name="Accent2 2 5 3" xfId="21636" xr:uid="{233E7BA5-3BFE-4A4E-92AF-2AF2C36B8499}"/>
    <cellStyle name="Accent2 2 5_AVA DVA EL" xfId="21637" xr:uid="{FC99014E-CB9B-477C-BBE1-62B64609D1BA}"/>
    <cellStyle name="Accent2 2 6" xfId="21638" xr:uid="{CF76C5ED-0960-4B84-97FE-DF7065B7F944}"/>
    <cellStyle name="Accent2 2 6 2" xfId="21639" xr:uid="{FDE48466-CECB-4D26-8599-0DBFE9B4E1D8}"/>
    <cellStyle name="Accent2 2 6 3" xfId="21640" xr:uid="{EA1EB70D-4463-4ABC-A572-40FEFF28055C}"/>
    <cellStyle name="Accent2 2 6_AVA DVA EL" xfId="21641" xr:uid="{FAF9557D-06CF-497D-884C-1BC2F358DE83}"/>
    <cellStyle name="Accent2 2 7" xfId="21642" xr:uid="{145D4280-6B51-4546-843F-87506207AFA9}"/>
    <cellStyle name="Accent2 2 7 2" xfId="21643" xr:uid="{E8053DA0-142B-4917-ABD5-453A6E2AC501}"/>
    <cellStyle name="Accent2 2 7 3" xfId="21644" xr:uid="{A16FC32A-4DBF-4D65-8141-D2861C4A59F1}"/>
    <cellStyle name="Accent2 2 7_AVA DVA EL" xfId="21645" xr:uid="{AFAE81DF-903A-4778-887C-2AEBFCBA8E13}"/>
    <cellStyle name="Accent2 2 8" xfId="21646" xr:uid="{1D4D440D-6252-42F9-BD86-8B3F0B66CC7E}"/>
    <cellStyle name="Accent2 2_4Q16" xfId="21647" xr:uid="{AF7E0621-926E-4C86-8E81-EA79818C8BC4}"/>
    <cellStyle name="Accent2 3" xfId="6200" xr:uid="{3760109E-32D3-4FB2-9DD4-96644988AC16}"/>
    <cellStyle name="Accent2 3 2" xfId="21648" xr:uid="{B0F783EE-4420-44D4-9CE3-2724B820B9FD}"/>
    <cellStyle name="Accent2 3 2 2" xfId="21649" xr:uid="{CACD220E-619B-48A3-8E4F-790E3D7B5BA9}"/>
    <cellStyle name="Accent2 3 2 3" xfId="21650" xr:uid="{47102CDD-8E92-4774-BC52-4EF6C4505427}"/>
    <cellStyle name="Accent2 3 2_AVA DVA EL" xfId="21651" xr:uid="{F63F3B22-1CAC-4F24-A5BF-1FACAC3EBE0C}"/>
    <cellStyle name="Accent2 3 3" xfId="21652" xr:uid="{BC456F62-D590-4F7B-99F5-AC75BC5C449B}"/>
    <cellStyle name="Accent2 3_AVA DVA EL" xfId="21653" xr:uid="{2DE5FF89-2D2B-428B-AA8A-0E11679A0D2D}"/>
    <cellStyle name="Accent2 4" xfId="21654" xr:uid="{A7714ACE-7797-4D12-915A-FC061A5D96A8}"/>
    <cellStyle name="Accent2 4 2" xfId="21655" xr:uid="{3CC36606-47CF-4997-9D4F-ADFDD65AE71B}"/>
    <cellStyle name="Accent2 4 2 2" xfId="21656" xr:uid="{276FA648-1B60-4E9F-AE68-ABA21C57B65B}"/>
    <cellStyle name="Accent2 4 2 3" xfId="21657" xr:uid="{E3F6EC89-7FC8-4D3F-846E-EA51078C59CB}"/>
    <cellStyle name="Accent2 4 2_AVA DVA EL" xfId="21658" xr:uid="{DF3FE5E4-18B5-4AD7-9843-11CD2AC1EB96}"/>
    <cellStyle name="Accent2 4 3" xfId="21659" xr:uid="{4ED3C633-4B02-4AE8-8F27-9546B987FADA}"/>
    <cellStyle name="Accent2 4 3 2" xfId="21660" xr:uid="{2912D9F8-431D-4F48-9F8B-2E4E4C135552}"/>
    <cellStyle name="Accent2 4 3 3" xfId="21661" xr:uid="{68E61858-2839-411D-90C7-887CE0523EB7}"/>
    <cellStyle name="Accent2 4 3_AVA DVA EL" xfId="21662" xr:uid="{BC75CF24-325E-4B1D-BB81-0A2BADDBBF5E}"/>
    <cellStyle name="Accent2 4 4" xfId="21663" xr:uid="{3BC6E7B6-6987-4DF7-AC45-B41A1CE25CE6}"/>
    <cellStyle name="Accent2 4 4 2" xfId="21664" xr:uid="{A6076DFC-5E2C-4C39-A41B-3F15757B9D9F}"/>
    <cellStyle name="Accent2 4 4 3" xfId="21665" xr:uid="{D19BFE97-5873-4D97-B6A9-A04357F12919}"/>
    <cellStyle name="Accent2 4 4_AVA DVA EL" xfId="21666" xr:uid="{3D3F0059-6BAB-4AED-9B8A-8CBD5AA05952}"/>
    <cellStyle name="Accent2 4 5" xfId="21667" xr:uid="{8289B5B3-2622-4E60-B79D-2399A000CCD4}"/>
    <cellStyle name="Accent2 4_AVA DVA EL" xfId="21668" xr:uid="{4F9D303E-3D6F-4D86-ADFA-81173C802EDC}"/>
    <cellStyle name="Accent2 5" xfId="21669" xr:uid="{7D2EAA19-5617-4002-9276-4DDD2252383D}"/>
    <cellStyle name="Accent2 5 2" xfId="21670" xr:uid="{D4005324-87B6-4788-A743-95B9BB6AC724}"/>
    <cellStyle name="Accent2 5 2 2" xfId="21671" xr:uid="{EC67BAB5-D6C9-4AF3-90B1-1C91B109C7E2}"/>
    <cellStyle name="Accent2 5 2 3" xfId="21672" xr:uid="{AE2C9911-499F-469E-8F47-A93862EE9AEE}"/>
    <cellStyle name="Accent2 5 2_AVA DVA EL" xfId="21673" xr:uid="{C558F8F8-510F-4135-B8B9-0A3E4B788A03}"/>
    <cellStyle name="Accent2 5 3" xfId="21674" xr:uid="{96D67695-A327-4E94-953F-283C53ABA723}"/>
    <cellStyle name="Accent2 5_AVA DVA EL" xfId="21675" xr:uid="{606F1816-3F1B-426B-BFB4-596B9A023AA6}"/>
    <cellStyle name="Accent2 6" xfId="21676" xr:uid="{9E288021-48F9-4F5E-A48E-CB196349CAEE}"/>
    <cellStyle name="Accent2 6 2" xfId="21677" xr:uid="{98919155-06B3-4BBA-8BAF-9B6302FCDEA1}"/>
    <cellStyle name="Accent2 6 2 2" xfId="21678" xr:uid="{E5810EDB-22A5-401B-86CF-BA739BA2A345}"/>
    <cellStyle name="Accent2 6 2 3" xfId="21679" xr:uid="{83AE6936-A822-4D0F-B0EE-222B5AE9B252}"/>
    <cellStyle name="Accent2 6 2_AVA DVA EL" xfId="21680" xr:uid="{D99A0EFF-694C-49D7-A398-84F72CADD9CC}"/>
    <cellStyle name="Accent2 6 3" xfId="21681" xr:uid="{47A41869-86C3-4A97-8A24-C674DFF55619}"/>
    <cellStyle name="Accent2 6_AVA DVA EL" xfId="21682" xr:uid="{D2E9CCD5-0A52-4461-9526-1FDEB9AECEB0}"/>
    <cellStyle name="Accent2 7" xfId="21683" xr:uid="{C7F4F3BC-18E4-4367-9403-2339244DF410}"/>
    <cellStyle name="Accent2 7 2" xfId="21684" xr:uid="{FD376470-DB3B-45AF-99C1-3A7F4E72ABAD}"/>
    <cellStyle name="Accent2 7 2 2" xfId="21685" xr:uid="{64DA5D14-87B8-42DD-9A07-6246F14AC76F}"/>
    <cellStyle name="Accent2 7 2 3" xfId="21686" xr:uid="{9F6BD112-358E-40F5-B555-0E122AC7B610}"/>
    <cellStyle name="Accent2 7 2_AVA DVA EL" xfId="21687" xr:uid="{7B00A490-A425-49F8-A3B6-99B03A4A3F3D}"/>
    <cellStyle name="Accent2 7 3" xfId="21688" xr:uid="{6D7889BE-E279-47EF-98FC-78562C72BCEF}"/>
    <cellStyle name="Accent2 7_AVA DVA EL" xfId="21689" xr:uid="{FA7A2788-6A2B-4D31-8DFA-EA320F41A0FB}"/>
    <cellStyle name="Accent2 8" xfId="21690" xr:uid="{1CD5D63D-2416-4669-856F-3AB507844214}"/>
    <cellStyle name="Accent2 8 2" xfId="21691" xr:uid="{D577CC97-34BC-4BEC-BE7C-1E45939FD097}"/>
    <cellStyle name="Accent2 8 2 2" xfId="21692" xr:uid="{F509629B-CF3E-46DD-B723-C8FFB21B975A}"/>
    <cellStyle name="Accent2 8 2 3" xfId="21693" xr:uid="{DB3D8942-543F-403A-81D0-B2AFD5E4CF92}"/>
    <cellStyle name="Accent2 8 2_AVA DVA EL" xfId="21694" xr:uid="{B31CAAC3-204E-40D3-B660-8B280DDA7C8C}"/>
    <cellStyle name="Accent2 8 3" xfId="21695" xr:uid="{82AF3F41-9C77-4B69-A6B7-6D1044BEFB75}"/>
    <cellStyle name="Accent2 8_AVA DVA EL" xfId="21696" xr:uid="{F42BEDCE-D914-4C94-BB9F-1EC9003717EE}"/>
    <cellStyle name="Accent2 9" xfId="21697" xr:uid="{D8CEE53C-1AFA-428F-92A0-13332DADAE46}"/>
    <cellStyle name="Accent2 9 2" xfId="21698" xr:uid="{A53E1355-C7A3-424A-A0C4-B20B0E169824}"/>
    <cellStyle name="Accent2 9 2 2" xfId="21699" xr:uid="{BB6961AC-B619-4E03-92A0-CA0A9A502C23}"/>
    <cellStyle name="Accent2 9 2 3" xfId="21700" xr:uid="{AAEF14BD-B1FC-4075-9024-52612F178E32}"/>
    <cellStyle name="Accent2 9 2_AVA DVA EL" xfId="21701" xr:uid="{9C25697A-22E8-456A-83EC-6F4FD9C6ACED}"/>
    <cellStyle name="Accent2 9 3" xfId="21702" xr:uid="{FD38C2CD-A87C-4FDB-B3AB-7901BB158894}"/>
    <cellStyle name="Accent2 9_AVA DVA EL" xfId="21703" xr:uid="{690015CB-38D0-49A8-ABF4-384A8AA530F8}"/>
    <cellStyle name="Accent2_4Q16" xfId="21704" xr:uid="{3AE2CF41-68FC-460E-A377-8370E69565F3}"/>
    <cellStyle name="Accent3" xfId="6201" xr:uid="{F6EC302F-CA97-4F00-AF0C-1FFB723B15AD}"/>
    <cellStyle name="Accent3 10" xfId="21705" xr:uid="{F191B799-3BC5-4CB5-81B4-355AB26FD90A}"/>
    <cellStyle name="Accent3 10 2" xfId="21706" xr:uid="{8AF1901D-C5F3-44DE-99D2-F6E784E5BBB0}"/>
    <cellStyle name="Accent3 10 3" xfId="21707" xr:uid="{9EDCBDE1-FA36-4CE4-B4B1-CB4691D770DE}"/>
    <cellStyle name="Accent3 10_AVA DVA EL" xfId="21708" xr:uid="{A79D636A-88F6-4022-859A-B7BC176A28A2}"/>
    <cellStyle name="Accent3 11" xfId="21709" xr:uid="{C3162D34-5682-4B18-947B-39B5880986F0}"/>
    <cellStyle name="Accent3 11 2" xfId="21710" xr:uid="{9CA73606-E278-41EA-93EA-03F497A19DE6}"/>
    <cellStyle name="Accent3 11 3" xfId="21711" xr:uid="{5B5E5379-6986-4615-847D-2C428BCC203D}"/>
    <cellStyle name="Accent3 11_AVA DVA EL" xfId="21712" xr:uid="{136AE01D-36D5-4E01-A96E-38F0B656A47B}"/>
    <cellStyle name="Accent3 12" xfId="21713" xr:uid="{9075F5E3-A96F-48B9-8877-7D8B12C349CF}"/>
    <cellStyle name="Accent3 12 2" xfId="21714" xr:uid="{85356633-4A23-4FA7-9E73-E2A7DF0ED216}"/>
    <cellStyle name="Accent3 12 3" xfId="21715" xr:uid="{264EB459-B572-4143-9AD3-ECF174B05274}"/>
    <cellStyle name="Accent3 12_AVA DVA EL" xfId="21716" xr:uid="{979E8ADE-BAA8-4F3D-90D0-EDB5E07B43C7}"/>
    <cellStyle name="Accent3 13" xfId="21717" xr:uid="{9E16168F-CADA-4108-AF2A-3A203E6483F0}"/>
    <cellStyle name="Accent3 13 2" xfId="21718" xr:uid="{905DB442-A365-4445-8D0A-82F6EE698936}"/>
    <cellStyle name="Accent3 13 3" xfId="21719" xr:uid="{17409F50-B357-450E-8FD0-718B840B235C}"/>
    <cellStyle name="Accent3 13_AVA DVA EL" xfId="21720" xr:uid="{1A14C844-1B0D-409D-ACF7-894CDB1C9F25}"/>
    <cellStyle name="Accent3 15" xfId="42664" xr:uid="{7CB0C61C-FD1D-447A-947C-2D8118BE2752}"/>
    <cellStyle name="Accent3 16" xfId="42706" xr:uid="{DE5C543B-E6A6-43F5-BCB0-AF632C5E0BDA}"/>
    <cellStyle name="Accent3 17" xfId="42744" xr:uid="{A944D67D-8637-4D8C-B21D-8176157F6576}"/>
    <cellStyle name="Accent3 2" xfId="6202" xr:uid="{386B47E5-E8C9-4374-A6AC-AE494A7E154A}"/>
    <cellStyle name="Accent3 2 2" xfId="6203" xr:uid="{723F3245-4B09-40AA-A6BA-12DC0F3A3A20}"/>
    <cellStyle name="Accent3 2 2 2" xfId="21721" xr:uid="{DC9BB8E8-1679-4C92-AA82-E25EB01B00C6}"/>
    <cellStyle name="Accent3 2 2 2 2" xfId="21722" xr:uid="{9CD6B7D6-6EFA-4F53-B331-57D2BD5568BF}"/>
    <cellStyle name="Accent3 2 2 2 3" xfId="21723" xr:uid="{2BD8DEC5-EFC8-41E8-A2A6-1E410A44D550}"/>
    <cellStyle name="Accent3 2 2 2_AVA DVA EL" xfId="21724" xr:uid="{EFEA1A7B-1625-4EC1-9204-1EE2744E77D9}"/>
    <cellStyle name="Accent3 2 2 3" xfId="21725" xr:uid="{6C6E6586-4D09-44E3-B879-9E57F4EE658A}"/>
    <cellStyle name="Accent3 2 2 3 2" xfId="21726" xr:uid="{E285B675-8611-4109-A420-741988AD56E4}"/>
    <cellStyle name="Accent3 2 2 3 3" xfId="21727" xr:uid="{F8014F75-CCA4-4FEA-ADD6-C4B0847E79CC}"/>
    <cellStyle name="Accent3 2 2 3_AVA DVA EL" xfId="21728" xr:uid="{BE84A9F5-0CD0-4417-A894-1330E519635C}"/>
    <cellStyle name="Accent3 2 2 4" xfId="21729" xr:uid="{491298B5-4174-44AC-BD51-5788B3B31DB5}"/>
    <cellStyle name="Accent3 2 2 4 2" xfId="21730" xr:uid="{C0D11D1F-8695-4024-89F0-5E7A07806678}"/>
    <cellStyle name="Accent3 2 2 4 3" xfId="21731" xr:uid="{BF9E8240-190C-49B3-B3A2-C8A4C3763890}"/>
    <cellStyle name="Accent3 2 2 4_AVA DVA EL" xfId="21732" xr:uid="{69CD29DE-EAA2-4EFC-A7E3-0BC142EF93FF}"/>
    <cellStyle name="Accent3 2 2 5" xfId="21733" xr:uid="{95C3C4B6-6649-493F-B018-7D151521A0E6}"/>
    <cellStyle name="Accent3 2 2 5 2" xfId="21734" xr:uid="{D457C0D7-8BD2-493C-8E98-E748DAA9A58B}"/>
    <cellStyle name="Accent3 2 2 5 3" xfId="21735" xr:uid="{1D31BC1A-0617-4F05-8724-F90CB0B11594}"/>
    <cellStyle name="Accent3 2 2 5_AVA DVA EL" xfId="21736" xr:uid="{BE8DCDC0-973F-4BCD-9890-8E218BFEF0FE}"/>
    <cellStyle name="Accent3 2 2 6" xfId="21737" xr:uid="{5E427F15-3CA7-4F55-AD1B-832D90168C18}"/>
    <cellStyle name="Accent3 2 2 6 2" xfId="21738" xr:uid="{4D00139A-C96E-4B2F-A86F-0F364649189C}"/>
    <cellStyle name="Accent3 2 2 6 3" xfId="21739" xr:uid="{0A202F28-010A-4FD8-8AE7-A0003C14D125}"/>
    <cellStyle name="Accent3 2 2 6_AVA DVA EL" xfId="21740" xr:uid="{908021ED-6C69-4C79-ADCA-B70DCF402206}"/>
    <cellStyle name="Accent3 2 2 7" xfId="21741" xr:uid="{1C93D192-5206-450D-B094-C3ABABD59200}"/>
    <cellStyle name="Accent3 2 2_AVA DVA EL" xfId="21742" xr:uid="{1B913804-D86E-4CCD-BE52-DAEC4E18ED27}"/>
    <cellStyle name="Accent3 2 3" xfId="21743" xr:uid="{6825B541-9103-4A1A-BEF2-51C02EC23AF1}"/>
    <cellStyle name="Accent3 2 3 2" xfId="21744" xr:uid="{E55B482F-F58D-4602-A61E-AA3A0CCE9D04}"/>
    <cellStyle name="Accent3 2 3 2 2" xfId="21745" xr:uid="{A52701AD-7281-469A-B022-754180BB2949}"/>
    <cellStyle name="Accent3 2 3 2 3" xfId="21746" xr:uid="{A539E758-5C3D-436A-9FD6-17232CE82460}"/>
    <cellStyle name="Accent3 2 3 2_AVA DVA EL" xfId="21747" xr:uid="{DC6E549C-97A7-474F-9074-804F0375A7BB}"/>
    <cellStyle name="Accent3 2 3 3" xfId="21748" xr:uid="{82577B0C-8E8C-4D21-8030-E7C1396FA112}"/>
    <cellStyle name="Accent3 2 3 4" xfId="21749" xr:uid="{020D90C1-DC4B-495D-AF79-E995DA7A21D8}"/>
    <cellStyle name="Accent3 2 3_AVA DVA EL" xfId="21750" xr:uid="{95877E27-58AE-405A-A67A-12F78AF09503}"/>
    <cellStyle name="Accent3 2 4" xfId="21751" xr:uid="{A23BED57-50EF-491C-B1B9-C63B6895154F}"/>
    <cellStyle name="Accent3 2 4 2" xfId="21752" xr:uid="{08929028-4DCA-4414-B65F-AB6EBBF549D1}"/>
    <cellStyle name="Accent3 2 4 3" xfId="21753" xr:uid="{0E261473-80DC-4FFE-8AD1-65E8378DEAAB}"/>
    <cellStyle name="Accent3 2 4_AVA DVA EL" xfId="21754" xr:uid="{804E69BF-DC50-45F1-8E02-F6319B788E0E}"/>
    <cellStyle name="Accent3 2 5" xfId="21755" xr:uid="{A164137E-E47F-4A18-9E1F-E6DBA079FAB3}"/>
    <cellStyle name="Accent3 2 5 2" xfId="21756" xr:uid="{C29914C0-2308-4E72-9604-9473511A3AB5}"/>
    <cellStyle name="Accent3 2 5 3" xfId="21757" xr:uid="{6B257607-416D-46AA-8A29-D0FABA812150}"/>
    <cellStyle name="Accent3 2 5_AVA DVA EL" xfId="21758" xr:uid="{16047777-4D2E-4821-82E6-6E968EA45F1F}"/>
    <cellStyle name="Accent3 2 6" xfId="21759" xr:uid="{7F00F2AF-02AD-4C48-85EB-7EAB7E009BF9}"/>
    <cellStyle name="Accent3 2 6 2" xfId="21760" xr:uid="{0CE90888-7ECD-4787-AEDD-ECFDB4201321}"/>
    <cellStyle name="Accent3 2 6 3" xfId="21761" xr:uid="{7BFA05B1-DC54-45B4-BFC9-E71F0659A1DD}"/>
    <cellStyle name="Accent3 2 6_AVA DVA EL" xfId="21762" xr:uid="{4BA425ED-0472-40F0-9F03-E78FECB7B052}"/>
    <cellStyle name="Accent3 2 7" xfId="21763" xr:uid="{6182DCEA-CA2B-4B79-88DC-538DFBE4B237}"/>
    <cellStyle name="Accent3 2 7 2" xfId="21764" xr:uid="{B6DCE84F-27B5-4CFB-A7F1-2EB42DF7E82F}"/>
    <cellStyle name="Accent3 2 7 3" xfId="21765" xr:uid="{B0D96527-DB6A-4EAC-A1D4-6F056F624D73}"/>
    <cellStyle name="Accent3 2 7_AVA DVA EL" xfId="21766" xr:uid="{8269F791-688C-4D08-8D54-115E84B85569}"/>
    <cellStyle name="Accent3 2 8" xfId="21767" xr:uid="{425A546B-DD20-4164-B1A7-C8C2BB61F0A9}"/>
    <cellStyle name="Accent3 2_4Q16" xfId="21768" xr:uid="{2515D8AD-705D-404F-A1CE-F584D846ED6B}"/>
    <cellStyle name="Accent3 3" xfId="6204" xr:uid="{F1DA2647-F889-49E1-9479-5F481EE9F0F1}"/>
    <cellStyle name="Accent3 3 2" xfId="21769" xr:uid="{F98786AD-9164-4F10-97FD-0A15FFB13EF3}"/>
    <cellStyle name="Accent3 3 2 2" xfId="21770" xr:uid="{8537F021-6069-478A-8382-3969872E09AB}"/>
    <cellStyle name="Accent3 3 2 3" xfId="21771" xr:uid="{5933CFEC-ED6E-4541-B684-1F7BFBDFB9B1}"/>
    <cellStyle name="Accent3 3 2_AVA DVA EL" xfId="21772" xr:uid="{71F40DE0-8493-4406-A244-F36E41ED75C3}"/>
    <cellStyle name="Accent3 3 3" xfId="21773" xr:uid="{563DFD22-7084-4FE6-892F-E5E026FEB6CD}"/>
    <cellStyle name="Accent3 3_AVA DVA EL" xfId="21774" xr:uid="{E2B3AAA4-4D72-4F6E-907D-3D1A6229EE1E}"/>
    <cellStyle name="Accent3 4" xfId="21775" xr:uid="{9A903159-0D27-4575-9C41-CEAD60DF46E3}"/>
    <cellStyle name="Accent3 4 2" xfId="21776" xr:uid="{4A70068B-0405-4E3F-A0B0-CFFC6ACC6DB9}"/>
    <cellStyle name="Accent3 4 2 2" xfId="21777" xr:uid="{C9477107-7C9F-4BC1-80EF-6909F63238C2}"/>
    <cellStyle name="Accent3 4 2 3" xfId="21778" xr:uid="{C22C933D-74E5-49E6-8C8F-E248882568F4}"/>
    <cellStyle name="Accent3 4 2_AVA DVA EL" xfId="21779" xr:uid="{13B22C02-6120-4EA7-9887-653EE4752DE6}"/>
    <cellStyle name="Accent3 4 3" xfId="21780" xr:uid="{0200102D-33F5-4BE3-A600-7421D061FC97}"/>
    <cellStyle name="Accent3 4 3 2" xfId="21781" xr:uid="{7706688A-EC1B-4D74-8D9C-E52EE843AD15}"/>
    <cellStyle name="Accent3 4 3 3" xfId="21782" xr:uid="{07AFD00E-63B6-49B5-BB3B-C43FB290D011}"/>
    <cellStyle name="Accent3 4 3_AVA DVA EL" xfId="21783" xr:uid="{51BD2C97-65A3-4303-9E2C-C421E25458B6}"/>
    <cellStyle name="Accent3 4 4" xfId="21784" xr:uid="{B802C1F5-9031-4EA8-A6BE-D6A54AB810F5}"/>
    <cellStyle name="Accent3 4 4 2" xfId="21785" xr:uid="{2C85950D-79FD-4194-88C7-764727C9B4A1}"/>
    <cellStyle name="Accent3 4 4 3" xfId="21786" xr:uid="{9E27FB72-CEAD-43E6-9BCA-3C04F7DF1FCC}"/>
    <cellStyle name="Accent3 4 4_AVA DVA EL" xfId="21787" xr:uid="{FF2B6DCC-F7F8-4E48-810E-34D7D0869457}"/>
    <cellStyle name="Accent3 4 5" xfId="21788" xr:uid="{DF4E2936-071F-4E44-90D3-C28F1F6C3F82}"/>
    <cellStyle name="Accent3 4_AVA DVA EL" xfId="21789" xr:uid="{8E7C8212-2014-4FE3-8A9D-CA9A77D3922B}"/>
    <cellStyle name="Accent3 5" xfId="21790" xr:uid="{FD37A93D-42B2-4929-8574-339139D699D2}"/>
    <cellStyle name="Accent3 5 2" xfId="21791" xr:uid="{DBACA402-0282-4546-A6C4-55E1A95138EC}"/>
    <cellStyle name="Accent3 5 2 2" xfId="21792" xr:uid="{6A0AD26E-1506-4F51-B805-F814D0D5E350}"/>
    <cellStyle name="Accent3 5 2 3" xfId="21793" xr:uid="{F5BABD57-142D-4D0E-A949-4EFA71295173}"/>
    <cellStyle name="Accent3 5 2_AVA DVA EL" xfId="21794" xr:uid="{87062396-AB47-44F4-AFE7-7B465F81874A}"/>
    <cellStyle name="Accent3 5 3" xfId="21795" xr:uid="{46A0089A-CDE9-48B6-B0B6-6A61F29F3035}"/>
    <cellStyle name="Accent3 5_AVA DVA EL" xfId="21796" xr:uid="{2B3E1E00-7CC1-4EB6-9EAF-A7B37E58BCF4}"/>
    <cellStyle name="Accent3 6" xfId="21797" xr:uid="{7808B0CC-104D-430D-9B76-FAC80195FB17}"/>
    <cellStyle name="Accent3 6 2" xfId="21798" xr:uid="{2B458228-5A5F-4994-952F-D498A5A74BF3}"/>
    <cellStyle name="Accent3 6 2 2" xfId="21799" xr:uid="{7805BF55-4F80-4EC1-9699-9AE09C8CF97B}"/>
    <cellStyle name="Accent3 6 2 3" xfId="21800" xr:uid="{24DFC919-B9C6-4A90-9C29-015950EB214B}"/>
    <cellStyle name="Accent3 6 2_AVA DVA EL" xfId="21801" xr:uid="{74FF5151-336B-4CE4-9A3A-0402A3C74F17}"/>
    <cellStyle name="Accent3 6 3" xfId="21802" xr:uid="{B063DB80-8F04-44C0-87BD-EE0DBA7C79AE}"/>
    <cellStyle name="Accent3 6_AVA DVA EL" xfId="21803" xr:uid="{06581780-F02D-462B-89E0-71DF9D8374E4}"/>
    <cellStyle name="Accent3 7" xfId="21804" xr:uid="{714EBF56-7260-49CB-A319-FD199E3E3607}"/>
    <cellStyle name="Accent3 7 2" xfId="21805" xr:uid="{6D5CFFE1-AC6F-43D7-AAC1-A67159F07E2B}"/>
    <cellStyle name="Accent3 7 2 2" xfId="21806" xr:uid="{9E5BF091-EDC4-4053-A136-2341499114CE}"/>
    <cellStyle name="Accent3 7 2 3" xfId="21807" xr:uid="{F6A8AD72-F151-4978-97D5-201007AC3464}"/>
    <cellStyle name="Accent3 7 2_AVA DVA EL" xfId="21808" xr:uid="{4F66F52A-43E9-4B0E-B896-B01E6C72EE99}"/>
    <cellStyle name="Accent3 7 3" xfId="21809" xr:uid="{17394E6B-9614-4B76-8200-E65BCF00E468}"/>
    <cellStyle name="Accent3 7_AVA DVA EL" xfId="21810" xr:uid="{9730A243-B0DE-4F08-9C7C-AA135293717E}"/>
    <cellStyle name="Accent3 8" xfId="21811" xr:uid="{1772A027-DB87-4E1C-9A29-E9B47E02EFC6}"/>
    <cellStyle name="Accent3 8 2" xfId="21812" xr:uid="{8572BFB3-E9BB-4997-B979-69C63E8F70C2}"/>
    <cellStyle name="Accent3 8 2 2" xfId="21813" xr:uid="{83110164-CB26-415F-A451-6E0F0FD97671}"/>
    <cellStyle name="Accent3 8 2 3" xfId="21814" xr:uid="{BF2445BF-C07C-466F-9414-B9F8E3602B0B}"/>
    <cellStyle name="Accent3 8 2_AVA DVA EL" xfId="21815" xr:uid="{26470B15-B8D6-440A-8A32-7F2871ADAE5F}"/>
    <cellStyle name="Accent3 8 3" xfId="21816" xr:uid="{49882BBE-F583-41CC-AF3C-9C552F861491}"/>
    <cellStyle name="Accent3 8_AVA DVA EL" xfId="21817" xr:uid="{E8AF405E-9E71-40F4-8807-A46FCD7E632B}"/>
    <cellStyle name="Accent3 9" xfId="21818" xr:uid="{CAAEACEC-C527-4C0D-BA43-1F1B8AEA2AD8}"/>
    <cellStyle name="Accent3 9 2" xfId="21819" xr:uid="{95998BE1-0E99-478C-A00F-968EFABFF2B4}"/>
    <cellStyle name="Accent3 9 2 2" xfId="21820" xr:uid="{3271788C-4DE4-4DFA-9FB0-05C246DAE357}"/>
    <cellStyle name="Accent3 9 2 3" xfId="21821" xr:uid="{7537CE52-EFDD-4B18-88B9-E0CEDED1DA75}"/>
    <cellStyle name="Accent3 9 2_AVA DVA EL" xfId="21822" xr:uid="{1216AF9D-65BA-4B51-BD58-78D26A4B85A3}"/>
    <cellStyle name="Accent3 9 3" xfId="21823" xr:uid="{2936F6DF-17B7-4AF1-8788-A78B4054C6B2}"/>
    <cellStyle name="Accent3 9_AVA DVA EL" xfId="21824" xr:uid="{A7B81822-2157-4FDC-B55C-FB562EC97BAA}"/>
    <cellStyle name="Accent3_4Q16" xfId="21825" xr:uid="{CE70FCBC-52C0-415E-9DA4-D80045BAD031}"/>
    <cellStyle name="Accent4" xfId="6205" xr:uid="{68957201-EA53-41B4-8F48-6BAB666B6702}"/>
    <cellStyle name="Accent4 10" xfId="21826" xr:uid="{66EA65CD-7D0B-416F-AA5F-7C918B174FE7}"/>
    <cellStyle name="Accent4 10 2" xfId="21827" xr:uid="{EA7EBF41-8F6A-4359-9F7B-55A2A6EB7CEA}"/>
    <cellStyle name="Accent4 10 3" xfId="21828" xr:uid="{8371F469-549B-44CC-966B-9E18391C0B34}"/>
    <cellStyle name="Accent4 10_AVA DVA EL" xfId="21829" xr:uid="{86ADD104-9C10-443C-A669-9F6E987A4E60}"/>
    <cellStyle name="Accent4 11" xfId="21830" xr:uid="{D36EB471-A6A9-45C3-8AD7-9D498BE71476}"/>
    <cellStyle name="Accent4 11 2" xfId="21831" xr:uid="{4387EC5B-0DEA-450D-9F80-0BE1120BABE1}"/>
    <cellStyle name="Accent4 11 3" xfId="21832" xr:uid="{C48CBB9E-3F7F-464C-9A82-550FF6B157B6}"/>
    <cellStyle name="Accent4 11_AVA DVA EL" xfId="21833" xr:uid="{F6C610E1-3985-4A34-A741-FD261EBBF3D2}"/>
    <cellStyle name="Accent4 12" xfId="21834" xr:uid="{627716D8-312E-48D1-9A00-76CE79842328}"/>
    <cellStyle name="Accent4 12 2" xfId="21835" xr:uid="{6B9FC263-EA49-4785-9E60-AFFAA5BDF13A}"/>
    <cellStyle name="Accent4 12 3" xfId="21836" xr:uid="{B6122546-064E-407E-B0FE-657E1155AED0}"/>
    <cellStyle name="Accent4 12_AVA DVA EL" xfId="21837" xr:uid="{BC0C3736-0AA4-4B2C-AF05-999837BAB7EF}"/>
    <cellStyle name="Accent4 13" xfId="21838" xr:uid="{FAF58DB3-D53D-4FA0-9802-80DBD81658B2}"/>
    <cellStyle name="Accent4 13 2" xfId="21839" xr:uid="{0E7DB291-4EB0-4185-8AB2-44A6982F76A4}"/>
    <cellStyle name="Accent4 13 3" xfId="21840" xr:uid="{C66267C7-58A6-42BE-A99B-D99CD7C3DD94}"/>
    <cellStyle name="Accent4 13_AVA DVA EL" xfId="21841" xr:uid="{46B9D75D-4F98-43B2-BA22-059DAF28D2A0}"/>
    <cellStyle name="Accent4 15" xfId="42665" xr:uid="{5BFF4701-C653-4985-B7BB-A3BA869B7313}"/>
    <cellStyle name="Accent4 16" xfId="42707" xr:uid="{31443262-DACB-4CE9-847F-386C480C481C}"/>
    <cellStyle name="Accent4 17" xfId="42745" xr:uid="{4E7AA777-3A19-43E6-9645-57238BAB9045}"/>
    <cellStyle name="Accent4 2" xfId="6206" xr:uid="{6108E9B3-3CD8-4D5D-B7C0-29B95DCA5BB3}"/>
    <cellStyle name="Accent4 2 2" xfId="6207" xr:uid="{DF9A954B-2B1B-4737-B601-E403F8ABE0E1}"/>
    <cellStyle name="Accent4 2 2 2" xfId="21842" xr:uid="{D959F628-AAAE-4BC8-9854-C8DC77F02B64}"/>
    <cellStyle name="Accent4 2 2 2 2" xfId="21843" xr:uid="{DF733E40-4F89-48C9-B3D4-3EB438CBEDC6}"/>
    <cellStyle name="Accent4 2 2 2 3" xfId="21844" xr:uid="{80BCA125-A29A-4351-AEBA-F8D8EA2DFEDC}"/>
    <cellStyle name="Accent4 2 2 2_AVA DVA EL" xfId="21845" xr:uid="{B6D4C6D5-18CC-4DCC-9CA8-978157EF605C}"/>
    <cellStyle name="Accent4 2 2 3" xfId="21846" xr:uid="{71D4A027-CF31-47B8-8FC4-E704C3D8E037}"/>
    <cellStyle name="Accent4 2 2_AVA DVA EL" xfId="21847" xr:uid="{1FFAA48C-4FF6-4781-AFA1-C0D0E1670C4E}"/>
    <cellStyle name="Accent4 2 3" xfId="6208" xr:uid="{29C9F376-9A2D-47CD-A962-E8F0809F8E2B}"/>
    <cellStyle name="Accent4 2 3 2" xfId="6209" xr:uid="{CC2EDDA0-8816-4438-9755-E52A507F1F97}"/>
    <cellStyle name="Accent4 2 3 2 2" xfId="21848" xr:uid="{4722F35F-16E1-433A-A59C-F4027784E08F}"/>
    <cellStyle name="Accent4 2 3 2 3" xfId="21849" xr:uid="{CEB0E0A1-ED92-4514-BF0A-86A05D3BB1E5}"/>
    <cellStyle name="Accent4 2 3 2_AVA DVA EL" xfId="21850" xr:uid="{48E84E77-11C3-4810-B9A8-F001CE294A9A}"/>
    <cellStyle name="Accent4 2 3 3" xfId="6210" xr:uid="{0CE5C109-25D1-40ED-9212-D25F4081CF33}"/>
    <cellStyle name="Accent4 2 3 4" xfId="6211" xr:uid="{C9539F7A-BEBE-4681-8923-7932FBBE624C}"/>
    <cellStyle name="Accent4 2 3 5" xfId="6212" xr:uid="{30223486-F591-407E-818D-666F6C739556}"/>
    <cellStyle name="Accent4 2 3 6" xfId="41236" xr:uid="{BC8FDD58-3B95-4771-BB7C-A3344189E36F}"/>
    <cellStyle name="Accent4 2 3_AVA DVA EL" xfId="21851" xr:uid="{71A3763C-62BE-42C1-8986-C580C98FBF01}"/>
    <cellStyle name="Accent4 2 4" xfId="6213" xr:uid="{7828D2E3-DCC1-4773-91A9-E85DBF50E244}"/>
    <cellStyle name="Accent4 2 4 2" xfId="21852" xr:uid="{2BD44C78-DA1C-4162-BEAE-A99D503C6A27}"/>
    <cellStyle name="Accent4 2 4 3" xfId="21853" xr:uid="{D9793606-369E-492F-A564-A4024C0D22C1}"/>
    <cellStyle name="Accent4 2 4_AVA DVA EL" xfId="21854" xr:uid="{85469509-3CAA-4383-A345-B6B21CCD23F2}"/>
    <cellStyle name="Accent4 2 5" xfId="21855" xr:uid="{D0A23520-7837-49B3-8D9A-2FB1F76C9D2E}"/>
    <cellStyle name="Accent4 2 5 2" xfId="21856" xr:uid="{5C053599-5C5E-428D-AF96-77DA8E58982B}"/>
    <cellStyle name="Accent4 2 5 3" xfId="21857" xr:uid="{612F575F-E924-45D5-ADF9-D1303E9F27C0}"/>
    <cellStyle name="Accent4 2 5_AVA DVA EL" xfId="21858" xr:uid="{4CAD83D5-995D-4E17-8125-51696AB92703}"/>
    <cellStyle name="Accent4 2 6" xfId="21859" xr:uid="{68926BC1-3D11-4E8E-BF0E-A9D9FEB24B23}"/>
    <cellStyle name="Accent4 2 6 2" xfId="21860" xr:uid="{750191E7-25DC-4F03-AD3B-71C9A9877643}"/>
    <cellStyle name="Accent4 2 6 3" xfId="21861" xr:uid="{EBD9B974-FD84-4F5F-B8DB-741EC3CFD0D0}"/>
    <cellStyle name="Accent4 2 6_AVA DVA EL" xfId="21862" xr:uid="{2E973C1D-3BEB-4057-87F6-1CA1D68039EB}"/>
    <cellStyle name="Accent4 2 7" xfId="21863" xr:uid="{3D5DA90C-4A93-4E85-AC4E-7C2E3EBB4048}"/>
    <cellStyle name="Accent4 2 7 2" xfId="21864" xr:uid="{BA27DCEF-9DE6-481D-A1B1-4C1D66588301}"/>
    <cellStyle name="Accent4 2 7 3" xfId="21865" xr:uid="{93039409-33AB-4484-9916-3207E35CD190}"/>
    <cellStyle name="Accent4 2 7_AVA DVA EL" xfId="21866" xr:uid="{F816A0A8-0D43-48BD-9EA2-99A415BCDA58}"/>
    <cellStyle name="Accent4 2 8" xfId="21867" xr:uid="{8B49CC6F-189E-47C4-BCEC-2082F8D6768D}"/>
    <cellStyle name="Accent4 2 9" xfId="41237" xr:uid="{6F8D98D9-AE6D-4BE7-810F-74FCEB5A1282}"/>
    <cellStyle name="Accent4 2_4Q16" xfId="21868" xr:uid="{99935A02-967D-4900-9C5B-396D3E9CECDB}"/>
    <cellStyle name="Accent4 3" xfId="6214" xr:uid="{3E8BB99C-070C-44E3-994D-1D6D607357AA}"/>
    <cellStyle name="Accent4 3 2" xfId="21869" xr:uid="{D5C24DE6-079B-47E3-8209-425AEE5FAD20}"/>
    <cellStyle name="Accent4 3 2 2" xfId="21870" xr:uid="{EA105253-614F-43CB-8C58-DE13F512B8DC}"/>
    <cellStyle name="Accent4 3 2 3" xfId="21871" xr:uid="{C323C2C7-D29F-494F-A81D-35DD990D1F56}"/>
    <cellStyle name="Accent4 3 2_AVA DVA EL" xfId="21872" xr:uid="{38F397FC-8871-4AFF-A1F7-24959207495B}"/>
    <cellStyle name="Accent4 3 3" xfId="21873" xr:uid="{1786F936-068E-4300-AF26-01CC9A739A07}"/>
    <cellStyle name="Accent4 3_AVA DVA EL" xfId="21874" xr:uid="{72C227AE-52B3-435B-9EFF-CDEC6294A04F}"/>
    <cellStyle name="Accent4 4" xfId="21875" xr:uid="{798E296E-93E4-4BB2-A676-323CA23290AF}"/>
    <cellStyle name="Accent4 4 2" xfId="21876" xr:uid="{28C9E675-5930-4C12-8456-0F0AB1DBE8EC}"/>
    <cellStyle name="Accent4 4 2 2" xfId="21877" xr:uid="{B8263B97-6A4F-459C-8779-05E0B2361E52}"/>
    <cellStyle name="Accent4 4 2 3" xfId="21878" xr:uid="{3A638598-DCFB-47D1-AC33-5BD68D4A3594}"/>
    <cellStyle name="Accent4 4 2_AVA DVA EL" xfId="21879" xr:uid="{D49634D8-2F64-46D9-89A1-AEA8E35D188E}"/>
    <cellStyle name="Accent4 4 3" xfId="21880" xr:uid="{E23DDF9D-A48C-4AEA-9EA9-7E36A21AE442}"/>
    <cellStyle name="Accent4 4 3 2" xfId="21881" xr:uid="{26189CD8-E7CF-45C8-866D-A50639F8F1BD}"/>
    <cellStyle name="Accent4 4 3 3" xfId="21882" xr:uid="{1E5B21D9-3967-4C39-BC49-74FA8EDD20D9}"/>
    <cellStyle name="Accent4 4 3_AVA DVA EL" xfId="21883" xr:uid="{138D758E-FC2B-4A08-90A0-49D36556BACA}"/>
    <cellStyle name="Accent4 4 4" xfId="21884" xr:uid="{3FFA1CB1-DBE5-4435-B991-DF61535A5509}"/>
    <cellStyle name="Accent4 4 4 2" xfId="21885" xr:uid="{7AAB174D-7621-4094-B630-F5ABF8AE3745}"/>
    <cellStyle name="Accent4 4 4 3" xfId="21886" xr:uid="{8A63FD26-C631-4823-B780-08F7B4C170D3}"/>
    <cellStyle name="Accent4 4 4_AVA DVA EL" xfId="21887" xr:uid="{44F170DC-D207-4D85-9448-7D4476B9B3F7}"/>
    <cellStyle name="Accent4 4 5" xfId="21888" xr:uid="{CF55DA9D-E34E-4AC2-8619-AA74F7AF70AD}"/>
    <cellStyle name="Accent4 4_AVA DVA EL" xfId="21889" xr:uid="{919101D8-E196-4D52-9B0A-14D3D33E0C27}"/>
    <cellStyle name="Accent4 5" xfId="21890" xr:uid="{88A94639-056A-4851-ADDF-762B711A5F91}"/>
    <cellStyle name="Accent4 5 2" xfId="21891" xr:uid="{36E85BCC-D290-4075-BC5A-054619365490}"/>
    <cellStyle name="Accent4 5 2 2" xfId="21892" xr:uid="{9C08A31B-F0B0-461E-921F-A012EE959823}"/>
    <cellStyle name="Accent4 5 2 3" xfId="21893" xr:uid="{CF8AEBBB-0ADC-4C10-937F-7C0C4A838898}"/>
    <cellStyle name="Accent4 5 2_AVA DVA EL" xfId="21894" xr:uid="{EF53830E-A337-4814-ABC8-A3972C9003F8}"/>
    <cellStyle name="Accent4 5 3" xfId="21895" xr:uid="{5269E158-6DCD-454A-8676-884481AB8C0D}"/>
    <cellStyle name="Accent4 5_AVA DVA EL" xfId="21896" xr:uid="{B52B9917-ECD1-40E7-A750-36BBDAF5EDFD}"/>
    <cellStyle name="Accent4 6" xfId="21897" xr:uid="{C3C7F702-BDB6-480A-8747-39CEA416E635}"/>
    <cellStyle name="Accent4 6 2" xfId="21898" xr:uid="{31D4B629-7EEA-4CAE-B5AA-19BE4F57C7F9}"/>
    <cellStyle name="Accent4 6 2 2" xfId="21899" xr:uid="{D56CBC9F-D442-4412-9D88-D7CF0FC0CD29}"/>
    <cellStyle name="Accent4 6 2 3" xfId="21900" xr:uid="{16DC5D90-7156-476C-BFB8-1A0A02EBB774}"/>
    <cellStyle name="Accent4 6 2_AVA DVA EL" xfId="21901" xr:uid="{6A89B753-49E8-44D2-A28D-859F0A68B722}"/>
    <cellStyle name="Accent4 6 3" xfId="21902" xr:uid="{51816F04-D005-43CA-87D9-60FE4C8058F8}"/>
    <cellStyle name="Accent4 6_AVA DVA EL" xfId="21903" xr:uid="{6C72CAE5-5E1A-4564-BF93-B5BE0BF01BBB}"/>
    <cellStyle name="Accent4 7" xfId="21904" xr:uid="{EE766AEA-D976-464C-97EE-20901B93C502}"/>
    <cellStyle name="Accent4 7 2" xfId="21905" xr:uid="{9F48A247-BDBE-49CA-B00F-5032350A8D4E}"/>
    <cellStyle name="Accent4 7 2 2" xfId="21906" xr:uid="{3AD59CCA-216B-430A-A0E3-A2A493995D8D}"/>
    <cellStyle name="Accent4 7 2 3" xfId="21907" xr:uid="{B1DC68EC-FBED-47E1-B9D0-8217DEA41536}"/>
    <cellStyle name="Accent4 7 2_AVA DVA EL" xfId="21908" xr:uid="{2E426893-4B39-4D45-9616-037FF245E9CC}"/>
    <cellStyle name="Accent4 7 3" xfId="21909" xr:uid="{EAD32B43-8B11-46FF-A7C2-AC1489E0A75F}"/>
    <cellStyle name="Accent4 7_AVA DVA EL" xfId="21910" xr:uid="{2B705CA5-E2E0-4825-860F-ED51D477F3FC}"/>
    <cellStyle name="Accent4 8" xfId="21911" xr:uid="{73832450-38D8-480A-BDA6-4FF88E00FE0A}"/>
    <cellStyle name="Accent4 8 2" xfId="21912" xr:uid="{23C04DCB-524F-47B6-8C02-4762CDC8B56C}"/>
    <cellStyle name="Accent4 8 2 2" xfId="21913" xr:uid="{F07252F1-F590-4CCC-94CE-9B653699C0F7}"/>
    <cellStyle name="Accent4 8 2 3" xfId="21914" xr:uid="{06943023-B58E-4E1E-BE8D-67F12FEB7202}"/>
    <cellStyle name="Accent4 8 2_AVA DVA EL" xfId="21915" xr:uid="{E62A149A-67BC-4AAF-8630-E075430473C8}"/>
    <cellStyle name="Accent4 8 3" xfId="21916" xr:uid="{F1B2BB21-EBBC-44FE-B75C-D780ACB504C2}"/>
    <cellStyle name="Accent4 8_AVA DVA EL" xfId="21917" xr:uid="{8822BFD5-FFF3-4B46-B545-1143DC8BF1A4}"/>
    <cellStyle name="Accent4 9" xfId="21918" xr:uid="{9BB121DA-A2F6-4C76-B8CF-32403621E521}"/>
    <cellStyle name="Accent4 9 2" xfId="21919" xr:uid="{44CC0854-CF3C-43D9-AA11-45A700FCE5AF}"/>
    <cellStyle name="Accent4 9 2 2" xfId="21920" xr:uid="{08DA2A5A-C399-42A3-BE79-99FA069367F5}"/>
    <cellStyle name="Accent4 9 2 3" xfId="21921" xr:uid="{4C062474-B72F-45D4-9D6F-4FE76397ABF8}"/>
    <cellStyle name="Accent4 9 2_AVA DVA EL" xfId="21922" xr:uid="{EE176E23-F213-4E01-9876-4A9F8264E194}"/>
    <cellStyle name="Accent4 9 3" xfId="21923" xr:uid="{447E8DA2-B352-4901-88AD-D70B3EBD8580}"/>
    <cellStyle name="Accent4 9_AVA DVA EL" xfId="21924" xr:uid="{1622AA9E-4315-4C8A-AB18-2673BFB860DE}"/>
    <cellStyle name="Accent4_4Q16" xfId="21925" xr:uid="{C45E21CB-F6FE-44F2-BB2A-786671A9A08C}"/>
    <cellStyle name="Accent5" xfId="6215" xr:uid="{D03DE595-D62D-4214-93B1-D63A314B43C0}"/>
    <cellStyle name="Accent5 10" xfId="21926" xr:uid="{FE805412-36C9-490B-B5EB-2B53AA47B0B9}"/>
    <cellStyle name="Accent5 10 2" xfId="21927" xr:uid="{11DBBBBC-DD83-4D01-865D-D7E4BDE07203}"/>
    <cellStyle name="Accent5 10 3" xfId="21928" xr:uid="{8A3ED0CB-73C9-494E-B504-7DC064F437EF}"/>
    <cellStyle name="Accent5 10_AVA DVA EL" xfId="21929" xr:uid="{7F333763-C12B-4F26-907A-349B8B26858D}"/>
    <cellStyle name="Accent5 11" xfId="21930" xr:uid="{AC263B4E-833A-47EE-839D-F9F5155677DD}"/>
    <cellStyle name="Accent5 11 2" xfId="21931" xr:uid="{6CF2CFBE-01ED-4CC2-8703-2D251254D796}"/>
    <cellStyle name="Accent5 11 3" xfId="21932" xr:uid="{E5239328-D434-40DF-95D6-D55BC404BE18}"/>
    <cellStyle name="Accent5 11_AVA DVA EL" xfId="21933" xr:uid="{A1E7DB3C-2FFF-44D8-B52B-A094C7DE87B6}"/>
    <cellStyle name="Accent5 12" xfId="21934" xr:uid="{84D52E84-7BCF-4896-859D-9B1006AB5B78}"/>
    <cellStyle name="Accent5 12 2" xfId="21935" xr:uid="{7D12F4A3-2CE6-4EA5-93E9-39A3D3C949C0}"/>
    <cellStyle name="Accent5 12 3" xfId="21936" xr:uid="{C522F811-3DAB-4176-994B-24AE7BFBDD3B}"/>
    <cellStyle name="Accent5 12_AVA DVA EL" xfId="21937" xr:uid="{BBE84EC5-BE7F-4A1E-B15B-49AE742C3D9C}"/>
    <cellStyle name="Accent5 13" xfId="21938" xr:uid="{E54FA894-19A5-465A-BE16-36C801FE1BFC}"/>
    <cellStyle name="Accent5 13 2" xfId="21939" xr:uid="{1A848BAA-982C-4196-BA7C-FBD3954C1D2B}"/>
    <cellStyle name="Accent5 13 3" xfId="21940" xr:uid="{616CEFAC-FF14-475F-B678-237311210DD9}"/>
    <cellStyle name="Accent5 13_AVA DVA EL" xfId="21941" xr:uid="{D872FE79-46E9-4748-9BAB-E9B6E3A9EACE}"/>
    <cellStyle name="Accent5 15" xfId="42666" xr:uid="{AEFA8C4C-07EA-4697-9162-6122295656C2}"/>
    <cellStyle name="Accent5 16" xfId="42708" xr:uid="{27BC7D0A-0080-4506-AC47-667535443F55}"/>
    <cellStyle name="Accent5 17" xfId="42746" xr:uid="{723AAEDE-CF04-4A18-A75B-CCCCB32D3E97}"/>
    <cellStyle name="Accent5 2" xfId="6216" xr:uid="{2855CC61-4254-458D-B74F-392CBFB60935}"/>
    <cellStyle name="Accent5 2 2" xfId="6217" xr:uid="{2F452885-28C5-4E1B-8E7D-889BAD7E8710}"/>
    <cellStyle name="Accent5 2 2 2" xfId="21942" xr:uid="{B09C3821-E6FE-46E3-982D-6CEFD43F2133}"/>
    <cellStyle name="Accent5 2 2 2 2" xfId="21943" xr:uid="{0E287CBB-24A7-4775-A512-39C8D0CCDFA2}"/>
    <cellStyle name="Accent5 2 2 2 3" xfId="21944" xr:uid="{6772D863-71F1-4491-88EF-B0B1D2BD67C2}"/>
    <cellStyle name="Accent5 2 2 2_AVA DVA EL" xfId="21945" xr:uid="{B6CE70FE-C686-43CB-AEF7-A2EF075AE198}"/>
    <cellStyle name="Accent5 2 2 3" xfId="21946" xr:uid="{CB8D599C-FFD2-4EB4-AAEC-23E5FE911F73}"/>
    <cellStyle name="Accent5 2 2_AVA DVA EL" xfId="21947" xr:uid="{7D7B2A7F-F547-47A9-AE3C-6B9DFA35EF89}"/>
    <cellStyle name="Accent5 2 3" xfId="21948" xr:uid="{41324642-1825-4A2D-9AF2-DEB3F91F4EE9}"/>
    <cellStyle name="Accent5 2 3 2" xfId="21949" xr:uid="{E66BE691-A0FB-4B9C-94F1-998AD507683D}"/>
    <cellStyle name="Accent5 2 3 2 2" xfId="21950" xr:uid="{02639B1E-BB51-4755-934E-5769A9E29F62}"/>
    <cellStyle name="Accent5 2 3 2 3" xfId="21951" xr:uid="{692909E2-EB38-4897-9777-65D91FD497B4}"/>
    <cellStyle name="Accent5 2 3 2_AVA DVA EL" xfId="21952" xr:uid="{989DD7C9-8DA6-4A6A-BF46-501FBF9112FB}"/>
    <cellStyle name="Accent5 2 3 3" xfId="21953" xr:uid="{B39DD210-14FE-4E8A-B48D-176693DB6C12}"/>
    <cellStyle name="Accent5 2 3 4" xfId="21954" xr:uid="{A2874D55-82FE-4B10-927A-8F59099245AD}"/>
    <cellStyle name="Accent5 2 3_AVA DVA EL" xfId="21955" xr:uid="{73511556-C249-4C0B-9366-8C5D9854CE5C}"/>
    <cellStyle name="Accent5 2 4" xfId="21956" xr:uid="{28CA326F-725D-441E-88B5-3AAF83DBBDF9}"/>
    <cellStyle name="Accent5 2 4 2" xfId="21957" xr:uid="{FD0CE5BB-4366-4D3D-91A8-7F094D31326C}"/>
    <cellStyle name="Accent5 2 4 3" xfId="21958" xr:uid="{B47067AE-3003-4676-94EC-A8B07EDFA60C}"/>
    <cellStyle name="Accent5 2 4_AVA DVA EL" xfId="21959" xr:uid="{C1A2AF18-AACA-4DF5-9C5C-349D08762A25}"/>
    <cellStyle name="Accent5 2 5" xfId="21960" xr:uid="{97E2F198-7617-4FFB-9EAD-DB598E124D02}"/>
    <cellStyle name="Accent5 2_4Q16" xfId="21961" xr:uid="{0397BC09-FE52-4E40-A3DC-4E57CCE6A99A}"/>
    <cellStyle name="Accent5 3" xfId="6218" xr:uid="{CA6AA1DF-653B-410F-AB9E-6A6B8FFDBB41}"/>
    <cellStyle name="Accent5 3 2" xfId="21962" xr:uid="{7FF6A45A-CE80-4AD4-A642-8571DDE68625}"/>
    <cellStyle name="Accent5 3 2 2" xfId="21963" xr:uid="{B6523F9B-8E94-4F01-AF2C-B4CFFB3CD45B}"/>
    <cellStyle name="Accent5 3 2 3" xfId="21964" xr:uid="{FE48A4FF-99ED-428F-BFCE-BB976974E46C}"/>
    <cellStyle name="Accent5 3 2_AVA DVA EL" xfId="21965" xr:uid="{D0BEAE2C-C4CB-4838-99EC-DE80DF3DF674}"/>
    <cellStyle name="Accent5 3 3" xfId="21966" xr:uid="{6794FC8D-C622-4BE7-9E45-A5555108C100}"/>
    <cellStyle name="Accent5 3_AVA DVA EL" xfId="21967" xr:uid="{2464ACD6-2373-4AA7-92E5-705EAFA61471}"/>
    <cellStyle name="Accent5 4" xfId="21968" xr:uid="{D6E80DBA-6CEF-45CC-A152-8D77FFA396EA}"/>
    <cellStyle name="Accent5 4 2" xfId="21969" xr:uid="{5C5A1374-6A59-4879-A1E6-233B161584D6}"/>
    <cellStyle name="Accent5 4 2 2" xfId="21970" xr:uid="{E6373399-EE91-4B5F-8013-655D734A04A4}"/>
    <cellStyle name="Accent5 4 2 3" xfId="21971" xr:uid="{3A56D447-F3CE-465B-AAC2-4C0F7C714B2F}"/>
    <cellStyle name="Accent5 4 2_AVA DVA EL" xfId="21972" xr:uid="{1A27FCE7-2764-45CB-AD2D-9EB671E8C529}"/>
    <cellStyle name="Accent5 4 3" xfId="21973" xr:uid="{31D14F28-B394-4A7C-BACD-4C6441621610}"/>
    <cellStyle name="Accent5 4 3 2" xfId="21974" xr:uid="{1DF28EA5-A57B-43C8-8D70-84736743E2B2}"/>
    <cellStyle name="Accent5 4 3 3" xfId="21975" xr:uid="{B41D94B7-4E8E-4D15-A0CB-893EDFFFA102}"/>
    <cellStyle name="Accent5 4 3_AVA DVA EL" xfId="21976" xr:uid="{595239D3-15C7-4141-B5DF-2080DA3BCC24}"/>
    <cellStyle name="Accent5 4 4" xfId="21977" xr:uid="{770629D8-E98B-4B8B-92AA-6B27728D818F}"/>
    <cellStyle name="Accent5 4 4 2" xfId="21978" xr:uid="{9C8DF627-519D-47E4-B744-D3257222D799}"/>
    <cellStyle name="Accent5 4 4 3" xfId="21979" xr:uid="{451A00FB-4779-4B2B-B143-FD06675B4DE3}"/>
    <cellStyle name="Accent5 4 4_AVA DVA EL" xfId="21980" xr:uid="{5118D217-D288-4C03-8A4C-0F21A457367E}"/>
    <cellStyle name="Accent5 4 5" xfId="21981" xr:uid="{59AA1CDD-157D-4DCF-8BCC-B49498A92626}"/>
    <cellStyle name="Accent5 4_AVA DVA EL" xfId="21982" xr:uid="{AB1ED6B8-360F-4133-A3C1-51EF4A4022D2}"/>
    <cellStyle name="Accent5 5" xfId="21983" xr:uid="{21037B8A-00E6-4D60-A21A-1FB712826737}"/>
    <cellStyle name="Accent5 5 2" xfId="21984" xr:uid="{A7303DA5-A9B0-4583-B207-ECD3CEE862A5}"/>
    <cellStyle name="Accent5 5 2 2" xfId="21985" xr:uid="{B961E735-21C2-4D2C-A6EC-03B1238C6A92}"/>
    <cellStyle name="Accent5 5 2 3" xfId="21986" xr:uid="{83C90EBD-B105-4174-9C0D-DBDBF8500BD6}"/>
    <cellStyle name="Accent5 5 2_AVA DVA EL" xfId="21987" xr:uid="{2FD1A688-A1F3-47C3-BA9E-D60371760FA8}"/>
    <cellStyle name="Accent5 5 3" xfId="21988" xr:uid="{598B0364-520B-4252-9415-9D97F036A53D}"/>
    <cellStyle name="Accent5 5_AVA DVA EL" xfId="21989" xr:uid="{E50DC8CD-449B-4F12-8D52-16CE3E356EA5}"/>
    <cellStyle name="Accent5 6" xfId="21990" xr:uid="{AB8947A4-2D11-4F9C-9CEB-85FE776D1934}"/>
    <cellStyle name="Accent5 6 2" xfId="21991" xr:uid="{F8EF15BD-E679-4494-AEF8-EC4CA751E2E7}"/>
    <cellStyle name="Accent5 6 2 2" xfId="21992" xr:uid="{24B69335-AC84-4FA5-B647-8CC2651B8D53}"/>
    <cellStyle name="Accent5 6 2 3" xfId="21993" xr:uid="{BE7297EC-525E-43F0-B2C3-F1FF535BE4AD}"/>
    <cellStyle name="Accent5 6 2_AVA DVA EL" xfId="21994" xr:uid="{942F125A-686F-4209-A616-50C43FAB5801}"/>
    <cellStyle name="Accent5 6 3" xfId="21995" xr:uid="{005A43DD-D159-4A42-82DF-2313397B2182}"/>
    <cellStyle name="Accent5 6_AVA DVA EL" xfId="21996" xr:uid="{4F433785-36E4-4612-A050-D163CDF0EBB6}"/>
    <cellStyle name="Accent5 7" xfId="21997" xr:uid="{5C574D72-6896-4B5B-86BF-1BB21D183EA3}"/>
    <cellStyle name="Accent5 7 2" xfId="21998" xr:uid="{9D8552DD-54FB-4A4A-9ED3-CB5D3A8AE85A}"/>
    <cellStyle name="Accent5 7 2 2" xfId="21999" xr:uid="{75D48CBA-9DA8-48C5-98A2-62B8F537E8E0}"/>
    <cellStyle name="Accent5 7 2 3" xfId="22000" xr:uid="{EC9AF92A-568F-450C-B59E-614382AB56FB}"/>
    <cellStyle name="Accent5 7 2_AVA DVA EL" xfId="22001" xr:uid="{1F633477-3F69-4CCD-B008-1A9BAE6A3675}"/>
    <cellStyle name="Accent5 7 3" xfId="22002" xr:uid="{0982733A-DDC7-4719-B43B-0E9D45D98351}"/>
    <cellStyle name="Accent5 7_AVA DVA EL" xfId="22003" xr:uid="{D10641C9-5351-47A2-8FFB-2A87E9FABCE9}"/>
    <cellStyle name="Accent5 8" xfId="22004" xr:uid="{002A8787-A431-4C05-93C7-2D4F65760330}"/>
    <cellStyle name="Accent5 8 2" xfId="22005" xr:uid="{7A645EC8-0962-4BFC-949A-28B1783C819A}"/>
    <cellStyle name="Accent5 8 2 2" xfId="22006" xr:uid="{AB39A33A-F9AF-440B-B56C-0989D07EB308}"/>
    <cellStyle name="Accent5 8 2 3" xfId="22007" xr:uid="{2EDF713B-34C4-498C-B36D-9D210EFC8158}"/>
    <cellStyle name="Accent5 8 2_AVA DVA EL" xfId="22008" xr:uid="{6F804E44-7295-4C0B-A4E3-71039992A799}"/>
    <cellStyle name="Accent5 8 3" xfId="22009" xr:uid="{AEA1FB49-94A1-43AE-B51A-F678E5C17FBD}"/>
    <cellStyle name="Accent5 8_AVA DVA EL" xfId="22010" xr:uid="{897BF07B-9C0E-46D5-9C2C-514F72359946}"/>
    <cellStyle name="Accent5 9" xfId="22011" xr:uid="{EA25E954-7D3A-4513-826B-5AA5DF0E9BDC}"/>
    <cellStyle name="Accent5 9 2" xfId="22012" xr:uid="{0499DD79-02CD-442A-94EA-803E939CD31C}"/>
    <cellStyle name="Accent5 9 2 2" xfId="22013" xr:uid="{BA0F0C91-DAA5-4F37-B721-D6D49D54B65A}"/>
    <cellStyle name="Accent5 9 2 3" xfId="22014" xr:uid="{A55430EB-7F77-4230-A179-8BA285F333A6}"/>
    <cellStyle name="Accent5 9 2_AVA DVA EL" xfId="22015" xr:uid="{155BB5AC-2355-437D-99E9-BFA5BBAE5738}"/>
    <cellStyle name="Accent5 9 3" xfId="22016" xr:uid="{EAD3A28E-AFA7-41C9-9B09-0077069A6EFF}"/>
    <cellStyle name="Accent5 9_AVA DVA EL" xfId="22017" xr:uid="{067F9D6E-788B-4D6D-B1B3-956BD3EEE2A9}"/>
    <cellStyle name="Accent5_4Q16" xfId="22018" xr:uid="{4792405A-2516-4FD3-A9A8-7913B7AB090C}"/>
    <cellStyle name="Accent6" xfId="6219" xr:uid="{E2A8D68F-2883-474F-8EF7-01C8AAB86FA4}"/>
    <cellStyle name="Accent6 10" xfId="22019" xr:uid="{023B9CCF-F8CA-4605-91DB-EFCDBBBF0FDF}"/>
    <cellStyle name="Accent6 10 2" xfId="22020" xr:uid="{EDDE1A55-28AD-4F2C-A509-62EA91343426}"/>
    <cellStyle name="Accent6 10 3" xfId="22021" xr:uid="{EF4106D8-B72C-40C6-9B3A-0DB7897977FA}"/>
    <cellStyle name="Accent6 10_AVA DVA EL" xfId="22022" xr:uid="{62C6BAB8-BE5B-42AE-829D-F683A79235E7}"/>
    <cellStyle name="Accent6 11" xfId="22023" xr:uid="{B2F79E95-0C75-435A-B6FB-4ACA017A0718}"/>
    <cellStyle name="Accent6 11 2" xfId="22024" xr:uid="{7BF3DB4F-EB61-44EB-B966-8E6EEDE0890A}"/>
    <cellStyle name="Accent6 11 3" xfId="22025" xr:uid="{50FC0A92-10E1-46B9-ACBF-2092FDAB8E83}"/>
    <cellStyle name="Accent6 11_AVA DVA EL" xfId="22026" xr:uid="{0C617F2C-B2CC-4A52-8295-05DE73B803B3}"/>
    <cellStyle name="Accent6 12" xfId="22027" xr:uid="{015685F5-0572-4245-8F64-8212B3E97679}"/>
    <cellStyle name="Accent6 12 2" xfId="22028" xr:uid="{40DC70F0-FFB2-4574-8D62-62CA8637EC16}"/>
    <cellStyle name="Accent6 12 3" xfId="22029" xr:uid="{2C22CD74-9225-47CD-ACB1-1C9E2C824182}"/>
    <cellStyle name="Accent6 12_AVA DVA EL" xfId="22030" xr:uid="{865263DC-86AB-4364-B471-127AD83AC784}"/>
    <cellStyle name="Accent6 13" xfId="22031" xr:uid="{0F44F317-CC32-46C0-AEEA-A9D3CB8CCBD2}"/>
    <cellStyle name="Accent6 13 2" xfId="22032" xr:uid="{73976D15-FC64-42EE-A599-BFD5F341207C}"/>
    <cellStyle name="Accent6 13 3" xfId="22033" xr:uid="{DF9CF5AB-7FF4-4440-AC67-A553A13A5F00}"/>
    <cellStyle name="Accent6 13_AVA DVA EL" xfId="22034" xr:uid="{B9C7D2A2-BDDC-4A01-BFF5-402C7D8B7455}"/>
    <cellStyle name="Accent6 15" xfId="42667" xr:uid="{2DD4D795-C6DB-4FC6-9E4A-467B32E8C71F}"/>
    <cellStyle name="Accent6 16" xfId="42709" xr:uid="{50B759C8-0BFB-42D6-8677-0DE408DFEE81}"/>
    <cellStyle name="Accent6 17" xfId="42747" xr:uid="{BF453E6A-B507-46FD-90EB-D4EFB1465F35}"/>
    <cellStyle name="Accent6 2" xfId="6220" xr:uid="{54D2DBA6-236F-42B2-BBA2-8D1909D26FA7}"/>
    <cellStyle name="Accent6 2 2" xfId="6221" xr:uid="{17EBCF84-8DD5-4947-BE23-7CE9A9D98221}"/>
    <cellStyle name="Accent6 2 2 2" xfId="22035" xr:uid="{95CF72D9-1EE8-4285-B2F0-679B15D7CB0F}"/>
    <cellStyle name="Accent6 2 2 2 2" xfId="22036" xr:uid="{13DC778A-08B9-44DD-9396-96AB45FDBBA6}"/>
    <cellStyle name="Accent6 2 2 2 3" xfId="22037" xr:uid="{1E80C81F-8162-4D4C-B9FB-53E44D71F497}"/>
    <cellStyle name="Accent6 2 2 2_AVA DVA EL" xfId="22038" xr:uid="{D74D6892-5343-4B97-A165-5E9BD320160B}"/>
    <cellStyle name="Accent6 2 2 3" xfId="22039" xr:uid="{1CDCAAC7-EB74-47C1-B024-D73EA8B4BD40}"/>
    <cellStyle name="Accent6 2 2 3 2" xfId="22040" xr:uid="{93EA0880-6DC4-44E4-974B-93BD6A5A0F4F}"/>
    <cellStyle name="Accent6 2 2 3 3" xfId="22041" xr:uid="{6A4D23C0-7FA7-4E3C-9919-C01DC01A72AB}"/>
    <cellStyle name="Accent6 2 2 3_AVA DVA EL" xfId="22042" xr:uid="{6E4E620D-E8CC-4BB2-A4F3-08DED8E79EB3}"/>
    <cellStyle name="Accent6 2 2 4" xfId="22043" xr:uid="{F72ED929-7542-431D-B259-C65D2BC5A04A}"/>
    <cellStyle name="Accent6 2 2 4 2" xfId="22044" xr:uid="{D2D3E0DB-F216-4152-9AD5-EBBD21EAACAC}"/>
    <cellStyle name="Accent6 2 2 4 3" xfId="22045" xr:uid="{6B422218-7EA6-4618-9558-04A41EB574CE}"/>
    <cellStyle name="Accent6 2 2 4_AVA DVA EL" xfId="22046" xr:uid="{909C9C38-79A7-40FD-A4FC-FC461A471310}"/>
    <cellStyle name="Accent6 2 2 5" xfId="22047" xr:uid="{D23DBE8E-3B38-4C93-8DCC-0E1792723540}"/>
    <cellStyle name="Accent6 2 2 5 2" xfId="22048" xr:uid="{989751E5-A8C9-4938-A5AE-69C59A3C79C5}"/>
    <cellStyle name="Accent6 2 2 5 3" xfId="22049" xr:uid="{4137A1D7-770B-4D07-B3A0-D95A66256287}"/>
    <cellStyle name="Accent6 2 2 5_AVA DVA EL" xfId="22050" xr:uid="{80F5C376-4710-48BD-8F15-0E909D7EA2CE}"/>
    <cellStyle name="Accent6 2 2 6" xfId="22051" xr:uid="{9F29A6B4-3A51-4293-901B-215A4B9C1A6B}"/>
    <cellStyle name="Accent6 2 2 6 2" xfId="22052" xr:uid="{2458BEB0-744D-464C-95B4-DD30DFFFA34E}"/>
    <cellStyle name="Accent6 2 2 6 3" xfId="22053" xr:uid="{92271EFC-2EDA-43C6-9034-A9338496AB36}"/>
    <cellStyle name="Accent6 2 2 6_AVA DVA EL" xfId="22054" xr:uid="{2C3216E8-A227-4C7E-869B-336136E60624}"/>
    <cellStyle name="Accent6 2 2 7" xfId="22055" xr:uid="{E77FF457-3AA2-40C6-9C0C-37F0065DAB46}"/>
    <cellStyle name="Accent6 2 2_AVA DVA EL" xfId="22056" xr:uid="{4CE3365D-2FC7-4F27-9C05-3809751EA78F}"/>
    <cellStyle name="Accent6 2 3" xfId="22057" xr:uid="{31FF6699-7DF4-4F30-B6B3-3E29DE49FF02}"/>
    <cellStyle name="Accent6 2 3 2" xfId="22058" xr:uid="{4BF71BC2-F839-4C0A-B410-61FD980CAA6C}"/>
    <cellStyle name="Accent6 2 3 2 2" xfId="22059" xr:uid="{A0CA2672-1F28-4C09-9232-62D5CB17A30A}"/>
    <cellStyle name="Accent6 2 3 2 3" xfId="22060" xr:uid="{1B721592-6D2B-4268-A625-D1E17572AB8F}"/>
    <cellStyle name="Accent6 2 3 2_AVA DVA EL" xfId="22061" xr:uid="{049DE5C6-49EF-45C1-9125-906045EF8AF1}"/>
    <cellStyle name="Accent6 2 3 3" xfId="22062" xr:uid="{27CE19FC-90EB-4E85-954C-16A40848E44F}"/>
    <cellStyle name="Accent6 2 3 4" xfId="22063" xr:uid="{DAFA4B36-5290-41C9-8FEC-99840753B978}"/>
    <cellStyle name="Accent6 2 3_AVA DVA EL" xfId="22064" xr:uid="{2218DFBD-DF88-4AEA-9ABC-FCF55B85E29B}"/>
    <cellStyle name="Accent6 2 4" xfId="22065" xr:uid="{4654CFDD-82D1-4995-8F83-1B7E3FEC2991}"/>
    <cellStyle name="Accent6 2 4 2" xfId="22066" xr:uid="{802DC161-66C3-41FC-8F83-87DE496ED787}"/>
    <cellStyle name="Accent6 2 4 3" xfId="22067" xr:uid="{5601952B-7708-4F39-A7C2-458A8EB7A0A5}"/>
    <cellStyle name="Accent6 2 4_AVA DVA EL" xfId="22068" xr:uid="{656D5494-BD65-4419-8B23-BCD5F66DA03F}"/>
    <cellStyle name="Accent6 2 5" xfId="22069" xr:uid="{741129B1-37A3-41D4-B0B1-083B6DDABFDC}"/>
    <cellStyle name="Accent6 2 5 2" xfId="22070" xr:uid="{912F7F99-244F-4173-98F2-017B26706D2A}"/>
    <cellStyle name="Accent6 2 5 3" xfId="22071" xr:uid="{F77F74D1-F802-4E76-90ED-87BB18B09E74}"/>
    <cellStyle name="Accent6 2 5_AVA DVA EL" xfId="22072" xr:uid="{DAF7CEF7-72B4-4C8A-998A-99E477B3A669}"/>
    <cellStyle name="Accent6 2 6" xfId="22073" xr:uid="{8712E845-CA95-4D5D-B8C1-F89C39FC8829}"/>
    <cellStyle name="Accent6 2 6 2" xfId="22074" xr:uid="{1CF06BB9-B494-47A3-B447-D45C8D850AD3}"/>
    <cellStyle name="Accent6 2 6 3" xfId="22075" xr:uid="{77570E30-E179-4255-B0AF-347D9141B26E}"/>
    <cellStyle name="Accent6 2 6_AVA DVA EL" xfId="22076" xr:uid="{64A62F74-E5AB-40B0-B624-30BF7AF2091C}"/>
    <cellStyle name="Accent6 2 7" xfId="22077" xr:uid="{48BE5EEC-03D2-49E7-B382-76C4811EED45}"/>
    <cellStyle name="Accent6 2 7 2" xfId="22078" xr:uid="{9D375A25-A951-4724-8204-363B1C6504FE}"/>
    <cellStyle name="Accent6 2 7 3" xfId="22079" xr:uid="{70FB773B-F8DA-46BA-932A-7896C0D25A9E}"/>
    <cellStyle name="Accent6 2 7_AVA DVA EL" xfId="22080" xr:uid="{D3397CFB-1F0B-49E6-BF7D-74BCE4ACED4D}"/>
    <cellStyle name="Accent6 2 8" xfId="22081" xr:uid="{DB85AD0C-D866-49A1-9678-C47A14D3FBCF}"/>
    <cellStyle name="Accent6 2_4Q16" xfId="22082" xr:uid="{E413A5CB-3266-4A12-AAAF-FE6ADED37B65}"/>
    <cellStyle name="Accent6 3" xfId="6222" xr:uid="{A9F71744-E65F-4235-B485-9E3CE589F3C1}"/>
    <cellStyle name="Accent6 3 2" xfId="22083" xr:uid="{64E1351C-44BA-4DA5-A97F-182F13CD1F64}"/>
    <cellStyle name="Accent6 3 2 2" xfId="22084" xr:uid="{39B86F69-00BA-4B70-914C-A87249BEEEA2}"/>
    <cellStyle name="Accent6 3 2 3" xfId="22085" xr:uid="{F7E8BBA9-584F-44E5-84AB-F8F93BCB769F}"/>
    <cellStyle name="Accent6 3 2_AVA DVA EL" xfId="22086" xr:uid="{FA14E5E3-4C81-43E8-A5C0-F570C5E46125}"/>
    <cellStyle name="Accent6 3 3" xfId="22087" xr:uid="{A9DB773A-FA4D-4C8B-8208-E08EDED2DD66}"/>
    <cellStyle name="Accent6 3_AVA DVA EL" xfId="22088" xr:uid="{F2BA6CF5-8DAA-4762-B842-880F97F7D730}"/>
    <cellStyle name="Accent6 4" xfId="22089" xr:uid="{4FA7D63F-6F47-4B6E-8998-038F29429CD0}"/>
    <cellStyle name="Accent6 4 2" xfId="22090" xr:uid="{BFD88E2F-EFA6-477C-B56F-9D72B1ABC525}"/>
    <cellStyle name="Accent6 4 2 2" xfId="22091" xr:uid="{70F4CCC0-4F99-4A9C-8FEB-CA835A9E7A80}"/>
    <cellStyle name="Accent6 4 2 3" xfId="22092" xr:uid="{25B219BA-925E-44A0-8B75-998766059AB3}"/>
    <cellStyle name="Accent6 4 2_AVA DVA EL" xfId="22093" xr:uid="{992AEEE0-168A-4003-B964-9343490EC90B}"/>
    <cellStyle name="Accent6 4 3" xfId="22094" xr:uid="{6FA16252-87D5-4EE8-9B51-D357D5C70A73}"/>
    <cellStyle name="Accent6 4 3 2" xfId="22095" xr:uid="{EB180D6A-1343-4D95-989F-4633F787DD0F}"/>
    <cellStyle name="Accent6 4 3 3" xfId="22096" xr:uid="{F09D10D9-5A65-4DF1-A8BA-557428EF6CE0}"/>
    <cellStyle name="Accent6 4 3_AVA DVA EL" xfId="22097" xr:uid="{CA8969B1-63E4-434A-A724-7593432151A1}"/>
    <cellStyle name="Accent6 4 4" xfId="22098" xr:uid="{65966093-319F-43F4-86F6-C075ADC18B9D}"/>
    <cellStyle name="Accent6 4 4 2" xfId="22099" xr:uid="{A72DD857-117B-40E2-AA47-AB4F39852D7E}"/>
    <cellStyle name="Accent6 4 4 3" xfId="22100" xr:uid="{971BF1D7-D714-490A-AF18-8F8682302FF8}"/>
    <cellStyle name="Accent6 4 4_AVA DVA EL" xfId="22101" xr:uid="{F03FF473-FE97-4B52-9CF4-3433FB492ACF}"/>
    <cellStyle name="Accent6 4 5" xfId="22102" xr:uid="{83E80A4D-D2B0-4B77-B904-C52D88BABE57}"/>
    <cellStyle name="Accent6 4_AVA DVA EL" xfId="22103" xr:uid="{FCB87A9B-F7D7-4F84-82E5-AD6B9DEC2474}"/>
    <cellStyle name="Accent6 5" xfId="22104" xr:uid="{AAFA2BD5-0C82-4F9A-A05A-F6B065AD2304}"/>
    <cellStyle name="Accent6 5 2" xfId="22105" xr:uid="{5F66FC06-07E2-4058-A9CB-991F3C85BFFC}"/>
    <cellStyle name="Accent6 5 2 2" xfId="22106" xr:uid="{D104CF80-FFDB-4AC5-BA61-CF1958DE1D41}"/>
    <cellStyle name="Accent6 5 2 3" xfId="22107" xr:uid="{B3E17458-F3C5-44B3-A435-F450D7D9CF2F}"/>
    <cellStyle name="Accent6 5 2_AVA DVA EL" xfId="22108" xr:uid="{BC6A846D-155F-4592-B982-10BC7E6AFAF1}"/>
    <cellStyle name="Accent6 5 3" xfId="22109" xr:uid="{5B43EE4B-4D70-4474-AEF8-61CF3B8870DC}"/>
    <cellStyle name="Accent6 5_AVA DVA EL" xfId="22110" xr:uid="{E1C3FFF2-79D5-4FE3-B844-67F3035739E3}"/>
    <cellStyle name="Accent6 6" xfId="22111" xr:uid="{80A68532-45E8-4F00-A339-718534195A46}"/>
    <cellStyle name="Accent6 6 2" xfId="22112" xr:uid="{F67C20F3-4F8B-4FB3-AC15-AA273BBD86F4}"/>
    <cellStyle name="Accent6 6 2 2" xfId="22113" xr:uid="{E8CE30E7-D86F-4150-A7AB-906FB236DCB6}"/>
    <cellStyle name="Accent6 6 2 3" xfId="22114" xr:uid="{D0AD2BEF-F387-4171-B22F-262D5241E519}"/>
    <cellStyle name="Accent6 6 2_AVA DVA EL" xfId="22115" xr:uid="{32652A13-C010-4581-982E-5B010B4ECBF3}"/>
    <cellStyle name="Accent6 6 3" xfId="22116" xr:uid="{A0033A49-AEF9-4C5D-825B-35D9EBF1DEDB}"/>
    <cellStyle name="Accent6 6_AVA DVA EL" xfId="22117" xr:uid="{C89776C1-E343-4260-9A3E-DDAE202EA74A}"/>
    <cellStyle name="Accent6 7" xfId="22118" xr:uid="{4FCAEEA1-C1DE-4AE6-BCFE-580AAE371A9B}"/>
    <cellStyle name="Accent6 7 2" xfId="22119" xr:uid="{A6F12DD1-07FE-4E87-BB44-51B57D99F4AA}"/>
    <cellStyle name="Accent6 7 2 2" xfId="22120" xr:uid="{3FE6758B-9A93-4443-997E-451A2C020D78}"/>
    <cellStyle name="Accent6 7 2 3" xfId="22121" xr:uid="{F060E566-D9F8-418F-B8BD-EED1D3F9F057}"/>
    <cellStyle name="Accent6 7 2_AVA DVA EL" xfId="22122" xr:uid="{5841945E-EB2F-4A86-866E-1F3F6300C9E4}"/>
    <cellStyle name="Accent6 7 3" xfId="22123" xr:uid="{BE5A73A1-DE93-4BAB-B3A0-DCE43977AF6E}"/>
    <cellStyle name="Accent6 7_AVA DVA EL" xfId="22124" xr:uid="{A49B5F41-77AE-4139-BC7D-9BFCE18427B8}"/>
    <cellStyle name="Accent6 8" xfId="22125" xr:uid="{5586AC64-55B3-43D9-930F-C30C2E49FA6C}"/>
    <cellStyle name="Accent6 8 2" xfId="22126" xr:uid="{6F67829D-4A02-4460-85B1-872F33832360}"/>
    <cellStyle name="Accent6 8 2 2" xfId="22127" xr:uid="{A53F8571-E85A-40D1-AAA3-B29867B703FB}"/>
    <cellStyle name="Accent6 8 2 3" xfId="22128" xr:uid="{C8443D07-B887-45FA-8DD7-A5E7509DFCBD}"/>
    <cellStyle name="Accent6 8 2_AVA DVA EL" xfId="22129" xr:uid="{6A2610B9-8F20-41FB-9546-C3EC46905661}"/>
    <cellStyle name="Accent6 8 3" xfId="22130" xr:uid="{EC0AB4FD-0DE4-42B9-8E48-DF2A3E0E81F2}"/>
    <cellStyle name="Accent6 8_AVA DVA EL" xfId="22131" xr:uid="{C63F7702-8CB0-445B-A96E-94033D0F9D70}"/>
    <cellStyle name="Accent6 9" xfId="22132" xr:uid="{2CF65637-7F26-46F3-8E45-7E16DC8C6025}"/>
    <cellStyle name="Accent6 9 2" xfId="22133" xr:uid="{14005A8F-CD4A-4FAB-950C-1A629B4630CE}"/>
    <cellStyle name="Accent6 9 2 2" xfId="22134" xr:uid="{110AA826-2809-4A57-8FCE-8E3322FA4982}"/>
    <cellStyle name="Accent6 9 2 3" xfId="22135" xr:uid="{9F6A0EBC-F6CC-454C-B2E3-354B65A6AAFB}"/>
    <cellStyle name="Accent6 9 2_AVA DVA EL" xfId="22136" xr:uid="{0E41C9FC-1129-4C2D-BE8F-3EC9EB731C94}"/>
    <cellStyle name="Accent6 9 3" xfId="22137" xr:uid="{4E6E95CE-A883-41C5-BF75-9F370E529E35}"/>
    <cellStyle name="Accent6 9_AVA DVA EL" xfId="22138" xr:uid="{2EF359E8-871E-45AE-9D00-062F2E747E08}"/>
    <cellStyle name="Accent6_4Q16" xfId="22139" xr:uid="{534F9CB4-E28E-41F5-9196-B7D9298499FC}"/>
    <cellStyle name="Actual data" xfId="6223" xr:uid="{0C456C8F-CCAD-4984-9876-7F502C477010}"/>
    <cellStyle name="Actual data 2" xfId="6224" xr:uid="{F22F2BCC-2B57-4A04-9EF4-32BD0089AD16}"/>
    <cellStyle name="Actual data 2 2" xfId="6225" xr:uid="{1F538570-900B-4DCC-BC8B-CCBD09D4F84F}"/>
    <cellStyle name="Actual data 2 3" xfId="41238" xr:uid="{94E3D7DB-F23D-4916-B09A-7BCB912FB297}"/>
    <cellStyle name="Actual data 2_AVA DVA EL" xfId="22140" xr:uid="{BF96B4AB-ABA9-4D03-911D-86EF607F4DDC}"/>
    <cellStyle name="Actual data 3" xfId="6226" xr:uid="{5A4BC88F-08F1-4068-A1C6-19996E46A392}"/>
    <cellStyle name="Actual data 3 2" xfId="6227" xr:uid="{DB1BE389-0042-4BF0-AD13-6DACB7296A84}"/>
    <cellStyle name="Actual data 3 2 2" xfId="22141" xr:uid="{8D724387-FB80-467B-BF0E-8AD76A51C819}"/>
    <cellStyle name="Actual data 3 2 3" xfId="22142" xr:uid="{9047E915-73FA-4E0D-8AC5-9B9A39741081}"/>
    <cellStyle name="Actual data 3 2_AVA DVA EL" xfId="22143" xr:uid="{9B67FE98-A83E-4B74-A19E-D20B582D39E9}"/>
    <cellStyle name="Actual data 3 3" xfId="22144" xr:uid="{0633A5F5-E784-4F28-A651-2286628DD5C2}"/>
    <cellStyle name="Actual data 3 4" xfId="22145" xr:uid="{B3D5FD08-1BE5-4D75-AEA6-2AE6934012B8}"/>
    <cellStyle name="Actual data 3_Adj_Balance_Sheet" xfId="41239" xr:uid="{F7F33B9C-9782-4AAC-BE3F-DA5896478A15}"/>
    <cellStyle name="Actual data 4" xfId="22146" xr:uid="{B5598184-C345-48A9-8F1B-2168928D9854}"/>
    <cellStyle name="Actual data_Adj_Balance_Sheet" xfId="41240" xr:uid="{A8E44128-7B8E-4FEA-83EE-694973B0D9EB}"/>
    <cellStyle name="Actual year" xfId="6228" xr:uid="{28996CC3-0DC6-40BA-B44B-37FAC871E5CC}"/>
    <cellStyle name="Actual year 2" xfId="6229" xr:uid="{1D8E9269-70D8-4F9D-B535-A92A95BCDEEC}"/>
    <cellStyle name="Actual year 2 2" xfId="6230" xr:uid="{AFCBB4CC-0B45-4C72-BC87-BCDF1C121C32}"/>
    <cellStyle name="Actual year 2 2 2" xfId="6231" xr:uid="{CA8CD8CE-EA85-4AFF-BD31-F46C085ECE5C}"/>
    <cellStyle name="Actual year 2 2_7. Other MTM adjustments" xfId="6232" xr:uid="{8DD18D66-2324-464B-B2CB-CF10BB5F0A13}"/>
    <cellStyle name="Actual year 2 3" xfId="6233" xr:uid="{1F00DF1F-20AE-42B1-8E19-758E9ED6CDED}"/>
    <cellStyle name="Actual year 2_7. Other MTM adjustments" xfId="6234" xr:uid="{6166D266-9E8F-45F2-BFF8-91CAF5B2A3C9}"/>
    <cellStyle name="Actual year 3" xfId="6235" xr:uid="{BD16ADC9-5234-4AC2-A8E8-408C872A721E}"/>
    <cellStyle name="Actual year 3 2" xfId="6236" xr:uid="{89469079-7A69-46FF-817E-CB566FE79AD3}"/>
    <cellStyle name="Actual year 3 2 2" xfId="6237" xr:uid="{891CABB2-E065-4277-A0DA-4F3851AE3475}"/>
    <cellStyle name="Actual year 3 2 3" xfId="22147" xr:uid="{C4815DF4-DD62-4964-B11D-03E1599C1799}"/>
    <cellStyle name="Actual year 3 2_7. Other MTM adjustments" xfId="6238" xr:uid="{C54665DC-B037-4453-8134-28B2F5D546D5}"/>
    <cellStyle name="Actual year 3 3" xfId="6239" xr:uid="{577B689B-1591-4CE6-ADCE-0E35294311B0}"/>
    <cellStyle name="Actual year 3 4" xfId="22148" xr:uid="{5706E77B-4F08-4523-9D5D-B5701DBCC61C}"/>
    <cellStyle name="Actual year 3_7. Other MTM adjustments" xfId="6240" xr:uid="{22805430-4159-489C-88CE-C0C4F7695726}"/>
    <cellStyle name="Actual year 4" xfId="6241" xr:uid="{EC8B0B46-8B4B-4CF3-BAFE-0E98B23CFDA9}"/>
    <cellStyle name="Actual year 4 2" xfId="6242" xr:uid="{C5DA18A4-C220-45AB-BA99-1747C38D8105}"/>
    <cellStyle name="Actual year 4_7. Other MTM adjustments" xfId="6243" xr:uid="{5657DAAE-68C2-4EDA-8717-702F36BDD2AB}"/>
    <cellStyle name="Actual year 5" xfId="6244" xr:uid="{A38C133D-1A55-4210-AC9A-D6897A599B89}"/>
    <cellStyle name="Actual year_1" xfId="6245" xr:uid="{B5BB5916-596B-4E68-B6F5-9BE589381C63}"/>
    <cellStyle name="Actuals Cells" xfId="6246" xr:uid="{D03C53AD-511F-4E4F-842F-42F98DE5D0DB}"/>
    <cellStyle name="Actuals Cells 2" xfId="6247" xr:uid="{CDC2118C-6D7F-4466-8F3D-DF840668C1C8}"/>
    <cellStyle name="Actuals Cells 2 2" xfId="6248" xr:uid="{6704B2B5-AF73-4FAA-93C4-E5D5EC5E70FA}"/>
    <cellStyle name="Actuals Cells 2 2 2" xfId="6249" xr:uid="{8910F00B-35EF-44D6-A259-0BADCC3DC890}"/>
    <cellStyle name="Actuals Cells 2 2 2 2" xfId="6250" xr:uid="{64931F73-BBCD-46B7-9A90-AB8C8DF5366A}"/>
    <cellStyle name="Actuals Cells 2 2 2_Expenses" xfId="6251" xr:uid="{E01BC4A1-9F1B-4AA7-AC47-893A334A2588}"/>
    <cellStyle name="Actuals Cells 2 2 3" xfId="6252" xr:uid="{069AF4ED-920F-42A2-8249-8C971C35AF23}"/>
    <cellStyle name="Actuals Cells 2 2 4" xfId="6253" xr:uid="{49B9A733-7A8C-4ED6-BCD3-6AD950D0AE44}"/>
    <cellStyle name="Actuals Cells 2 2_Expenses" xfId="6254" xr:uid="{F3253B41-AEC9-4EB7-AE2F-D0CEB7F72E05}"/>
    <cellStyle name="Actuals Cells 2 3" xfId="6255" xr:uid="{AFBA22F4-12BC-4422-BFD6-F759B80A5B00}"/>
    <cellStyle name="Actuals Cells 2 3 2" xfId="6256" xr:uid="{58F24FDD-84B8-480B-B5D1-06DF89E27D11}"/>
    <cellStyle name="Actuals Cells 2 3_Expenses" xfId="6257" xr:uid="{1747E748-2055-44BA-9559-3158A8E9FDA4}"/>
    <cellStyle name="Actuals Cells 2 4" xfId="6258" xr:uid="{71BCE80A-98DA-4C35-908E-3856FA30FC7D}"/>
    <cellStyle name="Actuals Cells 2 5" xfId="6259" xr:uid="{BCAFD03E-6641-472A-A492-4A2AC5975659}"/>
    <cellStyle name="Actuals Cells 2_AVA DVA EL" xfId="22149" xr:uid="{A52047C4-A412-490F-A279-C1FF139B6F60}"/>
    <cellStyle name="Actuals Cells 3" xfId="6260" xr:uid="{34FCD72E-EC75-4F69-86A8-A7C1AED26773}"/>
    <cellStyle name="Actuals Cells 3 2" xfId="6261" xr:uid="{89998BBC-4097-4467-9D77-6B1E2DDCE80C}"/>
    <cellStyle name="Actuals Cells 3 2 2" xfId="22150" xr:uid="{77CB5E5A-7FA0-44A5-9A28-CF5DA0517FA1}"/>
    <cellStyle name="Actuals Cells 3 2 3" xfId="22151" xr:uid="{DF88E28B-A42B-43C2-9DBA-6425925AB415}"/>
    <cellStyle name="Actuals Cells 3 2_AVA DVA EL" xfId="22152" xr:uid="{C1D6167A-5F7A-4D66-8A52-DD85C33FB112}"/>
    <cellStyle name="Actuals Cells 3 3" xfId="6262" xr:uid="{3E51EB3C-E143-4158-9B7F-84DD5A3A0211}"/>
    <cellStyle name="Actuals Cells 3 4" xfId="6263" xr:uid="{1AEF3E41-CEBC-42E7-B5D9-81655A6598E6}"/>
    <cellStyle name="Actuals Cells 3_AVA DVA EL" xfId="22153" xr:uid="{9462932D-DDD9-460E-AAEA-053501F0E879}"/>
    <cellStyle name="Actuals Cells 4" xfId="6264" xr:uid="{2C8F4BDF-B3F2-4024-BD40-2760C73A070F}"/>
    <cellStyle name="Actuals Cells 5" xfId="6265" xr:uid="{C6E00046-9978-4B16-A657-C808CE0F538D}"/>
    <cellStyle name="Actuals Cells 6" xfId="6266" xr:uid="{1B52A893-3118-4F4A-9384-F52EA39EE0E4}"/>
    <cellStyle name="Actuals Cells_1" xfId="6267" xr:uid="{0F263247-C9B4-4E80-B79C-7AC15EA27872}"/>
    <cellStyle name="Advarselstekst" xfId="22154" xr:uid="{88DB654D-361B-47F2-8FF6-83F788406B7A}"/>
    <cellStyle name="Advarselstekst 2" xfId="22155" xr:uid="{DB323527-C736-4F54-8EBD-D49687D95FB5}"/>
    <cellStyle name="Advarselstekst 3" xfId="22156" xr:uid="{6250C434-21EB-4890-93FD-5209174DA9DD}"/>
    <cellStyle name="Advarselstekst_AVA DVA EL" xfId="22157" xr:uid="{2551A94C-68C5-40AC-BDCF-47767D53CF68}"/>
    <cellStyle name="AFE" xfId="6268" xr:uid="{5DDF2404-3C9B-4CB6-8397-83912444FB96}"/>
    <cellStyle name="AFE 2" xfId="6269" xr:uid="{E5184ECA-C77E-4E26-BAE3-FCF76AC67A2A}"/>
    <cellStyle name="AFE 2 2" xfId="22158" xr:uid="{8904987B-F965-4FB7-9A94-61DD23F9CCD8}"/>
    <cellStyle name="AFE 2 2 2" xfId="22159" xr:uid="{D383119B-6855-447E-BDF1-BB2A2736039E}"/>
    <cellStyle name="AFE 2 2 3" xfId="22160" xr:uid="{39923D93-898B-421C-AEFA-431559F60E81}"/>
    <cellStyle name="AFE 2 2_AVA DVA EL" xfId="22161" xr:uid="{CD5D5FCB-B47E-47B8-8768-33DD3C84898E}"/>
    <cellStyle name="AFE 2 3" xfId="22162" xr:uid="{81D784B2-26FC-4E97-987B-6DE3962321C9}"/>
    <cellStyle name="AFE 2 4" xfId="22163" xr:uid="{43D04261-2773-4519-8710-397FCB35A95D}"/>
    <cellStyle name="AFE 2_AVA DVA EL" xfId="22164" xr:uid="{C12CB37F-3337-4644-B92C-028CB2355ADD}"/>
    <cellStyle name="AFE 3" xfId="6270" xr:uid="{F60B38B0-B437-4587-A2CE-E0F8AD2050A8}"/>
    <cellStyle name="AFE 3 2" xfId="22165" xr:uid="{833D721F-2836-48EA-8E7D-0378039704BE}"/>
    <cellStyle name="AFE 3 3" xfId="22166" xr:uid="{209255E6-4D9F-4413-B404-E28D963DABD2}"/>
    <cellStyle name="AFE 3_AVA DVA EL" xfId="22167" xr:uid="{747C1FD6-CA6A-492E-BA36-F565D6FF7ADA}"/>
    <cellStyle name="AFE 4" xfId="22168" xr:uid="{FF350E9B-5801-4A67-A387-03EFA110F2E1}"/>
    <cellStyle name="AFE 4 2" xfId="22169" xr:uid="{0EC717C0-F2D0-40A2-9BD4-B2FA29B9C869}"/>
    <cellStyle name="AFE 4 3" xfId="22170" xr:uid="{8C04B38E-4DED-4192-9433-3FD5C974F591}"/>
    <cellStyle name="AFE 4_AVA DVA EL" xfId="22171" xr:uid="{90B22120-3303-4B29-848A-0ABCEF972D60}"/>
    <cellStyle name="AFE 5" xfId="22172" xr:uid="{78C7668F-5328-469E-95E7-7CE3F2DADE01}"/>
    <cellStyle name="AFE 5 2" xfId="22173" xr:uid="{BD592C3A-7038-48CD-8119-CAF2756DFD43}"/>
    <cellStyle name="AFE 5 3" xfId="22174" xr:uid="{24B86359-3A3F-4485-8243-7D73820A3A99}"/>
    <cellStyle name="AFE 5_AVA DVA EL" xfId="22175" xr:uid="{062424C2-602E-47F2-81B0-B73EB954B4D7}"/>
    <cellStyle name="AFE 6" xfId="22176" xr:uid="{812495BB-0366-4BC5-A760-73F212E46437}"/>
    <cellStyle name="AFE_Adjustment-Breakdown_Nivå3" xfId="41958" xr:uid="{4EF358DB-8ECA-40A2-BA1B-24C7BA00678A}"/>
    <cellStyle name="Aiškinamasis tekstas" xfId="6271" xr:uid="{5F3E1FB6-40A8-4364-8961-E55056B080C7}"/>
    <cellStyle name="Aiškinamasis tekstas 2" xfId="22177" xr:uid="{E28666A3-D87B-4714-862F-56701B6188C0}"/>
    <cellStyle name="Aiškinamasis tekstas_AVA DVA EL" xfId="22178" xr:uid="{57CD122A-B794-4420-879D-C677FDAC524D}"/>
    <cellStyle name="Akcent 1" xfId="6272" xr:uid="{6079F49E-F7A5-4F5C-9C9C-47C547B4E115}"/>
    <cellStyle name="Akcent 1 2" xfId="22179" xr:uid="{F2B283CC-7E99-4D69-9F94-D12A351D6766}"/>
    <cellStyle name="Akcent 1 3" xfId="22180" xr:uid="{72A9DFDC-B8A1-4C28-9542-235EE1FAEF56}"/>
    <cellStyle name="Akcent 1_AVA DVA EL" xfId="22181" xr:uid="{2ECCF530-666B-4422-8C4E-C91BF5E643D8}"/>
    <cellStyle name="Akcent 2" xfId="6273" xr:uid="{58F7F2A6-2450-49AD-8293-D936501B4F0B}"/>
    <cellStyle name="Akcent 2 2" xfId="22182" xr:uid="{A54D1F51-06D1-4B4C-8605-B2B2571660F3}"/>
    <cellStyle name="Akcent 2 3" xfId="22183" xr:uid="{CE7ED3A3-975F-437D-AD5B-29750A0BD3DC}"/>
    <cellStyle name="Akcent 2_AVA DVA EL" xfId="22184" xr:uid="{A7ABBAF2-5587-46F7-AE9A-9CE766344470}"/>
    <cellStyle name="Akcent 3" xfId="6274" xr:uid="{1304230F-500D-4256-AAF3-AF0B9CF7C7B4}"/>
    <cellStyle name="Akcent 3 2" xfId="22185" xr:uid="{F9E20CBD-830C-4475-B012-6F2BEFDB53DB}"/>
    <cellStyle name="Akcent 3 3" xfId="22186" xr:uid="{35411FB9-A468-416C-9525-9CCE8EA05C47}"/>
    <cellStyle name="Akcent 3_AVA DVA EL" xfId="22187" xr:uid="{363C1054-1821-4ADB-A95C-225552FC9EA8}"/>
    <cellStyle name="Akcent 4" xfId="6275" xr:uid="{5FCE0D85-E3B0-43F9-9EA8-7A20386994D2}"/>
    <cellStyle name="Akcent 4 2" xfId="22188" xr:uid="{957A2164-F726-45B9-AF80-087E208271F7}"/>
    <cellStyle name="Akcent 4 3" xfId="22189" xr:uid="{43A2AA71-5F85-4E30-A9C5-8038C483559A}"/>
    <cellStyle name="Akcent 4_AVA DVA EL" xfId="22190" xr:uid="{E8D34D4A-6A58-4566-9489-F0E39D73DB24}"/>
    <cellStyle name="Akcent 5" xfId="6276" xr:uid="{5A781697-5C79-46C1-BC36-5047D1CA802D}"/>
    <cellStyle name="Akcent 5 2" xfId="22191" xr:uid="{1A1108C7-C584-4819-9535-E4D2AF747C62}"/>
    <cellStyle name="Akcent 5 3" xfId="22192" xr:uid="{902AFD72-47EE-4C96-B2F2-E98822C82F46}"/>
    <cellStyle name="Akcent 5_AVA DVA EL" xfId="22193" xr:uid="{028A0207-2953-4A1C-91EC-F1D36FE3231E}"/>
    <cellStyle name="Akcent 6" xfId="6277" xr:uid="{71987B05-CE87-4E3D-A8A3-6C8ADD08F43C}"/>
    <cellStyle name="Akcent 6 2" xfId="22194" xr:uid="{61724758-C039-4E4E-9084-E728CD35CA13}"/>
    <cellStyle name="Akcent 6 3" xfId="22195" xr:uid="{207261DA-28D3-4793-B474-BAFFC2C45E22}"/>
    <cellStyle name="Akcent 6_AVA DVA EL" xfId="22196" xr:uid="{72A45971-B3D3-4CB8-9434-816DF516C109}"/>
    <cellStyle name="annee semestre" xfId="6278" xr:uid="{BF07054F-29B6-4E65-9AC4-7BAF55A3AA71}"/>
    <cellStyle name="Anteckning" xfId="41959" xr:uid="{066FE2F8-C707-4638-A4AB-4994251A71DD}"/>
    <cellStyle name="Arial 10" xfId="6279" xr:uid="{6AA51F9F-9A1A-46EA-9C60-CFCF38785A3B}"/>
    <cellStyle name="Arial 10 2" xfId="6280" xr:uid="{C53DDE4C-F64B-40FB-870F-234DDEAC22C1}"/>
    <cellStyle name="Arial 10 3" xfId="6281" xr:uid="{DB149E39-A64A-4E72-A0ED-B5C2A16ECFB7}"/>
    <cellStyle name="Arial 10 4" xfId="41241" xr:uid="{2DDC8D1D-70C5-442C-86CE-C80A38FB6C8A}"/>
    <cellStyle name="Arial 10_AVA DVA EL" xfId="22197" xr:uid="{B1568F42-B905-4723-866A-676E1CAE48B5}"/>
    <cellStyle name="Arial 12" xfId="6282" xr:uid="{B9FD185F-6191-40C5-85CC-B3591B5AC0AC}"/>
    <cellStyle name="Arial 12 2" xfId="22198" xr:uid="{0E99D6A0-4320-4599-8894-3DE1FE353F28}"/>
    <cellStyle name="Arial 12 3" xfId="22199" xr:uid="{DF619D90-8FC1-4610-862B-F7BC991ADED9}"/>
    <cellStyle name="Arial 12_AVA DVA EL" xfId="22200" xr:uid="{D63D784A-D585-42F9-957A-61DBEC784FA8}"/>
    <cellStyle name="Bad" xfId="6283" xr:uid="{52D98D35-69E7-4EAB-98B4-583438AFB377}"/>
    <cellStyle name="Bad 10" xfId="22201" xr:uid="{82761B11-64ED-44A0-8EE2-37F5E33E88E0}"/>
    <cellStyle name="Bad 10 2" xfId="22202" xr:uid="{435AEDDD-1CD2-42F8-B25C-3652684E104D}"/>
    <cellStyle name="Bad 10 3" xfId="22203" xr:uid="{2FA04558-94F0-48E6-8346-38B57790F16E}"/>
    <cellStyle name="Bad 10_AVA DVA EL" xfId="22204" xr:uid="{FE254ACF-6995-4C1F-87C8-F5E248BE97E3}"/>
    <cellStyle name="Bad 11" xfId="22205" xr:uid="{58378CCD-A87D-4E28-8E16-CB2BC8EAE3F5}"/>
    <cellStyle name="Bad 11 2" xfId="22206" xr:uid="{0E0896C2-F3F1-49CC-ADCB-D870B62A84C0}"/>
    <cellStyle name="Bad 11 3" xfId="22207" xr:uid="{A756E41E-11F2-4A90-B48F-B60BB9472845}"/>
    <cellStyle name="Bad 11_AVA DVA EL" xfId="22208" xr:uid="{673F8402-B1BD-42B9-92EB-B0F89C3721A5}"/>
    <cellStyle name="Bad 12" xfId="22209" xr:uid="{E5FBFE79-2EFE-43E7-BC49-8D8761AD0BAF}"/>
    <cellStyle name="Bad 12 2" xfId="22210" xr:uid="{D8FB0FEE-2936-4B2E-B324-A0D1E3E9E7CA}"/>
    <cellStyle name="Bad 12 3" xfId="22211" xr:uid="{F12EC53B-AAB6-4D10-A9EC-AB492A5926BE}"/>
    <cellStyle name="Bad 12_AVA DVA EL" xfId="22212" xr:uid="{A2E74510-FC60-4D99-B20D-0CF9640959F5}"/>
    <cellStyle name="Bad 13" xfId="22213" xr:uid="{92A123C9-4A21-4524-917F-D37D4B48D0BC}"/>
    <cellStyle name="Bad 13 2" xfId="22214" xr:uid="{CB48ABDD-054C-4F82-9AA0-D5DC820EDDC1}"/>
    <cellStyle name="Bad 13 3" xfId="22215" xr:uid="{E8DDD6BA-022F-4256-A819-1DF1EA1A1B5F}"/>
    <cellStyle name="Bad 13_AVA DVA EL" xfId="22216" xr:uid="{2FB8F082-70A6-424E-8D7C-D4525FDEEEDF}"/>
    <cellStyle name="Bad 15" xfId="42668" xr:uid="{98C3021C-A897-4E6A-9A30-911A59A98917}"/>
    <cellStyle name="Bad 16" xfId="42710" xr:uid="{CCD2FC13-175F-447B-BB57-97D1DBAC6DE3}"/>
    <cellStyle name="Bad 17" xfId="42748" xr:uid="{F4CB0E70-8474-446E-8AE7-A6FF8C90C9CC}"/>
    <cellStyle name="Bad 2" xfId="6284" xr:uid="{39F3FD14-A838-4656-9304-94F535B2F15B}"/>
    <cellStyle name="Bad 2 2" xfId="6285" xr:uid="{26F5E4A0-D2C1-461B-952D-FFAF25E0D0A2}"/>
    <cellStyle name="Bad 2 2 2" xfId="22217" xr:uid="{20B84177-4214-4922-825E-D2C83C3C5AE8}"/>
    <cellStyle name="Bad 2 2 2 2" xfId="22218" xr:uid="{82C0D854-CDA3-4847-B110-079DC9073242}"/>
    <cellStyle name="Bad 2 2 2 3" xfId="22219" xr:uid="{AFC2054A-C10B-4D72-928C-A48F9320A9E7}"/>
    <cellStyle name="Bad 2 2 2_AVA DVA EL" xfId="22220" xr:uid="{7113645F-9923-4F51-8694-3379ED693E8B}"/>
    <cellStyle name="Bad 2 2 3" xfId="22221" xr:uid="{590F06C2-B901-446B-ADD3-BEEB7D134F6F}"/>
    <cellStyle name="Bad 2 2 3 2" xfId="22222" xr:uid="{7DFEC00B-3603-4602-970B-9AD0218A8EF3}"/>
    <cellStyle name="Bad 2 2 3 3" xfId="22223" xr:uid="{9071EF22-32BF-4012-9E58-FA9D43FF528E}"/>
    <cellStyle name="Bad 2 2 3_AVA DVA EL" xfId="22224" xr:uid="{EA9ED427-2899-43C0-9E00-7D5953E11BD3}"/>
    <cellStyle name="Bad 2 2 4" xfId="22225" xr:uid="{7951BAF4-343C-4C05-A56B-1B83652A2C0E}"/>
    <cellStyle name="Bad 2 2 4 2" xfId="22226" xr:uid="{AE8E2FCA-8C7D-4001-9885-47FFC55284BF}"/>
    <cellStyle name="Bad 2 2 4 3" xfId="22227" xr:uid="{D2154E0A-14B5-4824-B227-CCD8A184F169}"/>
    <cellStyle name="Bad 2 2 4_AVA DVA EL" xfId="22228" xr:uid="{767C5B80-992B-4021-B5C6-5DDE4A00FEB6}"/>
    <cellStyle name="Bad 2 2 5" xfId="22229" xr:uid="{9033304F-35FD-43A9-A2C5-240770816C66}"/>
    <cellStyle name="Bad 2 2 5 2" xfId="22230" xr:uid="{CCD38E1D-1E01-4B8C-8DF6-64D3A7E0BCC3}"/>
    <cellStyle name="Bad 2 2 5 3" xfId="22231" xr:uid="{A911B89D-030D-4302-9E77-0FECC70BFC69}"/>
    <cellStyle name="Bad 2 2 5_AVA DVA EL" xfId="22232" xr:uid="{189B39D4-63B2-4565-A72A-87E6BCCA4444}"/>
    <cellStyle name="Bad 2 2 6" xfId="22233" xr:uid="{A73B85BF-DBB3-4DD2-82C6-A89AFCECBB7A}"/>
    <cellStyle name="Bad 2 2 6 2" xfId="22234" xr:uid="{BD4F83EA-DAAA-41AA-9A6E-42B228C97221}"/>
    <cellStyle name="Bad 2 2 6 3" xfId="22235" xr:uid="{3C803170-1851-4569-AF1E-2B6582615EAD}"/>
    <cellStyle name="Bad 2 2 6_AVA DVA EL" xfId="22236" xr:uid="{4E2B27D5-56BE-4D39-8524-2746F5C3EAA0}"/>
    <cellStyle name="Bad 2 2 7" xfId="22237" xr:uid="{D4BF4DF2-9591-4739-AA4E-251E43F5CF7E}"/>
    <cellStyle name="Bad 2 2_AVA DVA EL" xfId="22238" xr:uid="{049E30E8-EF5D-479E-B81D-F530D0AAA138}"/>
    <cellStyle name="Bad 2 3" xfId="22239" xr:uid="{216E452B-9D8A-46ED-A28A-F8353D37A4F1}"/>
    <cellStyle name="Bad 2 3 2" xfId="22240" xr:uid="{B88750BB-88E1-46CC-88C6-4D00FB5DB809}"/>
    <cellStyle name="Bad 2 3 2 2" xfId="22241" xr:uid="{9C8C5EA4-6CAE-471F-84FE-132EB5AB24FD}"/>
    <cellStyle name="Bad 2 3 2 3" xfId="22242" xr:uid="{8A5743DC-F869-4957-94F1-7CA73BC7A558}"/>
    <cellStyle name="Bad 2 3 2_AVA DVA EL" xfId="22243" xr:uid="{2BBF323C-912B-4AB7-9B89-DFC4C01280CF}"/>
    <cellStyle name="Bad 2 3 3" xfId="22244" xr:uid="{7776E448-32C9-4FD2-B787-F1A9B4FCB8A1}"/>
    <cellStyle name="Bad 2 3 4" xfId="22245" xr:uid="{84085DA6-375D-4B10-94EB-705EFB38C066}"/>
    <cellStyle name="Bad 2 3_AVA DVA EL" xfId="22246" xr:uid="{E1A1D2D4-0C67-44B2-BC1D-0896BBD21642}"/>
    <cellStyle name="Bad 2 4" xfId="22247" xr:uid="{96E2E967-8C26-4B6D-B0FC-DB2BB6B8F742}"/>
    <cellStyle name="Bad 2 4 2" xfId="22248" xr:uid="{13602AFA-8076-4E17-BC91-D0A7366BD9C7}"/>
    <cellStyle name="Bad 2 4 3" xfId="22249" xr:uid="{7FE3DB3D-8A8F-43F0-91B2-740F68A621B8}"/>
    <cellStyle name="Bad 2 4_AVA DVA EL" xfId="22250" xr:uid="{21A7820C-6BF2-4948-B986-744CEBCEBBE3}"/>
    <cellStyle name="Bad 2 5" xfId="22251" xr:uid="{D70FAED0-B1FA-4734-93E0-6EE40FFBED1B}"/>
    <cellStyle name="Bad 2 5 2" xfId="22252" xr:uid="{C6B2CF50-B1B2-4ED8-A958-338875752B69}"/>
    <cellStyle name="Bad 2 5 3" xfId="22253" xr:uid="{3BD8EBF9-D254-4DF7-BF95-4FA310147C95}"/>
    <cellStyle name="Bad 2 5_AVA DVA EL" xfId="22254" xr:uid="{D0FAAB47-DF10-47B2-AABF-A4D0315EE3A7}"/>
    <cellStyle name="Bad 2 6" xfId="22255" xr:uid="{A9D271A9-767C-4D2F-8868-8AA27CCB8F2B}"/>
    <cellStyle name="Bad 2 6 2" xfId="22256" xr:uid="{B9D79A2D-B92B-42A5-99C5-08C90D0F9078}"/>
    <cellStyle name="Bad 2 6 3" xfId="22257" xr:uid="{8B46EBB5-9979-41A7-B616-E8634488BC5D}"/>
    <cellStyle name="Bad 2 6_AVA DVA EL" xfId="22258" xr:uid="{AC072442-BF7A-4735-87CB-2F68DA82B6E1}"/>
    <cellStyle name="Bad 2 7" xfId="22259" xr:uid="{CA5D372B-8DA5-4796-99CC-C14C0D0079DE}"/>
    <cellStyle name="Bad 2 7 2" xfId="22260" xr:uid="{CD55EEAB-56F0-400E-8354-F9F7A3819482}"/>
    <cellStyle name="Bad 2 7 3" xfId="22261" xr:uid="{AB645CCB-2623-4EA7-9D03-8BE129FE2E04}"/>
    <cellStyle name="Bad 2 7_AVA DVA EL" xfId="22262" xr:uid="{656146AF-0A46-4AD6-BA5E-4DCFF5D087F8}"/>
    <cellStyle name="Bad 2 8" xfId="22263" xr:uid="{C1A588A1-9807-4F9C-8557-D47AF74A52FA}"/>
    <cellStyle name="Bad 2_4Q16" xfId="22264" xr:uid="{A3F64905-42C6-4A66-AB94-71E0F14763EB}"/>
    <cellStyle name="Bad 3" xfId="6286" xr:uid="{737FE051-CDA2-4A3F-B9F1-077E356C64E1}"/>
    <cellStyle name="Bad 3 2" xfId="22265" xr:uid="{DAE597C7-7419-4786-80D5-11815DA18530}"/>
    <cellStyle name="Bad 3 2 2" xfId="22266" xr:uid="{9224B76F-86FA-431E-85D9-24C12E3F0E29}"/>
    <cellStyle name="Bad 3 2 3" xfId="22267" xr:uid="{1DC961C8-5104-4FA2-848D-1F1CFCDD2652}"/>
    <cellStyle name="Bad 3 2_AVA DVA EL" xfId="22268" xr:uid="{FC87E966-4C8A-417F-8B4E-28E3D8C62005}"/>
    <cellStyle name="Bad 3 3" xfId="22269" xr:uid="{D9507882-EB77-4E2E-A546-A46334B56DC6}"/>
    <cellStyle name="Bad 3_AVA DVA EL" xfId="22270" xr:uid="{45C8C884-3B81-4A28-B6D5-EAFD5C93462D}"/>
    <cellStyle name="Bad 4" xfId="22271" xr:uid="{200788F8-5157-448F-B4B0-CF7D6D83E600}"/>
    <cellStyle name="Bad 4 2" xfId="22272" xr:uid="{57C3DE06-2A39-448D-A5C5-0C2E1E2E07C2}"/>
    <cellStyle name="Bad 4 2 2" xfId="22273" xr:uid="{36CFB93C-2DDD-458F-B233-F5D6F4E169EA}"/>
    <cellStyle name="Bad 4 2 3" xfId="22274" xr:uid="{4A800863-1948-4E99-99F4-39BEA781AE1F}"/>
    <cellStyle name="Bad 4 2_AVA DVA EL" xfId="22275" xr:uid="{BF149C46-43AF-49CF-8110-EEE769E43538}"/>
    <cellStyle name="Bad 4 3" xfId="22276" xr:uid="{B0AF004A-AF1B-45C6-BBA2-40BC94964E0C}"/>
    <cellStyle name="Bad 4 3 2" xfId="22277" xr:uid="{6DF3B379-F4EF-40E8-8D26-80F85AC70DE4}"/>
    <cellStyle name="Bad 4 3 3" xfId="22278" xr:uid="{12E23108-04C1-4A02-8D27-5C5BE1B1CA95}"/>
    <cellStyle name="Bad 4 3_AVA DVA EL" xfId="22279" xr:uid="{8E41D32F-C667-423A-B36D-134B47279016}"/>
    <cellStyle name="Bad 4 4" xfId="22280" xr:uid="{10B0AE17-10E7-4730-99BD-49284954C6DB}"/>
    <cellStyle name="Bad 4 4 2" xfId="22281" xr:uid="{315D4B95-82F0-40FC-9A1D-757F7811D64F}"/>
    <cellStyle name="Bad 4 4 3" xfId="22282" xr:uid="{A7D57822-DC9E-4278-A56A-D8A36BD13E00}"/>
    <cellStyle name="Bad 4 4_AVA DVA EL" xfId="22283" xr:uid="{9DE6EB72-AAD5-4564-B15E-DC1D38A97010}"/>
    <cellStyle name="Bad 4 5" xfId="22284" xr:uid="{D3CD2F97-2A5C-419F-9DC6-8D67F48F7991}"/>
    <cellStyle name="Bad 4_AVA DVA EL" xfId="22285" xr:uid="{C6FDEC52-7282-4988-A909-144C49C37F84}"/>
    <cellStyle name="Bad 5" xfId="22286" xr:uid="{DB3A4083-4D2A-4126-8EF6-1E890C564359}"/>
    <cellStyle name="Bad 5 2" xfId="22287" xr:uid="{B3FEB2C5-EB37-4C3A-9B74-930890DBD4AB}"/>
    <cellStyle name="Bad 5 2 2" xfId="22288" xr:uid="{59BA5832-616E-4DBB-B42E-B4CACF162D3A}"/>
    <cellStyle name="Bad 5 2 3" xfId="22289" xr:uid="{09BA41CB-FB2B-462D-B8A6-73ACC4D44C94}"/>
    <cellStyle name="Bad 5 2_AVA DVA EL" xfId="22290" xr:uid="{04CD75F3-DEEE-43B3-8E8E-D31F7A3E84CA}"/>
    <cellStyle name="Bad 5 3" xfId="22291" xr:uid="{042ED215-BB27-4B45-BC7A-FA6E29B49507}"/>
    <cellStyle name="Bad 5_AVA DVA EL" xfId="22292" xr:uid="{20301CF2-A224-4C7B-A2F5-0A7C24FDD54C}"/>
    <cellStyle name="Bad 6" xfId="22293" xr:uid="{821295E1-06ED-4125-9EC8-494C9AFDC534}"/>
    <cellStyle name="Bad 6 2" xfId="22294" xr:uid="{254ACCC0-BDB4-4F5B-BABE-F469BCCCF593}"/>
    <cellStyle name="Bad 6 2 2" xfId="22295" xr:uid="{22CEAE95-8EFB-40A5-B6A3-2631C7166BC1}"/>
    <cellStyle name="Bad 6 2 3" xfId="22296" xr:uid="{22948031-ABBB-4DB3-92C5-3672BCABE52B}"/>
    <cellStyle name="Bad 6 2_AVA DVA EL" xfId="22297" xr:uid="{D20A385E-5F60-4224-B91E-C916782ECB18}"/>
    <cellStyle name="Bad 6 3" xfId="22298" xr:uid="{6BF43234-460D-4D89-B276-0C7DB2203496}"/>
    <cellStyle name="Bad 6_AVA DVA EL" xfId="22299" xr:uid="{F6B6342B-1649-419A-B811-2AA890884750}"/>
    <cellStyle name="Bad 7" xfId="22300" xr:uid="{1478D2FB-845A-4E59-B908-7333046C2195}"/>
    <cellStyle name="Bad 7 2" xfId="22301" xr:uid="{32048188-27E2-4522-BB59-8FC6C3B7025A}"/>
    <cellStyle name="Bad 7 2 2" xfId="22302" xr:uid="{6044A648-9546-48C1-A90A-AB10C174080A}"/>
    <cellStyle name="Bad 7 2 3" xfId="22303" xr:uid="{0E48E0F2-4405-4ACB-A037-2C1555D961F8}"/>
    <cellStyle name="Bad 7 2_AVA DVA EL" xfId="22304" xr:uid="{F5F10643-8405-4B93-BAF3-6AAD2E6C9B69}"/>
    <cellStyle name="Bad 7 3" xfId="22305" xr:uid="{BCD29309-16E3-4879-BA02-1271BAD3FBF3}"/>
    <cellStyle name="Bad 7_AVA DVA EL" xfId="22306" xr:uid="{41B166B3-E9C3-4E40-8A0D-A473084FD66E}"/>
    <cellStyle name="Bad 8" xfId="22307" xr:uid="{D6F6479B-FA1A-46E4-8399-14D0CDA50A4B}"/>
    <cellStyle name="Bad 8 2" xfId="22308" xr:uid="{3BE2D842-23E5-42CF-B1F7-E5DAFBFBC14F}"/>
    <cellStyle name="Bad 8 2 2" xfId="22309" xr:uid="{EEB0D2E9-DA15-425C-AAF2-20DDA3C9B83B}"/>
    <cellStyle name="Bad 8 2 3" xfId="22310" xr:uid="{C8D1ECDF-1FBF-4CBE-BFB7-FF4610A055DA}"/>
    <cellStyle name="Bad 8 2_AVA DVA EL" xfId="22311" xr:uid="{DEA0FB33-8C38-4ABD-B7AF-D8F25DF342D0}"/>
    <cellStyle name="Bad 8 3" xfId="22312" xr:uid="{AFC84D39-F87B-497B-B52A-67C4E8586427}"/>
    <cellStyle name="Bad 8_AVA DVA EL" xfId="22313" xr:uid="{FB0FC4A9-3776-451C-A6E7-17D0C394BAB4}"/>
    <cellStyle name="Bad 9" xfId="22314" xr:uid="{37DF3C1B-7A0F-4663-A55B-CFB1D462748A}"/>
    <cellStyle name="Bad 9 2" xfId="22315" xr:uid="{3575C400-36FD-4A3F-ABBF-F76BFE3102A1}"/>
    <cellStyle name="Bad 9 2 2" xfId="22316" xr:uid="{ABC6847A-0A97-4FC7-BDB9-2FD0E4B250AD}"/>
    <cellStyle name="Bad 9 2 3" xfId="22317" xr:uid="{53F51AD2-D4DE-4608-AF7C-500866B52269}"/>
    <cellStyle name="Bad 9 2_AVA DVA EL" xfId="22318" xr:uid="{73175D7E-277D-4A98-8F5A-FDEDF8D86B49}"/>
    <cellStyle name="Bad 9 3" xfId="22319" xr:uid="{29E7550C-CD06-4279-8893-49D429594DAC}"/>
    <cellStyle name="Bad 9_AVA DVA EL" xfId="22320" xr:uid="{052976C7-AE26-4796-AFBD-BC7010FA2D3F}"/>
    <cellStyle name="Bad_4Q16" xfId="22321" xr:uid="{FEB0FD88-FB8F-4776-8DED-788702EC83B5}"/>
    <cellStyle name="Bemærk!" xfId="22322" xr:uid="{F4E8C192-AB1E-45E1-BA2B-D435B60104AF}"/>
    <cellStyle name="Bemærk! 2" xfId="22323" xr:uid="{5E828AE6-3FD9-42DC-9234-203D31821EB0}"/>
    <cellStyle name="Bemærk! 3" xfId="22324" xr:uid="{A685DFCA-1973-44E1-B8F4-949998D403EC}"/>
    <cellStyle name="Bemærk!_AVA DVA EL" xfId="22325" xr:uid="{9B7D0876-2204-4F8C-AA7F-B4FFD76DA2AF}"/>
    <cellStyle name="Benyttet hyperkobling 2" xfId="41960" xr:uid="{3157A0B8-08D4-44C6-8D0C-E00301869CFA}"/>
    <cellStyle name="Benyttet hyperkobling 2 2" xfId="41961" xr:uid="{E85495E1-A43B-480B-80CF-99495B11BAEE}"/>
    <cellStyle name="Benyttet hyperkobling 2 3" xfId="41962" xr:uid="{E3AB58AB-B47F-47C7-86F4-35BB11F85502}"/>
    <cellStyle name="Beregning" xfId="22326" xr:uid="{F04E6B7B-CEED-4113-A31E-70B60C0E8E1C}"/>
    <cellStyle name="Beregning 2" xfId="6287" xr:uid="{52642040-8DDA-4E2D-BFBA-E8C144D9C75F}"/>
    <cellStyle name="Beregning 2 2" xfId="22327" xr:uid="{CD98023D-65A1-435D-BB65-9EC51D1E569A}"/>
    <cellStyle name="Beregning 2 2 2" xfId="22328" xr:uid="{8F97A5F8-FC39-43DF-9EBD-C511989FF6A1}"/>
    <cellStyle name="Beregning 2 2 3" xfId="22329" xr:uid="{EF7CAAF4-E061-4229-8F2D-1C2B8B04E629}"/>
    <cellStyle name="Beregning 2 2_AVA DVA EL" xfId="22330" xr:uid="{AD843D3C-B605-42B4-A714-D33DFE68C8A9}"/>
    <cellStyle name="Beregning 2 3" xfId="22331" xr:uid="{693247AA-3115-451D-8D10-74D6A84A58CA}"/>
    <cellStyle name="Beregning 2 3 2" xfId="22332" xr:uid="{D6C190AF-6B64-4232-AFEA-3FC838A27CAC}"/>
    <cellStyle name="Beregning 2 3 3" xfId="22333" xr:uid="{9070C7FF-143E-4F56-9366-0B9C3C0582A9}"/>
    <cellStyle name="Beregning 2 3_AVA DVA EL" xfId="22334" xr:uid="{5E4DC9C9-A032-4C00-A1F1-417E6408BBD3}"/>
    <cellStyle name="Beregning 2 4" xfId="41963" xr:uid="{CF1D2F16-8226-4DBE-8C69-A98D330F68D2}"/>
    <cellStyle name="Beregning 2 5" xfId="41964" xr:uid="{4A8A9578-132A-4C69-A797-EF8D64856EE3}"/>
    <cellStyle name="Beregning 2_Adj_Balance_Sheet" xfId="41242" xr:uid="{227B39BF-F581-419D-8DB7-9E828E592FD7}"/>
    <cellStyle name="Beregning 3" xfId="6288" xr:uid="{DF39D20A-E29A-477F-B623-D67076C75EAA}"/>
    <cellStyle name="Beregning 3 2" xfId="6289" xr:uid="{59A5327C-BC88-40B7-8D86-5E1EC7625F7F}"/>
    <cellStyle name="Beregning 3 3" xfId="41243" xr:uid="{DA01042F-D988-42B7-80AB-C39A1F9C84CB}"/>
    <cellStyle name="Beregning 3_AVA DVA EL" xfId="22335" xr:uid="{17ECB525-4ADC-4CAD-9652-08B8768E6064}"/>
    <cellStyle name="Beregning 4" xfId="22336" xr:uid="{8A9DC58A-1039-4347-8EB6-8B2A234305F1}"/>
    <cellStyle name="Beregning 4 2" xfId="22337" xr:uid="{A6C3034C-7145-4FE4-BC54-16590818272B}"/>
    <cellStyle name="Beregning 4 3" xfId="22338" xr:uid="{4E2C8034-2AF3-47EC-BBE1-01CA9F6D9C58}"/>
    <cellStyle name="Beregning 4_AVA DVA EL" xfId="22339" xr:uid="{534EF455-74EF-4CDA-924D-AF38164706B4}"/>
    <cellStyle name="Beregning 5" xfId="22340" xr:uid="{07DE7B28-A73D-4479-BDDA-E66F10E1A77D}"/>
    <cellStyle name="Beregning 6" xfId="22341" xr:uid="{3657C6D3-C16A-4A99-A3FE-45B52B7F7FAA}"/>
    <cellStyle name="Beregning 7" xfId="41244" xr:uid="{0CFF2985-FCF1-4EAA-8D5E-CB3C170CD1CD}"/>
    <cellStyle name="Beregning 8" xfId="41245" xr:uid="{51F941B5-76A5-47FF-A07C-0817F99A05CC}"/>
    <cellStyle name="Beregning_7. Other MTM adjustments" xfId="40492" xr:uid="{63C44AA7-EA0C-4216-B84B-B9ACFD37C881}"/>
    <cellStyle name="Beräkning" xfId="41965" xr:uid="{34D27B5D-0091-4564-B36B-7D2CAA5C744D}"/>
    <cellStyle name="Bevitel" xfId="22342" xr:uid="{818B1BFD-F92C-46D5-A9CC-E2C8EB0A9465}"/>
    <cellStyle name="Bevitel 2" xfId="22343" xr:uid="{C19617F7-71EB-4BC8-9FAD-49B4ED725027}"/>
    <cellStyle name="Bevitel_AVA DVA EL" xfId="22344" xr:uid="{2E5C74BA-AD2F-44F7-A9EA-517B0EA869E8}"/>
    <cellStyle name="BLACK" xfId="6290" xr:uid="{02244A91-7F28-48B8-B1D3-C833A498F167}"/>
    <cellStyle name="BLACK 2" xfId="22345" xr:uid="{0325F5FE-7B4E-48D6-9748-1F3CC3972C6C}"/>
    <cellStyle name="BLACK 3" xfId="22346" xr:uid="{CD725605-CFB5-4CF8-B95B-E659EE9AF49C}"/>
    <cellStyle name="BLACK_AVA DVA EL" xfId="22347" xr:uid="{D9B16F2E-1858-488B-8154-1E360BF6F5DB}"/>
    <cellStyle name="Blank" xfId="6291" xr:uid="{56F7B619-5892-4BB1-BAC9-5787716143D1}"/>
    <cellStyle name="Blank 2" xfId="6292" xr:uid="{412F4343-E77E-433D-9C76-13008B4BDDF9}"/>
    <cellStyle name="Blank 2 2" xfId="22348" xr:uid="{53D12C32-5AE7-4BF7-B65B-118A149879DF}"/>
    <cellStyle name="Blank 2 3" xfId="22349" xr:uid="{835008F6-A551-4F15-B558-A4DF441D8897}"/>
    <cellStyle name="Blank 2_AVA DVA EL" xfId="22350" xr:uid="{BA76BF14-E21D-493E-97FF-BFF2A2CE7F0B}"/>
    <cellStyle name="Blank 3" xfId="22351" xr:uid="{9317C579-3569-4448-A660-A68BC4BDD626}"/>
    <cellStyle name="Blank 3 2" xfId="41967" xr:uid="{3C0DAA33-8745-4D6B-90EC-E3ABD3714F82}"/>
    <cellStyle name="Blank 3 3" xfId="41968" xr:uid="{6CAA419D-79EE-4137-B6E3-6B1BED7484A5}"/>
    <cellStyle name="Blank 3 4" xfId="41969" xr:uid="{33D4C78D-2985-4696-BE4C-DC2765F24188}"/>
    <cellStyle name="Blank 3_Loans &amp; comm." xfId="41966" xr:uid="{B4652881-43E9-4946-B39D-566B505E657E}"/>
    <cellStyle name="Blank 4" xfId="41970" xr:uid="{4111B7F8-614F-48F3-9BEF-5251E7FF7779}"/>
    <cellStyle name="Blank_Adj_Operating_expenses" xfId="6293" xr:uid="{DE4E0CB2-D46F-46D0-9DCB-0FC2C86D1F34}"/>
    <cellStyle name="BlanketOverskrift" xfId="6294" xr:uid="{A938EAD1-1E39-49FE-8DB3-BE2B970B5663}"/>
    <cellStyle name="BlanketOverskrift 2" xfId="22352" xr:uid="{CCA8156D-8DBB-4631-966E-DACFD589D22F}"/>
    <cellStyle name="BlanketOverskrift 3" xfId="22353" xr:uid="{95CDDE25-9F28-474A-8FA6-8D11E1AC5223}"/>
    <cellStyle name="BlanketOverskrift_AVA DVA EL" xfId="22354" xr:uid="{A1C75057-30F8-493E-B29F-14C99DB81CD6}"/>
    <cellStyle name="Blankettnamn" xfId="6295" xr:uid="{8D5EFEC5-7479-44A4-B5F6-31FC3D6F4AA1}"/>
    <cellStyle name="Blankettnamn 2" xfId="22355" xr:uid="{EA7557C1-DBC6-44E6-A71A-C77128D7B385}"/>
    <cellStyle name="Blankettnamn_Adjustment-Breakdown_Nivå3" xfId="41971" xr:uid="{0473B4CF-6B32-4C08-BB49-5952CAA16617}"/>
    <cellStyle name="Blogas" xfId="6296" xr:uid="{766D1F4D-5B0F-47DD-B77D-6DFC472814AF}"/>
    <cellStyle name="Blogas 2" xfId="22356" xr:uid="{6ED22533-36D8-456E-8FD5-1AE0462D6444}"/>
    <cellStyle name="Blogas_AVA DVA EL" xfId="22357" xr:uid="{5E0887FC-BC41-4582-AE20-E0BFF41D51DD}"/>
    <cellStyle name="Body_$Dollars" xfId="6297" xr:uid="{E277C3A9-B5F6-4EC2-89BA-168270C5CA12}"/>
    <cellStyle name="Border Heavy" xfId="6298" xr:uid="{43E507D4-5A2E-4123-A29F-ADDBE2FD1F39}"/>
    <cellStyle name="Border Heavy 2" xfId="22358" xr:uid="{0B2E9CE4-6B8B-426B-A224-7A8843698BD7}"/>
    <cellStyle name="Border Heavy 3" xfId="22359" xr:uid="{3D7011AB-C5ED-4CE5-BBCD-5344EDF27AA1}"/>
    <cellStyle name="Border Heavy_AVA DVA EL" xfId="22360" xr:uid="{AE0BBFD6-2316-45DD-85FA-CC6E65D80756}"/>
    <cellStyle name="Border Thin" xfId="6299" xr:uid="{A0C1E475-C631-4256-ABE4-190B23213B0E}"/>
    <cellStyle name="Border Thin 2" xfId="22361" xr:uid="{1D120775-5193-442C-B63D-14A2C675149A}"/>
    <cellStyle name="Border Thin 3" xfId="22362" xr:uid="{5F20D538-59A4-47C1-8460-B17B3DFD8A4D}"/>
    <cellStyle name="Border Thin_AVA DVA EL" xfId="22363" xr:uid="{B63121B2-11C8-4B6E-808B-FEB7FA3F7EEA}"/>
    <cellStyle name="Bra" xfId="41972" xr:uid="{B8951AC1-BFA2-44B0-AA9F-8685C43F517E}"/>
    <cellStyle name="Brand Align Left Text" xfId="41973" xr:uid="{A826205F-71FB-4A27-8927-6D9DB0833A6B}"/>
    <cellStyle name="Brand Align Left Text 2" xfId="41974" xr:uid="{587CD16E-1F8C-4F75-A5E8-94DD89E150F3}"/>
    <cellStyle name="Brand Default" xfId="41975" xr:uid="{46AE80FC-984A-4140-901A-67FAFEC9DAC8}"/>
    <cellStyle name="Brand Default 2" xfId="41976" xr:uid="{2BC8F703-E2F9-4764-AE72-EF89340A79A7}"/>
    <cellStyle name="Brand Percent" xfId="41977" xr:uid="{BC8836CE-B95E-4334-83CF-CC97E53A0112}"/>
    <cellStyle name="Brand Percent 2" xfId="41978" xr:uid="{59068754-EDBF-4462-8217-54AD5D24A6EE}"/>
    <cellStyle name="Brand Percent 2 2" xfId="41979" xr:uid="{80487208-8100-4E34-AC6D-9927B8920A05}"/>
    <cellStyle name="Brand Percent 2 3" xfId="41980" xr:uid="{AE0A2A20-4F85-46BF-ADDF-41DB72FCC94F}"/>
    <cellStyle name="Brand Percent 3" xfId="41981" xr:uid="{D1957D69-C42F-40BF-AACF-0E6CBCA2A319}"/>
    <cellStyle name="Brand Percent 4" xfId="41982" xr:uid="{A612BED1-CFC4-4889-8351-526C0B3B36B0}"/>
    <cellStyle name="Brand Source" xfId="41983" xr:uid="{6056A354-5C02-4298-8E7D-9DE57B6958D3}"/>
    <cellStyle name="Brand Source 2" xfId="41984" xr:uid="{7F609B14-FA4A-499E-A952-477337C537A8}"/>
    <cellStyle name="Brand Source 2 2" xfId="41985" xr:uid="{3FABD665-EF6D-4490-AD66-E081B7DDC35C}"/>
    <cellStyle name="Brand Source 2 3" xfId="41986" xr:uid="{FE3AD1D6-B815-466E-935D-1C41C3BFD1F6}"/>
    <cellStyle name="Brand Source 3" xfId="41987" xr:uid="{435DC362-5265-4C58-BEF2-C80EB9817D13}"/>
    <cellStyle name="Brand Source 4" xfId="41988" xr:uid="{DC5341ED-F763-4F78-8FF8-D59ABAEC3B8A}"/>
    <cellStyle name="Brand Subtitle with Underline" xfId="41989" xr:uid="{6399D866-3A53-4C55-8DAC-850F4B713BEC}"/>
    <cellStyle name="Brand Subtitle with Underline 2" xfId="41990" xr:uid="{271F2BC0-5BFC-431C-B92A-1EA224697D4B}"/>
    <cellStyle name="Brand Subtitle without Underline" xfId="41991" xr:uid="{C834A3F2-AE85-45EC-8DC3-CA5F8C3F766F}"/>
    <cellStyle name="Brand Subtitle without Underline 2" xfId="41992" xr:uid="{DAEAEE15-6A96-4C35-8AC9-8598DCC9DA02}"/>
    <cellStyle name="Brand Title" xfId="41993" xr:uid="{DA253F1F-4789-4A4E-8820-723672E48E06}"/>
    <cellStyle name="Brand Title 2" xfId="41994" xr:uid="{76957A85-F6F3-4C62-94B0-E4F9FAA4EA16}"/>
    <cellStyle name="British Pound" xfId="6300" xr:uid="{71671FB6-290A-4DC4-AEEE-DB3643765C59}"/>
    <cellStyle name="British Pound 2" xfId="22364" xr:uid="{D839287E-DC66-4F55-AF1E-1E5C97DBAB7A}"/>
    <cellStyle name="British Pound 3" xfId="22365" xr:uid="{D04578D2-EF65-408B-A7E4-247044E484C7}"/>
    <cellStyle name="British Pound_AVA DVA EL" xfId="22366" xr:uid="{DA0E72A5-E3CF-473C-B4BF-1D6BF11B68E9}"/>
    <cellStyle name="Buena" xfId="22367" xr:uid="{9AE0D84E-D528-43C7-8023-7313CED8CFF0}"/>
    <cellStyle name="Buena 2" xfId="22368" xr:uid="{A91969C1-825B-4396-A4C8-6DF4EBD6B2B6}"/>
    <cellStyle name="Buena_AVA DVA EL" xfId="22369" xr:uid="{325FE12A-ADF4-4981-BA81-6635EFBECE36}"/>
    <cellStyle name="calc" xfId="44463" xr:uid="{A8E7A2B9-7CA1-43AC-87D0-D07CB8CE1DF0}"/>
    <cellStyle name="Calc Cells" xfId="6301" xr:uid="{86D6692E-6114-47A4-BCD6-26F831CCDC55}"/>
    <cellStyle name="Calc Cells 2" xfId="6302" xr:uid="{2BA2451D-7E8B-44D8-9D08-C5008066BD35}"/>
    <cellStyle name="Calc Cells 2 2" xfId="6303" xr:uid="{666A64EC-25D1-4FE6-9DE4-5187C0044928}"/>
    <cellStyle name="Calc Cells 2 2 2" xfId="41996" xr:uid="{94C3146F-BE40-4A37-9B14-703A91AF1531}"/>
    <cellStyle name="Calc Cells 2 2 3" xfId="41997" xr:uid="{9E3022A2-5594-45A7-A5C0-F50B789D71A3}"/>
    <cellStyle name="Calc Cells 2 2_Loans &amp; comm." xfId="41995" xr:uid="{8EB0129D-813D-4B92-95DA-DF52296F434C}"/>
    <cellStyle name="Calc Cells 2 3" xfId="41246" xr:uid="{24494678-732B-4C8E-9420-25A2B2A25BB1}"/>
    <cellStyle name="Calc Cells 2 4" xfId="41998" xr:uid="{6BFE720C-BC73-43EC-B04F-E8CB79352719}"/>
    <cellStyle name="Calc Cells 2_AVA DVA EL" xfId="22370" xr:uid="{654FB714-68D3-424E-8FEA-3784C5FD0A07}"/>
    <cellStyle name="Calc Cells 3" xfId="6304" xr:uid="{CCC188E3-392C-425F-81BF-2A5BC3C03B0F}"/>
    <cellStyle name="Calc Cells 3 2" xfId="6305" xr:uid="{23E959F8-8EFE-4CC4-978C-CF043251A05E}"/>
    <cellStyle name="Calc Cells 3 2 2" xfId="22371" xr:uid="{22C65F30-1DF6-4FAB-9E0E-6A133A5074EB}"/>
    <cellStyle name="Calc Cells 3 2 3" xfId="22372" xr:uid="{AA3FD936-7E70-431E-A56C-E21B70AC4B52}"/>
    <cellStyle name="Calc Cells 3 2_AVA DVA EL" xfId="22373" xr:uid="{2F39D176-435E-4E8C-9C44-5C7C114F65F6}"/>
    <cellStyle name="Calc Cells 3 3" xfId="22374" xr:uid="{F179D2DB-04C9-44D6-83EE-96F9605F9019}"/>
    <cellStyle name="Calc Cells 3 4" xfId="22375" xr:uid="{5108E2C1-A135-4F62-BC24-1DD58A5D747A}"/>
    <cellStyle name="Calc Cells 3_AVA DVA EL" xfId="22376" xr:uid="{015D27E7-FF84-4E04-A675-5C4F778DCB2C}"/>
    <cellStyle name="Calc Cells 4" xfId="22377" xr:uid="{95CD82E1-AA0D-4507-A637-0FB0A3AA831B}"/>
    <cellStyle name="Calc Cells 5" xfId="41999" xr:uid="{CE3F3B93-E41F-46EE-8215-48C8EB2B8F35}"/>
    <cellStyle name="Calc Cells_AVA DVA EL" xfId="22378" xr:uid="{B25BC18A-96DF-4BB5-AC09-91038D917FF9}"/>
    <cellStyle name="Calc Currency (0)" xfId="6306" xr:uid="{795967A4-D896-4C9E-A208-75822509C529}"/>
    <cellStyle name="Calc Currency (2)" xfId="6307" xr:uid="{00BE4AD1-07EF-4B87-A9B3-303EC193BE85}"/>
    <cellStyle name="Calc Percent (0)" xfId="6308" xr:uid="{4C278AC2-771A-46F3-97B7-83117F65209F}"/>
    <cellStyle name="Calc Percent (1)" xfId="6309" xr:uid="{DA49A371-92BC-434D-9B4F-B598DF93848E}"/>
    <cellStyle name="Calc Percent (2)" xfId="6310" xr:uid="{2F7FC9D1-2567-4D3B-9666-C55914CE2B49}"/>
    <cellStyle name="Calc Units (0)" xfId="6311" xr:uid="{008E2F96-96F3-4B17-8A5C-B86DE99EDA6B}"/>
    <cellStyle name="Calc Units (1)" xfId="6312" xr:uid="{D81D294F-88BC-487B-BA99-6E3FB1767F2E}"/>
    <cellStyle name="Calc Units (2)" xfId="6313" xr:uid="{E54D019D-32C6-44F2-8AF4-E3F3B1A7C03D}"/>
    <cellStyle name="CalComma0" xfId="22379" xr:uid="{08FA6D17-F30D-4616-9EA9-4283050765D7}"/>
    <cellStyle name="CalComma0 10" xfId="22380" xr:uid="{2D5A2F29-20CF-4781-9B7B-4358F435E3A4}"/>
    <cellStyle name="CalComma0 11" xfId="22381" xr:uid="{33F46D7D-56FC-4C12-B4F7-C9272A6239F2}"/>
    <cellStyle name="CalComma0 2" xfId="22382" xr:uid="{556694B5-0F71-4074-AA97-235AA5F3E3D1}"/>
    <cellStyle name="CalComma0 2 2" xfId="22383" xr:uid="{28CA69E7-92A4-4CE0-9544-85A6654FF2CF}"/>
    <cellStyle name="CalComma0 2 3" xfId="22384" xr:uid="{4C5BEB77-EF24-479A-B5C9-6C6829F4230C}"/>
    <cellStyle name="CalComma0 2_AVA DVA EL" xfId="22385" xr:uid="{BD5B2263-C2C0-4EDF-9C9F-D50E38BD42F1}"/>
    <cellStyle name="CalComma0 3" xfId="22386" xr:uid="{4D6DB242-1060-40DE-9EEB-1D725894FCB8}"/>
    <cellStyle name="CalComma0 3 2" xfId="22387" xr:uid="{4ADCE72F-E7BA-4663-A235-2F57541D2049}"/>
    <cellStyle name="CalComma0 3 3" xfId="22388" xr:uid="{FB7F3FF7-1D2A-4E5B-9905-3D996F975CE8}"/>
    <cellStyle name="CalComma0 3_AVA DVA EL" xfId="22389" xr:uid="{FF9C28BD-C204-4A08-A322-91334CD1F6EA}"/>
    <cellStyle name="CalComma0 4" xfId="22390" xr:uid="{1BEF6D59-13BC-47C6-8247-64089CAD7DCE}"/>
    <cellStyle name="CalComma0 4 2" xfId="22391" xr:uid="{739CC900-0D62-4C19-BF44-ACF4F44487DA}"/>
    <cellStyle name="CalComma0 4 3" xfId="22392" xr:uid="{B76C9A86-9B17-4AD1-A69D-73168A30764E}"/>
    <cellStyle name="CalComma0 4_AVA DVA EL" xfId="22393" xr:uid="{C313AC8C-2B48-420B-B2E9-F36F16247EB1}"/>
    <cellStyle name="CalComma0 5" xfId="22394" xr:uid="{5870922F-C03E-463B-9C99-C823D4A62215}"/>
    <cellStyle name="CalComma0 5 2" xfId="22395" xr:uid="{C56DA74D-4DAB-4DD2-BBFB-7E63C2600B48}"/>
    <cellStyle name="CalComma0 5 3" xfId="22396" xr:uid="{6375F80A-C17A-46BA-8957-D954CA85C1F6}"/>
    <cellStyle name="CalComma0 5_AVA DVA EL" xfId="22397" xr:uid="{A86A0438-C422-42BB-8C3C-4594820ECD2E}"/>
    <cellStyle name="CalComma0 6" xfId="22398" xr:uid="{12D9BD58-25D2-4D9F-9D0B-F1B6F5822349}"/>
    <cellStyle name="CalComma0 6 2" xfId="22399" xr:uid="{8FED8952-C0DC-43ED-A968-CAEF10C1B17C}"/>
    <cellStyle name="CalComma0 6 3" xfId="22400" xr:uid="{B3E0EAD3-135C-40AE-9DCB-814E9D993DCD}"/>
    <cellStyle name="CalComma0 6_AVA DVA EL" xfId="22401" xr:uid="{D29620D4-1CD2-47B7-AA5C-74E5CE37D664}"/>
    <cellStyle name="CalComma0 7" xfId="22402" xr:uid="{49636E68-F226-4B6F-85DD-5E38266DE670}"/>
    <cellStyle name="CalComma0 7 2" xfId="22403" xr:uid="{49A7C7B7-204E-4B5B-851B-13CEEDC697C2}"/>
    <cellStyle name="CalComma0 7 3" xfId="22404" xr:uid="{DB9C487A-AE6E-4442-858A-6AA6210848D4}"/>
    <cellStyle name="CalComma0 7_AVA DVA EL" xfId="22405" xr:uid="{733C3272-7075-4D09-89A9-E4D5CDA4469A}"/>
    <cellStyle name="CalComma0 8" xfId="22406" xr:uid="{C4D5DBBC-2C2C-4FDA-B005-1CB7A19C4946}"/>
    <cellStyle name="CalComma0 8 2" xfId="22407" xr:uid="{6B258718-8D72-4CD3-8FF1-9AF8020739A6}"/>
    <cellStyle name="CalComma0 8 3" xfId="22408" xr:uid="{0A17338E-BFA3-4299-AF41-22B42E2298AA}"/>
    <cellStyle name="CalComma0 8_AVA DVA EL" xfId="22409" xr:uid="{C7765111-E6AA-421F-B60F-ACEE9941ED26}"/>
    <cellStyle name="CalComma0 9" xfId="22410" xr:uid="{E436AB79-4E3A-489D-A092-5C704C7E7982}"/>
    <cellStyle name="CalComma0 9 2" xfId="22411" xr:uid="{E2E9895D-8A2D-4824-A3AE-797649BF2BB3}"/>
    <cellStyle name="CalComma0 9 3" xfId="22412" xr:uid="{D3A123CA-CF6F-4355-A366-AAF7835562FD}"/>
    <cellStyle name="CalComma0 9_AVA DVA EL" xfId="22413" xr:uid="{D7D331D2-4E0E-4322-8DAF-4BA923908F9F}"/>
    <cellStyle name="CalComma0_AVA DVA EL" xfId="22414" xr:uid="{AFEB7605-86BE-4373-A2A4-AF01FE30BF40}"/>
    <cellStyle name="Calculated fields but INTRA-reports (internal version)" xfId="6314" xr:uid="{90119FFB-ACD5-44D4-88FA-08D0DA79F0ED}"/>
    <cellStyle name="Calculated fields but INTRA-reports (internal version) 2" xfId="22415" xr:uid="{5AB8B32D-299A-4D0C-A2F8-81C6D20B26DC}"/>
    <cellStyle name="Calculated fields but INTRA-reports (internal version) 3" xfId="22416" xr:uid="{942354A4-25A2-446E-B2F5-874E1AA04B1E}"/>
    <cellStyle name="Calculated fields but INTRA-reports (internal version)_AVA DVA EL" xfId="22417" xr:uid="{F040A775-DEE2-4346-A216-2EC7BA0E9D84}"/>
    <cellStyle name="Calculated fields within a report (internal version)" xfId="6315" xr:uid="{E4F747FA-F030-480F-A553-CBD5191C9CE8}"/>
    <cellStyle name="Calculated fields within a report (internal version) 2" xfId="22418" xr:uid="{2DCC6AF5-89C7-41E8-9311-A1A3D682692E}"/>
    <cellStyle name="Calculated fields within a report (internal version) 3" xfId="22419" xr:uid="{56D91FA3-7EBE-4026-A43C-88C3BB8E2364}"/>
    <cellStyle name="Calculated fields within a report (internal version)_AVA DVA EL" xfId="22420" xr:uid="{F9D0C36E-D850-4FC6-985D-3ED10C2AE77D}"/>
    <cellStyle name="Calculated fields within a report, not used in XBRL (internal version)" xfId="6316" xr:uid="{7AD85FE0-8D01-4AB0-8D72-ED9B57EB9B04}"/>
    <cellStyle name="Calculated fields within a report, not used in XBRL (internal version) 2" xfId="22421" xr:uid="{3419BB44-8895-4EA3-A474-A22A2054DCF0}"/>
    <cellStyle name="Calculated fields within a report, not used in XBRL (internal version) 3" xfId="22422" xr:uid="{AFD328AF-C2BB-41B4-B3B9-8353D1C0B9BF}"/>
    <cellStyle name="Calculated fields within a report, not used in XBRL (internal version)_AVA DVA EL" xfId="22423" xr:uid="{74106D7B-04DD-40FA-83E5-F2AF65AA8E76}"/>
    <cellStyle name="Calculation" xfId="6317" xr:uid="{F7E31C36-809A-4187-8628-A2EE27E347D0}"/>
    <cellStyle name="Calculation 10" xfId="42669" xr:uid="{C865FA92-9AA2-4735-BF68-905B817E9EF0}"/>
    <cellStyle name="Calculation 2" xfId="6318" xr:uid="{00F55115-9037-4A03-AD23-D231EB447C79}"/>
    <cellStyle name="Calculation 2 2" xfId="22424" xr:uid="{A86700FB-3E51-4955-9D8D-3D0EC98F1190}"/>
    <cellStyle name="Calculation 2 2 2" xfId="22425" xr:uid="{043DF50B-8DED-4002-AD56-E472ADCEC673}"/>
    <cellStyle name="Calculation 2 2 2 2" xfId="22426" xr:uid="{EB5373EF-5B2B-4517-9989-938AA0A5FBDD}"/>
    <cellStyle name="Calculation 2 2 2 3" xfId="22427" xr:uid="{B3561E16-9E2B-49CB-A0E1-0323F57CA268}"/>
    <cellStyle name="Calculation 2 2 2_AVA DVA EL" xfId="22428" xr:uid="{5368D1EA-A7DA-4276-9AB6-66841611B2A6}"/>
    <cellStyle name="Calculation 2 2 3" xfId="22429" xr:uid="{DE8A4404-BC51-4192-ADF5-EF24B86D7A3D}"/>
    <cellStyle name="Calculation 2 2 3 2" xfId="22430" xr:uid="{3D71F606-3632-48E4-BF0D-1E02BCF525F7}"/>
    <cellStyle name="Calculation 2 2 3 3" xfId="22431" xr:uid="{B32F5DFF-7D6E-4908-8049-1A8FB3318151}"/>
    <cellStyle name="Calculation 2 2 3_AVA DVA EL" xfId="22432" xr:uid="{CE3823CD-DEC3-4BF1-A2D7-924121A523E0}"/>
    <cellStyle name="Calculation 2 2 4" xfId="22433" xr:uid="{FC4FB2B9-0ED6-48D9-9548-943A4DBCDC7C}"/>
    <cellStyle name="Calculation 2 2 4 2" xfId="22434" xr:uid="{4CBB8B0C-EB79-4CF5-9375-08AD6B0F6904}"/>
    <cellStyle name="Calculation 2 2 4 3" xfId="22435" xr:uid="{1AD08039-F422-46C1-8657-DF403EEADDFE}"/>
    <cellStyle name="Calculation 2 2 4_AVA DVA EL" xfId="22436" xr:uid="{B2D49023-ECDD-4D50-90CA-B01F941F10F0}"/>
    <cellStyle name="Calculation 2 2 5" xfId="22437" xr:uid="{545278EE-FFD3-4D1A-A3A6-7909D4EA395B}"/>
    <cellStyle name="Calculation 2 2 5 2" xfId="22438" xr:uid="{12D43FCD-B92B-4A2F-BE8E-525B75DC91A2}"/>
    <cellStyle name="Calculation 2 2 5 3" xfId="22439" xr:uid="{F2EB2C69-02FC-458F-9EE3-D6B882DF3C6A}"/>
    <cellStyle name="Calculation 2 2 5_AVA DVA EL" xfId="22440" xr:uid="{3525128A-0DA6-4820-A88F-F98C6367298B}"/>
    <cellStyle name="Calculation 2 2 6" xfId="22441" xr:uid="{96C21CCD-9059-4910-80B3-87ED42573B59}"/>
    <cellStyle name="Calculation 2 2 6 2" xfId="22442" xr:uid="{206F0B1B-CBC5-45FE-A667-7856A0931AE5}"/>
    <cellStyle name="Calculation 2 2 6 3" xfId="22443" xr:uid="{06FE58C7-B260-4BB7-91C6-6D86E50D0AF5}"/>
    <cellStyle name="Calculation 2 2 6_AVA DVA EL" xfId="22444" xr:uid="{D564751E-EF0E-4499-BBD9-FB037F338B28}"/>
    <cellStyle name="Calculation 2 2 7" xfId="22445" xr:uid="{09A5B409-B6E8-4BE2-94BE-7548A0A52571}"/>
    <cellStyle name="Calculation 2 2_AVA DVA EL" xfId="22446" xr:uid="{38C11FEE-42AD-4974-B97A-8B8A2E2C07A3}"/>
    <cellStyle name="Calculation 2 3" xfId="22447" xr:uid="{95181A61-C19C-4C14-85D8-4AFEE385212A}"/>
    <cellStyle name="Calculation 2 3 2" xfId="22448" xr:uid="{6DB5FA40-B501-46B4-8B72-9220892C3DDF}"/>
    <cellStyle name="Calculation 2 3 2 2" xfId="22449" xr:uid="{2E81C30F-2FCE-45B9-8C91-D25F244FC7BF}"/>
    <cellStyle name="Calculation 2 3 2 3" xfId="22450" xr:uid="{5E6D582C-8B83-4DC6-B7BC-1C7274E75448}"/>
    <cellStyle name="Calculation 2 3 2_AVA DVA EL" xfId="22451" xr:uid="{22CC79CA-38AD-42FF-8D93-347D2DDB77C9}"/>
    <cellStyle name="Calculation 2 3 3" xfId="22452" xr:uid="{D768CD9F-8AB9-4D46-8A17-B7A6336C3D0C}"/>
    <cellStyle name="Calculation 2 3 4" xfId="22453" xr:uid="{0F703BFD-30A2-4626-B9B0-3F282F590765}"/>
    <cellStyle name="Calculation 2 3_AVA DVA EL" xfId="22454" xr:uid="{D0E8C5A6-D608-48B3-8682-35AA83FADBF0}"/>
    <cellStyle name="Calculation 2 4" xfId="22455" xr:uid="{854E28D3-DFF1-4309-9BF9-82EC695691BC}"/>
    <cellStyle name="Calculation 2 4 2" xfId="22456" xr:uid="{267914F7-69E2-4D46-AEF9-7868953FBE82}"/>
    <cellStyle name="Calculation 2 4 3" xfId="22457" xr:uid="{19AC0EEC-73AF-43AF-91C7-1B1000704A90}"/>
    <cellStyle name="Calculation 2 4_AVA DVA EL" xfId="22458" xr:uid="{0B9064B3-6A24-4999-949F-F5181F94B917}"/>
    <cellStyle name="Calculation 2 5" xfId="22459" xr:uid="{56860D3B-A6CA-441A-9D45-782AF43F79B6}"/>
    <cellStyle name="Calculation 2 5 2" xfId="22460" xr:uid="{5E5705D6-558F-4AA6-A847-E1D725F4E373}"/>
    <cellStyle name="Calculation 2 5 3" xfId="22461" xr:uid="{DBF38FF9-36C9-4611-8932-245B07BCAC94}"/>
    <cellStyle name="Calculation 2 5_AVA DVA EL" xfId="22462" xr:uid="{E3F150CE-E384-4AD7-A4E9-CE3467053E82}"/>
    <cellStyle name="Calculation 2 6" xfId="22463" xr:uid="{A970A32E-EFC7-4770-AF41-C9B082827205}"/>
    <cellStyle name="Calculation 2 6 2" xfId="22464" xr:uid="{210FC13F-8313-4B35-B5E6-48FA502209DB}"/>
    <cellStyle name="Calculation 2 6 2 2" xfId="22465" xr:uid="{7879D8C8-8ACA-42C3-8508-63EE5F2A109A}"/>
    <cellStyle name="Calculation 2 6 2 3" xfId="22466" xr:uid="{6137EA45-E2C4-4F44-BCAD-E2417E85314B}"/>
    <cellStyle name="Calculation 2 6 2_AVA DVA EL" xfId="22467" xr:uid="{DBA87E98-2109-4BF7-A6C8-8556E642E546}"/>
    <cellStyle name="Calculation 2 6 3" xfId="22468" xr:uid="{14B25D56-3FED-4753-8EF8-4BEAEDB9F453}"/>
    <cellStyle name="Calculation 2 6 3 2" xfId="22469" xr:uid="{31B8DCD1-4534-4AAB-81F5-09FEAB64C4DD}"/>
    <cellStyle name="Calculation 2 6 3 3" xfId="22470" xr:uid="{DC6B8896-1624-44C2-9FC5-3C0CED2661D2}"/>
    <cellStyle name="Calculation 2 6 3_AVA DVA EL" xfId="22471" xr:uid="{579490EC-9A43-4585-A723-135910A0BAA3}"/>
    <cellStyle name="Calculation 2 6 4" xfId="22472" xr:uid="{E68286CD-A84B-4A9E-87BB-7C9EF853FF87}"/>
    <cellStyle name="Calculation 2 6 5" xfId="22473" xr:uid="{10EE42E5-A158-4F4E-8BDE-D9F185EA6F63}"/>
    <cellStyle name="Calculation 2 6_AVA DVA EL" xfId="22474" xr:uid="{45EF7115-54F8-4B35-B72A-3962B8357F88}"/>
    <cellStyle name="Calculation 2 7" xfId="22475" xr:uid="{B08BA6FA-2115-4204-AE3B-3B7C8AB09969}"/>
    <cellStyle name="Calculation 2 7 2" xfId="22476" xr:uid="{6F61D524-E2E0-4684-8B01-102D9DCF00A9}"/>
    <cellStyle name="Calculation 2 7 3" xfId="22477" xr:uid="{67751CF1-3AEF-4CC4-BD0E-614A974AA882}"/>
    <cellStyle name="Calculation 2 7_AVA DVA EL" xfId="22478" xr:uid="{FF03C75B-6A6D-4EC4-952F-792530C4004A}"/>
    <cellStyle name="Calculation 2 8" xfId="22479" xr:uid="{E81521AE-90F0-4523-8985-DFD2D5BD090D}"/>
    <cellStyle name="Calculation 2 8 2" xfId="22480" xr:uid="{0F6B3D11-1393-40B6-9A99-786F9F519357}"/>
    <cellStyle name="Calculation 2 8 3" xfId="22481" xr:uid="{129277CD-4CD8-47CE-8618-AA787F778F5B}"/>
    <cellStyle name="Calculation 2 8_AVA DVA EL" xfId="22482" xr:uid="{2A49343F-9FAC-4784-9ADA-6958199CA348}"/>
    <cellStyle name="Calculation 2 9" xfId="22483" xr:uid="{CE20F217-5106-4D1B-9BB2-BF0E5E4211BD}"/>
    <cellStyle name="Calculation 2_4Q16" xfId="22484" xr:uid="{788EA91E-437B-46C0-A730-6231122B191B}"/>
    <cellStyle name="Calculation 3" xfId="6319" xr:uid="{3C629B6C-29D1-4BFA-BB9E-28402DDE62BD}"/>
    <cellStyle name="Calculation 3 2" xfId="22485" xr:uid="{8D5FA58F-D139-454D-A4C1-EC8AF90314FF}"/>
    <cellStyle name="Calculation 3 2 2" xfId="22486" xr:uid="{0891487A-8621-41CC-BC0A-68FA0F9C5185}"/>
    <cellStyle name="Calculation 3 2 3" xfId="22487" xr:uid="{41970715-3931-4089-B08B-51CD5A446BD7}"/>
    <cellStyle name="Calculation 3 2_AVA DVA EL" xfId="22488" xr:uid="{7CA57072-DDF2-45BF-AA32-5E2FD4511934}"/>
    <cellStyle name="Calculation 3 3" xfId="22489" xr:uid="{9A58E3E7-988C-4B58-BE66-BB0BD66EC0EF}"/>
    <cellStyle name="Calculation 3 4" xfId="22490" xr:uid="{DF398613-C85C-4664-B99B-1CE7F5C35879}"/>
    <cellStyle name="Calculation 3_AVA DVA EL" xfId="22491" xr:uid="{BE973019-AB12-43CF-AFFA-8444413FE3FA}"/>
    <cellStyle name="Calculation 4" xfId="22492" xr:uid="{7421FA51-7708-42BA-AECB-9C43730BEB03}"/>
    <cellStyle name="Calculation 4 2" xfId="22493" xr:uid="{E7E5539F-ABE3-4E58-A51A-B981ABFBFC78}"/>
    <cellStyle name="Calculation 4 2 2" xfId="22494" xr:uid="{04CD2BE4-384F-40C6-A8C5-CF119F038E6C}"/>
    <cellStyle name="Calculation 4 2 3" xfId="22495" xr:uid="{26B90282-E3E7-436F-B486-55CF19E5BC80}"/>
    <cellStyle name="Calculation 4 2_AVA DVA EL" xfId="22496" xr:uid="{1F92B900-0AA5-4575-9377-B2C3F6740FBA}"/>
    <cellStyle name="Calculation 4 3" xfId="22497" xr:uid="{BB32105C-4F1A-4CB1-A955-5FE19323D3F7}"/>
    <cellStyle name="Calculation 4 3 2" xfId="22498" xr:uid="{821A0F79-D6DA-4607-A202-971B6F3C0DB6}"/>
    <cellStyle name="Calculation 4 3 3" xfId="22499" xr:uid="{C19BB85F-46DB-4A65-A1EC-E5223287A446}"/>
    <cellStyle name="Calculation 4 3_AVA DVA EL" xfId="22500" xr:uid="{9B6B999C-1ACA-4426-8565-5A845EAA6D86}"/>
    <cellStyle name="Calculation 4 4" xfId="22501" xr:uid="{BB87DA6F-E61D-452A-9919-6465C61933DE}"/>
    <cellStyle name="Calculation 4 4 2" xfId="22502" xr:uid="{85AA509E-116C-44D2-9AEF-FF48141AB092}"/>
    <cellStyle name="Calculation 4 4 3" xfId="22503" xr:uid="{38F399C5-80CA-48AC-A5D6-004DBAD042A7}"/>
    <cellStyle name="Calculation 4 4_AVA DVA EL" xfId="22504" xr:uid="{7CBADCFF-B4F3-4B99-B0E6-BF5D26391408}"/>
    <cellStyle name="Calculation 4 5" xfId="22505" xr:uid="{5498D48A-2638-4645-8D72-F4069EEB0859}"/>
    <cellStyle name="Calculation 4 6" xfId="22506" xr:uid="{60A4455B-E6F3-40C3-8EE9-9634FA548EB4}"/>
    <cellStyle name="Calculation 4_AVA DVA EL" xfId="22507" xr:uid="{5A8BA601-BFC4-413D-9C12-AEA020ED7C80}"/>
    <cellStyle name="Calculation 5" xfId="22508" xr:uid="{49184A2E-DA8B-4801-A625-F0164A3E6F26}"/>
    <cellStyle name="Calculation 5 2" xfId="22509" xr:uid="{63B32C05-37F2-4957-8396-81C624CCFE0E}"/>
    <cellStyle name="Calculation 5 3" xfId="22510" xr:uid="{A92A0A2C-6CD1-4DB3-A951-425935C4CEE0}"/>
    <cellStyle name="Calculation 5_AVA DVA EL" xfId="22511" xr:uid="{F6936093-F7B9-4949-9340-7E37140B2B91}"/>
    <cellStyle name="Calculation 6" xfId="22512" xr:uid="{F5020EC6-23BF-4319-A23E-38B5E68A71F3}"/>
    <cellStyle name="Calculation 6 2" xfId="22513" xr:uid="{52A59F4C-7B2E-4630-B3C0-72241175C5E3}"/>
    <cellStyle name="Calculation 6 3" xfId="22514" xr:uid="{6B553F79-C6E1-4C41-AA89-934EEF05FB15}"/>
    <cellStyle name="Calculation 6_AVA DVA EL" xfId="22515" xr:uid="{72726C48-C520-4008-89A0-26953617599E}"/>
    <cellStyle name="Calculation 7" xfId="41247" xr:uid="{BC441E8D-2C00-4FE9-9CCC-B155AA437CFE}"/>
    <cellStyle name="Calculation 8" xfId="41248" xr:uid="{2490A7CB-427F-4B0D-A98B-0DBD7B79A89A}"/>
    <cellStyle name="Calculation_4Q16" xfId="22516" xr:uid="{87003BB0-8588-49C2-BEAA-556552942246}"/>
    <cellStyle name="Cálculo" xfId="22517" xr:uid="{B0EC2FCE-81F6-421C-B843-0E201F10C675}"/>
    <cellStyle name="Cálculo 2" xfId="22518" xr:uid="{2B7C0E5C-667B-4685-B2A6-2BAC7EF7A5A3}"/>
    <cellStyle name="Cálculo_AVA DVA EL" xfId="22519" xr:uid="{FC1C7EDE-2380-44FF-B9BA-E73F1F65828A}"/>
    <cellStyle name="Case" xfId="6320" xr:uid="{DFE5E820-A933-45D6-8139-BD6353581D33}"/>
    <cellStyle name="Case 2" xfId="6321" xr:uid="{095E7E03-498B-4A65-8237-D1216BF4E2EC}"/>
    <cellStyle name="Case 2 2" xfId="41249" xr:uid="{E47AE58A-7160-4F8D-97D1-D9A4AFA0F1FC}"/>
    <cellStyle name="Case 2_Factbook" xfId="41250" xr:uid="{B5008150-1950-4C52-A2B0-366E654F19D1}"/>
    <cellStyle name="Case 3" xfId="22520" xr:uid="{909CD005-31DE-4336-A34E-99AF8853898F}"/>
    <cellStyle name="Case 4" xfId="41251" xr:uid="{49A66F2D-FB72-48AB-8EDF-9BBD76D1F786}"/>
    <cellStyle name="Case_Adj_Balance_Sheet" xfId="41252" xr:uid="{A0CE82DA-60DB-4C23-BFE6-DBACB19A68B0}"/>
    <cellStyle name="Celda de comprobación" xfId="22521" xr:uid="{5A36B5A7-DFAC-44B2-ABBC-8AB10C0E0221}"/>
    <cellStyle name="Celda de comprobación 2" xfId="22522" xr:uid="{C84E58BB-47E3-4EEE-A610-3C34A040DF15}"/>
    <cellStyle name="Celda de comprobación_AVA DVA EL" xfId="22523" xr:uid="{2540BF41-D15D-4D1B-BF1F-723DE77746AC}"/>
    <cellStyle name="Celda vinculada" xfId="22524" xr:uid="{B2356A03-6BE5-4B42-9234-C295E244F6CD}"/>
    <cellStyle name="Celda vinculada 2" xfId="22525" xr:uid="{37575137-15CC-43C3-99B9-CCEA0BCA346C}"/>
    <cellStyle name="Celda vinculada_AVA DVA EL" xfId="22526" xr:uid="{888C1507-33BC-46D1-8AF6-93E989743307}"/>
    <cellStyle name="Changed" xfId="22527" xr:uid="{4BF03782-B3F8-4880-9D4E-5159ADC02315}"/>
    <cellStyle name="Changed 2" xfId="22528" xr:uid="{407B9482-1E87-4375-BB8E-8093B937701F}"/>
    <cellStyle name="Changed_AVA DVA EL" xfId="22529" xr:uid="{354E1FAE-C188-4449-80AA-9B5E705C4933}"/>
    <cellStyle name="Check" xfId="6322" xr:uid="{9779B690-707D-4280-8BCB-2A36259D3187}"/>
    <cellStyle name="Check 2" xfId="22530" xr:uid="{F7BF7373-BAB6-430D-8240-1AF8256E3F9A}"/>
    <cellStyle name="Check 3" xfId="22531" xr:uid="{A8EA9F65-2D88-4DFE-9945-A19A2CBC4538}"/>
    <cellStyle name="Check Cell" xfId="6323" xr:uid="{B47714DF-899C-44C9-8A7B-060EA25C2FBD}"/>
    <cellStyle name="Check Cell 10" xfId="22532" xr:uid="{0ACB4EF0-34E7-476A-B218-6BE2A1FD4AF4}"/>
    <cellStyle name="Check Cell 10 2" xfId="22533" xr:uid="{0BF2FD0E-ECE7-4221-B5B7-D5D0941D6BEE}"/>
    <cellStyle name="Check Cell 10 3" xfId="22534" xr:uid="{FA20EF21-52C3-4726-82CF-BD683054213E}"/>
    <cellStyle name="Check Cell 10_AVA DVA EL" xfId="22535" xr:uid="{47F2C053-AC27-4CB8-ABAC-AA550027E400}"/>
    <cellStyle name="Check Cell 11" xfId="22536" xr:uid="{B18614EE-DE0C-4B5D-9255-55CDA09B1008}"/>
    <cellStyle name="Check Cell 11 2" xfId="22537" xr:uid="{4A23E80C-73A9-4CD0-B87F-C1F8DB527086}"/>
    <cellStyle name="Check Cell 11 3" xfId="22538" xr:uid="{FACF19F8-D1E6-47E9-9982-ED082531F781}"/>
    <cellStyle name="Check Cell 11_AVA DVA EL" xfId="22539" xr:uid="{C2B983EA-6A0B-4E03-ABD3-E06C705C4D97}"/>
    <cellStyle name="Check Cell 12" xfId="22540" xr:uid="{4B7840F1-03FF-46CA-99EA-C9557D42A805}"/>
    <cellStyle name="Check Cell 12 2" xfId="22541" xr:uid="{31A7AE69-3C09-4985-A496-469596B267F5}"/>
    <cellStyle name="Check Cell 12 3" xfId="22542" xr:uid="{23D9F402-6299-43D7-A621-8F1EABCD8B62}"/>
    <cellStyle name="Check Cell 12_AVA DVA EL" xfId="22543" xr:uid="{DA0E0170-8103-46AB-A6D9-ECEA6C40203C}"/>
    <cellStyle name="Check Cell 13" xfId="22544" xr:uid="{375CA1E8-5749-4578-ACD5-9F10E04A8CBD}"/>
    <cellStyle name="Check Cell 13 2" xfId="22545" xr:uid="{4285A5CC-55BC-479E-BF0F-69F2B3425430}"/>
    <cellStyle name="Check Cell 13 3" xfId="22546" xr:uid="{E0DE0CFE-678C-4090-B665-30E6A01A3FD2}"/>
    <cellStyle name="Check Cell 13_AVA DVA EL" xfId="22547" xr:uid="{170C5A34-2EFE-43EB-BDCF-7849201137E0}"/>
    <cellStyle name="Check Cell 15" xfId="42670" xr:uid="{26046A23-826E-45DD-B8A0-D86C050E39F0}"/>
    <cellStyle name="Check Cell 16" xfId="42711" xr:uid="{9A939C97-9884-46E7-B501-1E8DBE0CD443}"/>
    <cellStyle name="Check Cell 17" xfId="42749" xr:uid="{5F7F7D00-F7C6-43E3-A583-D54AF9820C59}"/>
    <cellStyle name="Check Cell 2" xfId="6324" xr:uid="{10C9C233-1A30-42E7-A153-5BABFD08E14D}"/>
    <cellStyle name="Check Cell 2 2" xfId="22548" xr:uid="{7765A047-200A-4DBD-BA1A-653F0990DDF1}"/>
    <cellStyle name="Check Cell 2 2 2" xfId="22549" xr:uid="{C67939BF-73D2-45C5-BD4A-A2C0B5EF6C1A}"/>
    <cellStyle name="Check Cell 2 2 2 2" xfId="22550" xr:uid="{8717B67E-9BB6-4F78-AE8C-6B38AC2548BF}"/>
    <cellStyle name="Check Cell 2 2 2 3" xfId="22551" xr:uid="{B0BBD4DF-D9C9-491D-861A-A8D49D040506}"/>
    <cellStyle name="Check Cell 2 2 2_AVA DVA EL" xfId="22552" xr:uid="{95560293-4FC8-4E99-8E06-74ADCA6F0589}"/>
    <cellStyle name="Check Cell 2 2 3" xfId="22553" xr:uid="{3501BB3E-E0EE-44B7-AB6E-967FD05C2F60}"/>
    <cellStyle name="Check Cell 2 2_AVA DVA EL" xfId="22554" xr:uid="{07D50452-6D83-4454-B0D6-4768327E06F6}"/>
    <cellStyle name="Check Cell 2 3" xfId="22555" xr:uid="{CE81B92A-0136-4E8B-A81E-05839263C221}"/>
    <cellStyle name="Check Cell 2 3 2" xfId="22556" xr:uid="{E68D3C8B-75CD-4364-A04A-1D51A6B873C2}"/>
    <cellStyle name="Check Cell 2 3 3" xfId="22557" xr:uid="{F1ED0E80-650B-4DBA-84DC-593FA883ADB1}"/>
    <cellStyle name="Check Cell 2 3_AVA DVA EL" xfId="22558" xr:uid="{74E4F3EA-75FC-408A-B27C-BE59C715D13E}"/>
    <cellStyle name="Check Cell 2 4" xfId="22559" xr:uid="{8C7F67A9-E6CE-43B4-AC81-B24E11902F66}"/>
    <cellStyle name="Check Cell 2 4 2" xfId="22560" xr:uid="{7794D134-18AA-4EEC-8AE0-E01104DF9CEA}"/>
    <cellStyle name="Check Cell 2 4 3" xfId="22561" xr:uid="{5EFB32F7-27E1-4EED-A5A9-05EA0C2F0627}"/>
    <cellStyle name="Check Cell 2 4_AVA DVA EL" xfId="22562" xr:uid="{AC97D828-DA4D-49E8-A6FA-20AB5791BFFF}"/>
    <cellStyle name="Check Cell 2 5" xfId="22563" xr:uid="{0EB6DEF8-7F49-4F42-BEF5-96DCA9D87DF1}"/>
    <cellStyle name="Check Cell 2 6" xfId="42000" xr:uid="{9D219A17-2953-4A6E-BB58-29985C227E64}"/>
    <cellStyle name="Check Cell 2_4Q16" xfId="22564" xr:uid="{48EDB793-0446-409F-A48A-197C2A604E68}"/>
    <cellStyle name="Check Cell 3" xfId="22565" xr:uid="{5CE8E5C0-B90A-42EB-B87A-92EEE9324ECE}"/>
    <cellStyle name="Check Cell 3 2" xfId="22566" xr:uid="{7CBFFA54-B560-4193-90A8-414B0B7A219F}"/>
    <cellStyle name="Check Cell 3 2 2" xfId="22567" xr:uid="{F5A28881-BE57-4767-A844-C7E4EAAAA27E}"/>
    <cellStyle name="Check Cell 3 2 3" xfId="22568" xr:uid="{AF57CBED-4936-4997-96D3-4B71AE9D92B3}"/>
    <cellStyle name="Check Cell 3 2_AVA DVA EL" xfId="22569" xr:uid="{1684AF7D-D425-4997-83FB-B530D49F6BBF}"/>
    <cellStyle name="Check Cell 3 3" xfId="22570" xr:uid="{982F1FAA-78E5-4992-B7EA-528FEB9B9658}"/>
    <cellStyle name="Check Cell 3_AVA DVA EL" xfId="22571" xr:uid="{9654E3EA-34BB-4FC9-BC03-576975371FE6}"/>
    <cellStyle name="Check Cell 4" xfId="22572" xr:uid="{C4F0874B-86A8-4607-A903-CA6D8525BAA6}"/>
    <cellStyle name="Check Cell 4 2" xfId="22573" xr:uid="{AF8858DA-1A85-485C-ADA8-8B5D7CABE708}"/>
    <cellStyle name="Check Cell 4 2 2" xfId="22574" xr:uid="{D5F44652-7AA7-49A0-BA33-F018BA428908}"/>
    <cellStyle name="Check Cell 4 2 3" xfId="22575" xr:uid="{63CD2DF7-9C1E-4400-AB7E-EF0B3980EA5D}"/>
    <cellStyle name="Check Cell 4 2_AVA DVA EL" xfId="22576" xr:uid="{87E3F4B8-5BB2-4B8C-B454-403628EB0C52}"/>
    <cellStyle name="Check Cell 4 3" xfId="22577" xr:uid="{D59C514D-53CB-47B1-A5D1-EC9A543B6A62}"/>
    <cellStyle name="Check Cell 4 3 2" xfId="22578" xr:uid="{52A3A5D1-5E9A-4F6E-BDA9-E78FB57FB69A}"/>
    <cellStyle name="Check Cell 4 3 3" xfId="22579" xr:uid="{FFF01A4E-61C7-4476-9EA2-A513FC2C4960}"/>
    <cellStyle name="Check Cell 4 3_AVA DVA EL" xfId="22580" xr:uid="{E3EB0CD3-562A-4BE0-AD4F-5AC47D343445}"/>
    <cellStyle name="Check Cell 4 4" xfId="22581" xr:uid="{D8454E21-15FB-4AA5-A5E3-BB09843FFB47}"/>
    <cellStyle name="Check Cell 4 4 2" xfId="22582" xr:uid="{1DEEEA9F-5258-4E78-B310-858BED8BA007}"/>
    <cellStyle name="Check Cell 4 4 3" xfId="22583" xr:uid="{2C40BCF5-946F-4BDC-9526-DA25A170C6B2}"/>
    <cellStyle name="Check Cell 4 4_AVA DVA EL" xfId="22584" xr:uid="{993AE89A-61F2-4E28-BE1E-7B9FE5D8D740}"/>
    <cellStyle name="Check Cell 4 5" xfId="22585" xr:uid="{817B9F80-A54D-43C9-B409-6F3F93EE2D3D}"/>
    <cellStyle name="Check Cell 4_AVA DVA EL" xfId="22586" xr:uid="{3DBF8A5F-A131-447B-A2A2-61A1B891CEDC}"/>
    <cellStyle name="Check Cell 5" xfId="22587" xr:uid="{5307EF20-83F7-4834-BB79-BF1343799780}"/>
    <cellStyle name="Check Cell 5 2" xfId="22588" xr:uid="{BB5C9562-F688-4561-8E89-DE42A5E1E9AB}"/>
    <cellStyle name="Check Cell 5 2 2" xfId="22589" xr:uid="{DEADA0AB-2352-4ADE-8096-382DF89FD444}"/>
    <cellStyle name="Check Cell 5 2 3" xfId="22590" xr:uid="{E96F7870-8A9E-4AB3-A5A4-0D435D506066}"/>
    <cellStyle name="Check Cell 5 2_AVA DVA EL" xfId="22591" xr:uid="{647DE7C9-41E6-4EB1-8EB4-9952AE812C7C}"/>
    <cellStyle name="Check Cell 5 3" xfId="22592" xr:uid="{5DF63805-C9EC-4380-8B60-D8EAD54F838C}"/>
    <cellStyle name="Check Cell 5_AVA DVA EL" xfId="22593" xr:uid="{11DC9BE5-DB42-48AC-B14F-70CC6EB397AE}"/>
    <cellStyle name="Check Cell 6" xfId="22594" xr:uid="{3D5433DD-A48D-42B3-B06D-85277DAED4A5}"/>
    <cellStyle name="Check Cell 6 2" xfId="22595" xr:uid="{051C51FA-905D-4C3B-8284-8511C633AED2}"/>
    <cellStyle name="Check Cell 6 2 2" xfId="22596" xr:uid="{894C7031-7B0A-4C86-AF78-339FC66C7826}"/>
    <cellStyle name="Check Cell 6 2 3" xfId="22597" xr:uid="{182E7421-ADB2-4219-92EB-3416F3078D82}"/>
    <cellStyle name="Check Cell 6 2_AVA DVA EL" xfId="22598" xr:uid="{177EC142-8AFB-406E-87E3-3ACC05DAE41E}"/>
    <cellStyle name="Check Cell 6 3" xfId="22599" xr:uid="{2A853728-FC8E-4BA3-A692-387C06EFA91C}"/>
    <cellStyle name="Check Cell 6_AVA DVA EL" xfId="22600" xr:uid="{5A8DE984-DFA8-482F-A9AE-CB9714164C74}"/>
    <cellStyle name="Check Cell 7" xfId="22601" xr:uid="{29EF4F9B-A646-4A97-B031-5A3D8B11E15B}"/>
    <cellStyle name="Check Cell 7 2" xfId="22602" xr:uid="{BFDF05C6-4DBA-45E8-B7C6-289016737EBE}"/>
    <cellStyle name="Check Cell 7 2 2" xfId="22603" xr:uid="{94D24271-2280-4FDF-B2AA-D61A038D25C3}"/>
    <cellStyle name="Check Cell 7 2 3" xfId="22604" xr:uid="{8E2854C1-3450-4ADB-9879-CC9DF7067CC4}"/>
    <cellStyle name="Check Cell 7 2_AVA DVA EL" xfId="22605" xr:uid="{511C9B7B-CB7C-47BB-B925-11C58BF6262F}"/>
    <cellStyle name="Check Cell 7 3" xfId="22606" xr:uid="{75E5BFDC-8F1D-4D49-8D75-B76155F03904}"/>
    <cellStyle name="Check Cell 7_AVA DVA EL" xfId="22607" xr:uid="{59B00A6F-1B4C-4229-B682-BD8C4138CECC}"/>
    <cellStyle name="Check Cell 8" xfId="22608" xr:uid="{ACB0E5CF-9ECE-4128-9224-EB38870F6BC2}"/>
    <cellStyle name="Check Cell 8 2" xfId="22609" xr:uid="{ED8D6AE8-A3F3-4FD7-AE1A-80351525D52F}"/>
    <cellStyle name="Check Cell 8 2 2" xfId="22610" xr:uid="{6CAF3716-8C7E-4337-BB43-0E68BDA19780}"/>
    <cellStyle name="Check Cell 8 2 3" xfId="22611" xr:uid="{8CAA5181-0A8A-46F6-A3EE-F0188AFD1571}"/>
    <cellStyle name="Check Cell 8 2_AVA DVA EL" xfId="22612" xr:uid="{2E5F04C7-50E0-4D3D-8180-F2463A14787C}"/>
    <cellStyle name="Check Cell 8 3" xfId="22613" xr:uid="{BA1447AC-F82E-49BC-B1DA-164D8ED0F165}"/>
    <cellStyle name="Check Cell 8_AVA DVA EL" xfId="22614" xr:uid="{F089A3CC-7526-4AB4-BFF8-4222C2382940}"/>
    <cellStyle name="Check Cell 9" xfId="22615" xr:uid="{6F2BACD4-512D-4DA0-AB91-80DD7213EC72}"/>
    <cellStyle name="Check Cell 9 2" xfId="22616" xr:uid="{2C5A64F2-312C-47C8-84FD-59A6D8BFE949}"/>
    <cellStyle name="Check Cell 9 2 2" xfId="22617" xr:uid="{46BECB5E-906E-4027-AD76-CFCA281E60A4}"/>
    <cellStyle name="Check Cell 9 2 3" xfId="22618" xr:uid="{831DE48D-DC21-4D9F-A100-D9F7CB283197}"/>
    <cellStyle name="Check Cell 9 2_AVA DVA EL" xfId="22619" xr:uid="{D9EDFF81-B8BC-4AEE-B20B-80C9F4819F04}"/>
    <cellStyle name="Check Cell 9 3" xfId="22620" xr:uid="{4ED15D2C-DF64-4172-B66C-C123A0608A2B}"/>
    <cellStyle name="Check Cell 9_AVA DVA EL" xfId="22621" xr:uid="{BEF973EB-3979-4C51-B137-006B0D27EC66}"/>
    <cellStyle name="Check Cell_4Q16" xfId="22622" xr:uid="{98114152-60C6-40C4-A09B-0B3C5C086538}"/>
    <cellStyle name="Check_AVA DVA EL" xfId="22623" xr:uid="{BCD7D13C-168D-483D-8DCF-F782C2B9A624}"/>
    <cellStyle name="checkExposure" xfId="22624" xr:uid="{0387DB09-1E9C-4AAF-9BD2-E2EF581E4F8C}"/>
    <cellStyle name="Cím" xfId="22625" xr:uid="{83FED00B-8150-44D3-A8FE-65F3366585F3}"/>
    <cellStyle name="Cím 2" xfId="22626" xr:uid="{8D75F44C-5F3B-4DF9-8F77-FBAB3EB75232}"/>
    <cellStyle name="Cím_AVA DVA EL" xfId="22627" xr:uid="{9F2100C9-8A8D-4B31-9B74-B32AE7469904}"/>
    <cellStyle name="Címsor 1" xfId="22628" xr:uid="{3087471A-B966-4A47-A0FE-A24D08DC62DC}"/>
    <cellStyle name="Címsor 1 2" xfId="22629" xr:uid="{1B32C178-2B1F-4F57-A773-8F4014F50726}"/>
    <cellStyle name="Címsor 1_AVA DVA EL" xfId="22630" xr:uid="{08A02357-FDFE-4E89-9F73-4C13BF373DD8}"/>
    <cellStyle name="Címsor 2" xfId="22631" xr:uid="{599B7020-7D56-49CC-ADA9-61D280FA06ED}"/>
    <cellStyle name="Címsor 2 2" xfId="22632" xr:uid="{7CF30E8C-8BD3-4FF1-B9E4-2502112AF4E0}"/>
    <cellStyle name="Címsor 2_AVA DVA EL" xfId="22633" xr:uid="{F8587439-FBC4-40D2-8079-46F82964CAD0}"/>
    <cellStyle name="Címsor 3" xfId="22634" xr:uid="{2DD1658B-CE82-4D5A-B115-DBD259B4DA1B}"/>
    <cellStyle name="Címsor 3 2" xfId="22635" xr:uid="{4C883E66-F3DF-42FF-8EE4-0365AF64472E}"/>
    <cellStyle name="Címsor 3_AVA DVA EL" xfId="22636" xr:uid="{1BB424E2-FCBD-4479-9E25-2AD948DAF4F6}"/>
    <cellStyle name="Címsor 4" xfId="22637" xr:uid="{5384B3ED-68EA-4E74-A09B-E4B738A66DFE}"/>
    <cellStyle name="Címsor 4 2" xfId="22638" xr:uid="{8ACC0A25-5A0D-43AE-B3CA-4B450190EB83}"/>
    <cellStyle name="Címsor 4_AVA DVA EL" xfId="22639" xr:uid="{9912A492-6FD1-45E5-8208-FB1D8A25047F}"/>
    <cellStyle name="claire" xfId="6325" xr:uid="{A67B757F-DBBA-4045-BD1F-5F7C0DCEDC8C}"/>
    <cellStyle name="claire 10" xfId="6326" xr:uid="{BB9B337D-9926-43E9-BEE4-F7537FCE6E65}"/>
    <cellStyle name="claire 11" xfId="6327" xr:uid="{D52379C7-76B2-4B9B-9D24-AFE83D621948}"/>
    <cellStyle name="claire 12" xfId="6328" xr:uid="{7EA68FB0-F4F7-4D7A-8E08-88203607DDC4}"/>
    <cellStyle name="claire 13" xfId="6329" xr:uid="{9613E1D1-8DBD-4ACB-A721-24FA1FF69D1B}"/>
    <cellStyle name="claire 2" xfId="6330" xr:uid="{E98C0E4E-633A-43EB-81C3-95D7FB525132}"/>
    <cellStyle name="claire 2 2" xfId="6331" xr:uid="{0AC73D34-CB15-4F21-8600-1843F6F12B18}"/>
    <cellStyle name="claire 2 2 2" xfId="6332" xr:uid="{041D38A6-1060-44F7-9233-836646D6D723}"/>
    <cellStyle name="claire 2 2 2 2" xfId="42002" xr:uid="{FAD2E7B8-9693-4BBA-98AB-068EAC776A3F}"/>
    <cellStyle name="claire 2 2 2_Loans &amp; comm." xfId="42001" xr:uid="{F4D679F4-B365-481F-9037-01B921DB04C6}"/>
    <cellStyle name="claire 2 2 3" xfId="42003" xr:uid="{DD3AFCBF-F969-4BEF-8AE9-7920A4EF6A3F}"/>
    <cellStyle name="claire 2 2_Expenses" xfId="6333" xr:uid="{88A1F263-B86E-442F-B078-55D019C5915B}"/>
    <cellStyle name="claire 2 3" xfId="6334" xr:uid="{2D2043CB-C61C-4EA7-AB52-E64434E90041}"/>
    <cellStyle name="claire 2 3 2" xfId="42005" xr:uid="{F4A2F275-0685-4538-AC48-B30879343CFE}"/>
    <cellStyle name="claire 2 3_Loans &amp; comm." xfId="42004" xr:uid="{E48CEA03-CF44-486B-A222-D4612EFFDF6E}"/>
    <cellStyle name="claire 2 4" xfId="42006" xr:uid="{F0E2DC9E-923C-4F6B-8776-8C100F14B20C}"/>
    <cellStyle name="claire 2 4 2" xfId="42007" xr:uid="{EF8D4926-994B-412C-82D3-A04575B1A9BE}"/>
    <cellStyle name="claire 2 5" xfId="42008" xr:uid="{5808DED1-660A-4298-ADBA-B60A51BB9581}"/>
    <cellStyle name="claire 2_AVA DVA EL" xfId="22640" xr:uid="{56FA3270-C80B-4B63-B626-63D477000224}"/>
    <cellStyle name="claire 3" xfId="6335" xr:uid="{98E82BFA-333A-4D81-BDAE-B30B70FF1E65}"/>
    <cellStyle name="claire 3 2" xfId="6336" xr:uid="{77D5CDC6-CF78-4848-8586-8A041D643E77}"/>
    <cellStyle name="claire 3 2 2" xfId="6337" xr:uid="{1DD2E53B-2CFE-4402-9399-6B3CDF4B6B5C}"/>
    <cellStyle name="claire 3 2 3" xfId="6338" xr:uid="{112E425E-EEDC-4974-94A9-76602A7595F1}"/>
    <cellStyle name="claire 3 2_AVA DVA EL" xfId="22641" xr:uid="{02DE9387-5D18-45D9-A0EC-18028E653870}"/>
    <cellStyle name="claire 3 3" xfId="6339" xr:uid="{807173B6-4E2A-4569-B0E7-CF2CF51A133A}"/>
    <cellStyle name="claire 3 3 2" xfId="6340" xr:uid="{5D7374D1-4542-4DFF-95C6-37870815BA76}"/>
    <cellStyle name="claire 3 3 3" xfId="6341" xr:uid="{2B52B984-89CA-4BFE-9C1A-3479372B785F}"/>
    <cellStyle name="claire 3 3 4" xfId="6342" xr:uid="{0C47B14B-7F30-4039-97AA-70F1ED1FCFCF}"/>
    <cellStyle name="claire 3 3_Expenses" xfId="6343" xr:uid="{35C25B4B-378F-4DAD-9A2B-30845DB01597}"/>
    <cellStyle name="claire 3 4" xfId="6344" xr:uid="{4FC48AE6-48B6-45A8-A50E-3833B3CDF638}"/>
    <cellStyle name="claire 3_AVA DVA EL" xfId="22642" xr:uid="{24995D56-D594-49FF-BCF4-B679869B29EB}"/>
    <cellStyle name="claire 4" xfId="6345" xr:uid="{7AF9215B-3C34-4D1C-BB3E-D641B6AA2B78}"/>
    <cellStyle name="claire 4 2" xfId="6346" xr:uid="{639695E0-075D-4A34-9BE8-713778290AA1}"/>
    <cellStyle name="claire 4 2 2" xfId="6347" xr:uid="{C5B3462E-B704-46D7-B0DF-DFA04550F055}"/>
    <cellStyle name="claire 4 2 2 2" xfId="42010" xr:uid="{90438BB5-3AF7-4F88-B776-740A2CABF95A}"/>
    <cellStyle name="claire 4 2 2_Loans &amp; comm." xfId="42009" xr:uid="{F75C362B-2EE4-41A4-90B2-6347E5DB2F06}"/>
    <cellStyle name="claire 4 2 3" xfId="42011" xr:uid="{3BAB6116-F6EE-45AA-93A0-D477143C5CA5}"/>
    <cellStyle name="claire 4 2_Expenses" xfId="6348" xr:uid="{C63AC5FB-EABF-44A4-B63B-ED92BFACC3EE}"/>
    <cellStyle name="claire 4 3" xfId="6349" xr:uid="{B1F4E394-D179-4F7C-B9C8-1347A8E5534F}"/>
    <cellStyle name="claire 4 3 2" xfId="42013" xr:uid="{C2C6F63F-7D99-4F41-919D-07E6E1D25370}"/>
    <cellStyle name="claire 4 3_Loans &amp; comm." xfId="42012" xr:uid="{CB14A4CA-FE48-4B91-B269-14ED7889F248}"/>
    <cellStyle name="claire 4 4" xfId="42014" xr:uid="{B7D15C17-8DFB-4AFA-9D0D-EC42DFCE6FC4}"/>
    <cellStyle name="claire 4_AVA DVA EL" xfId="22643" xr:uid="{ADFB473C-FD65-4A74-AB74-0336EBD6E48E}"/>
    <cellStyle name="claire 5" xfId="6350" xr:uid="{C63A25C0-F251-4E78-BC48-2FB310F49135}"/>
    <cellStyle name="claire 5 2" xfId="6351" xr:uid="{63BC50E5-1031-4B3D-B54B-F42FDFB55579}"/>
    <cellStyle name="claire 5 2 2" xfId="6352" xr:uid="{1AD6C187-DFEB-4995-85CE-5F9A1BA95E2E}"/>
    <cellStyle name="claire 5 2 2 2" xfId="42016" xr:uid="{C00D6850-84D9-459B-BC1D-EF32FB86EE35}"/>
    <cellStyle name="claire 5 2 2_Loans &amp; comm." xfId="42015" xr:uid="{49BDA7DA-F154-40C9-BFA9-EFB62D39A853}"/>
    <cellStyle name="claire 5 2 3" xfId="42017" xr:uid="{592360D7-3BE2-4FB0-AC9C-CF8B5891400D}"/>
    <cellStyle name="claire 5 2_Expenses" xfId="6353" xr:uid="{F9F81F86-B896-4DC5-A939-62DD62E3FFC7}"/>
    <cellStyle name="claire 5 3" xfId="6354" xr:uid="{4263F443-09AB-4C1A-A9B4-23B18784214A}"/>
    <cellStyle name="claire 5 3 2" xfId="42019" xr:uid="{665E9441-F007-47FE-8C57-9368761D2C8E}"/>
    <cellStyle name="claire 5 3_Loans &amp; comm." xfId="42018" xr:uid="{FF16D3D4-E3CB-4B83-9D41-61E3C213C436}"/>
    <cellStyle name="claire 5 4" xfId="6355" xr:uid="{233A88E3-40A6-4A27-A973-F0D119D4F523}"/>
    <cellStyle name="claire 5 5" xfId="6356" xr:uid="{CB085A17-8EE3-4B16-8716-A953E6037606}"/>
    <cellStyle name="claire 5_Expenses" xfId="6357" xr:uid="{63FA8C01-2590-4222-8E65-D42A07C94EE1}"/>
    <cellStyle name="claire 6" xfId="6358" xr:uid="{5FC1E894-19E0-4A8C-A291-50E176477DAC}"/>
    <cellStyle name="claire 6 2" xfId="6359" xr:uid="{256F2945-4405-4ADC-969F-1BF5C0271F15}"/>
    <cellStyle name="claire 6 2 2" xfId="6360" xr:uid="{1E132BB5-519D-4808-A77E-AAC44AA81510}"/>
    <cellStyle name="claire 6 2 2 2" xfId="42021" xr:uid="{0E827431-CAD1-48CB-8D77-2CFDDD7F284D}"/>
    <cellStyle name="claire 6 2 2_Loans &amp; comm." xfId="42020" xr:uid="{3E987C97-85CC-4CEB-B4C6-B00D6D7910AB}"/>
    <cellStyle name="claire 6 2 3" xfId="42022" xr:uid="{7BE9998D-BC0C-4727-B8DA-798B1F9ABF21}"/>
    <cellStyle name="claire 6 2_Expenses" xfId="6361" xr:uid="{14F138D7-F62D-4224-A151-4516B8B6CA91}"/>
    <cellStyle name="claire 6 3" xfId="6362" xr:uid="{AFCE186B-8CC8-4782-B8C6-7D3CCE9F4D8A}"/>
    <cellStyle name="claire 6 3 2" xfId="42024" xr:uid="{52C50024-2FE8-4691-9420-F585ACA7AC2E}"/>
    <cellStyle name="claire 6 3_Loans &amp; comm." xfId="42023" xr:uid="{5BFD8D4D-0CC8-4D1E-8160-10435CEA9A73}"/>
    <cellStyle name="claire 6 4" xfId="42025" xr:uid="{B6B8AEFC-CD9F-46EA-802E-7202E27FE275}"/>
    <cellStyle name="claire 6_Expenses" xfId="6363" xr:uid="{189D2FC1-B59D-41EB-B424-20A8B1DF3ED1}"/>
    <cellStyle name="claire 7" xfId="6364" xr:uid="{AACBAB0C-52F2-49A9-B1A1-5A537881A4DA}"/>
    <cellStyle name="claire 7 2" xfId="6365" xr:uid="{247A0AF0-F2AB-454B-949C-9584D0AB8D45}"/>
    <cellStyle name="claire 7 2 2" xfId="42027" xr:uid="{F741E623-BB30-4F73-9ADA-ECD784495260}"/>
    <cellStyle name="claire 7 2_Loans &amp; comm." xfId="42026" xr:uid="{3B049A20-95B0-4548-85A8-0638B6BA507D}"/>
    <cellStyle name="claire 7 3" xfId="6366" xr:uid="{B9EEF81A-CF37-443A-B34A-BC61C2516535}"/>
    <cellStyle name="claire 7 3 2" xfId="42029" xr:uid="{FB034B2A-EF69-4690-A906-E434E6F4F5DE}"/>
    <cellStyle name="claire 7 3_Loans &amp; comm." xfId="42028" xr:uid="{4B17A0EF-86B5-4745-B565-214E508B46FB}"/>
    <cellStyle name="claire 7 4" xfId="42030" xr:uid="{3B2C710E-488B-4EF8-9142-FE24F5465676}"/>
    <cellStyle name="claire 7_Expenses" xfId="6367" xr:uid="{39C82E44-3C2F-4129-8BAF-41BEFBD3EB0B}"/>
    <cellStyle name="claire 8" xfId="6368" xr:uid="{928EADF9-411B-4AF1-9312-399AED463C0C}"/>
    <cellStyle name="claire 8 2" xfId="42032" xr:uid="{415FFC44-5132-4AEC-ACAF-12AFADBE2131}"/>
    <cellStyle name="claire 8_Loans &amp; comm." xfId="42031" xr:uid="{6D350FDA-4452-422C-8CAF-77DF3E0D4F55}"/>
    <cellStyle name="claire 9" xfId="6369" xr:uid="{A34F7345-E382-45EE-B431-719AC5CCF156}"/>
    <cellStyle name="claire 9 2" xfId="42034" xr:uid="{C75705A7-55D4-47CD-8C6A-DD465AEB649E}"/>
    <cellStyle name="claire 9_Loans &amp; comm." xfId="42033" xr:uid="{F7CB1F51-4C4B-494A-ADE9-2712304B9223}"/>
    <cellStyle name="claire_1" xfId="6370" xr:uid="{1468884D-D3ED-4D34-87D7-18AD8BE8DAF0}"/>
    <cellStyle name="Clear cells (official version)" xfId="6371" xr:uid="{0BAAB405-0DA0-4BE3-905A-8483B1B1DDA9}"/>
    <cellStyle name="Clear cells (official version) 2" xfId="6372" xr:uid="{B6D05045-17E1-421E-B2F6-AF5CDECF0988}"/>
    <cellStyle name="Clear cells (official version) 2 2" xfId="22644" xr:uid="{CEFEE9B0-8FE3-4D61-AAE2-95D09F1E13AC}"/>
    <cellStyle name="Clear cells (official version) 2 3" xfId="22645" xr:uid="{53B2E6DA-668D-456D-A22A-70AC4B32E440}"/>
    <cellStyle name="Clear cells (official version) 2_AVA DVA EL" xfId="22646" xr:uid="{5DEC7B64-D97C-4243-B967-21986958B154}"/>
    <cellStyle name="Clear cells (official version) 3" xfId="22647" xr:uid="{02246977-D81C-4BEB-A006-FED987FE9C66}"/>
    <cellStyle name="Clear cells (official version) 4" xfId="22648" xr:uid="{9E8D285A-C21C-48E7-907A-1FC837404399}"/>
    <cellStyle name="Clear cells (official version)_AVA DVA EL" xfId="22649" xr:uid="{337FAC80-3BE0-4C04-8B55-CB2959ED3C41}"/>
    <cellStyle name="Clear cells (old version schema A)" xfId="6373" xr:uid="{093A8447-5AF5-4249-8F00-15614FAC59A2}"/>
    <cellStyle name="Clear cells (old version schema A) 2" xfId="22650" xr:uid="{8A2420B7-77EE-45B4-A98A-689B0BE6DE45}"/>
    <cellStyle name="Clear cells (old version schema A) 3" xfId="22651" xr:uid="{6593A2D9-7F24-464F-A77E-DD3565B35FC8}"/>
    <cellStyle name="Clear cells (old version schema A)_AVA DVA EL" xfId="22652" xr:uid="{EC935D4D-2121-4D04-AD05-C57F21FA927C}"/>
    <cellStyle name="Column Title" xfId="6374" xr:uid="{C2C0D698-1814-41D0-9CB0-BD762149968A}"/>
    <cellStyle name="Column Title 2" xfId="22653" xr:uid="{518D8916-37E3-4638-9203-CCB0BF497EC7}"/>
    <cellStyle name="Column Title 3" xfId="22654" xr:uid="{04899ACC-3DED-4EFF-B0E6-53916CDF3B3D}"/>
    <cellStyle name="Column Title_AVA DVA EL" xfId="22655" xr:uid="{3EB68D1B-1213-446A-B18B-2806688A8AFA}"/>
    <cellStyle name="Comma" xfId="42763" xr:uid="{7314C494-5A67-40F2-9B73-2213830F6517}"/>
    <cellStyle name="Comma [0]" xfId="40493" xr:uid="{3CE55532-25BD-4FEF-8A3A-80447350E96E}"/>
    <cellStyle name="Comma [0] 2" xfId="22656" xr:uid="{BE0BE620-5005-4947-B343-7AB194564E50}"/>
    <cellStyle name="Comma [0] 3" xfId="22657" xr:uid="{98AB40BB-88F5-41ED-B8DB-8C6F2A0A2730}"/>
    <cellStyle name="Comma [0]_AVA DVA EL" xfId="42766" xr:uid="{52FCFF10-1813-47EA-92A7-367531618B13}"/>
    <cellStyle name="Comma [00]" xfId="6375" xr:uid="{6C2E27AC-62A3-43DD-B810-84B6B2DA38DF}"/>
    <cellStyle name="Comma [1]" xfId="6376" xr:uid="{13073BEB-70B0-40F3-B5FD-480850BC6BF6}"/>
    <cellStyle name="Comma [1] 2" xfId="6377" xr:uid="{436BC364-5075-4A7C-9921-AC439EC170B4}"/>
    <cellStyle name="Comma [1] 2 2" xfId="22658" xr:uid="{4C8CA285-798B-4814-887F-D9B8590A19F0}"/>
    <cellStyle name="Comma [1] 2 3" xfId="22659" xr:uid="{7D2CF864-72E8-449E-885B-48765287E985}"/>
    <cellStyle name="Comma [1] 2_AVA DVA EL" xfId="22660" xr:uid="{D89DA514-53FC-4AD1-9852-E1CE22F5C198}"/>
    <cellStyle name="Comma [1] 3" xfId="22661" xr:uid="{98E7ADAB-5FB8-4ABD-9126-2179D6B30E67}"/>
    <cellStyle name="Comma [1] 4" xfId="22662" xr:uid="{3A98FC7D-D94C-4F02-886B-C98BFFDC938D}"/>
    <cellStyle name="Comma [1]_AVA DVA EL" xfId="22663" xr:uid="{D0CEFD0B-4D15-4E0E-B547-04FF4BE3DE20}"/>
    <cellStyle name="Comma [3]" xfId="6378" xr:uid="{ACCB9358-5C13-4308-9540-30D1DE5E4FF1}"/>
    <cellStyle name="Comma [3] 2" xfId="22664" xr:uid="{BA30889D-6D07-4C01-A7E9-0B2D8453E517}"/>
    <cellStyle name="Comma [3] 3" xfId="22665" xr:uid="{AE278F71-B868-4CF4-AAA7-49D03CC62163}"/>
    <cellStyle name="Comma [3]_AVA DVA EL" xfId="22666" xr:uid="{C907956C-7109-4459-B5DE-0996982B4847}"/>
    <cellStyle name="Comma 0" xfId="6379" xr:uid="{EFAD4BAF-D460-4713-B51B-CFB52817B92D}"/>
    <cellStyle name="Comma 0 2" xfId="22667" xr:uid="{8D8BFA27-B00F-4AC5-8CDD-2237F4491944}"/>
    <cellStyle name="Comma 0 3" xfId="22668" xr:uid="{4588DB60-284A-475D-A885-181AA3C8E835}"/>
    <cellStyle name="Comma 0*" xfId="6380" xr:uid="{B5462FB3-7CC9-41E8-BB54-E6CD63DDFF44}"/>
    <cellStyle name="Comma 0* 2" xfId="22669" xr:uid="{258B8360-B26E-48D7-B688-E1B45BCACC6B}"/>
    <cellStyle name="Comma 0* 3" xfId="22670" xr:uid="{AB2829BA-F356-4BA1-9C4B-85B2E90E8EAB}"/>
    <cellStyle name="Comma 0*_AVA DVA EL" xfId="22671" xr:uid="{7C81641D-3BD4-4890-B506-A66A361C26B1}"/>
    <cellStyle name="Comma 0_29-04-021" xfId="6381" xr:uid="{22DEE057-8FAB-4F59-8535-A9E8D504E139}"/>
    <cellStyle name="Comma 10" xfId="10" xr:uid="{F21A292A-777E-488D-A93B-D2DEA449553F}"/>
    <cellStyle name="Comma 10 2" xfId="22672" xr:uid="{E1E77626-BD40-4CDA-9097-F639AD784723}"/>
    <cellStyle name="Comma 10 2 2" xfId="22673" xr:uid="{F14735C8-E381-48E5-AE18-5C8F7826FFD4}"/>
    <cellStyle name="Comma 10 2 2 2" xfId="22674" xr:uid="{C72F2729-41DD-4F4F-BBAB-E3D0A8C19C27}"/>
    <cellStyle name="Comma 10 2 2 2 2" xfId="44464" xr:uid="{73305433-6A8A-4CAA-A281-E2DAE1E65798}"/>
    <cellStyle name="Comma 10 2 2 2 2 2" xfId="44465" xr:uid="{D78CA51F-D0E2-432D-A745-F7DFF950F07C}"/>
    <cellStyle name="Comma 10 2 2 2 2 2 2" xfId="44466" xr:uid="{CF9F3D4C-0CF4-43CF-8E7D-F76C9ECD2B99}"/>
    <cellStyle name="Comma 10 2 2 2 2 2 3" xfId="44467" xr:uid="{03FE2975-437B-4DA3-A8C6-C554E1843649}"/>
    <cellStyle name="Comma 10 2 2 2 2 2 4" xfId="44468" xr:uid="{7586AE7D-3312-48A4-8C8B-810C0E94D3E3}"/>
    <cellStyle name="Comma 10 2 2 2 2 2 5" xfId="44469" xr:uid="{C4F6D72E-D157-40D5-A34F-E359E05D4B52}"/>
    <cellStyle name="Comma 10 2 2 2 2 3" xfId="44470" xr:uid="{CBE84AF4-E6BC-4B88-8892-C12523236CD4}"/>
    <cellStyle name="Comma 10 2 2 2 2 4" xfId="44471" xr:uid="{C89AB7C2-1D84-42FA-852D-2BFCC229587A}"/>
    <cellStyle name="Comma 10 2 2 2 2 5" xfId="44472" xr:uid="{7C73D4E9-4B24-4CCE-9F9C-B656F592DE3F}"/>
    <cellStyle name="Comma 10 2 2 2 2 6" xfId="44473" xr:uid="{106FFC59-41DB-4BDB-B051-EA80997B9270}"/>
    <cellStyle name="Comma 10 2 2 3" xfId="22675" xr:uid="{D8C07C4B-97AC-42A3-BC90-A7FE08CEDFBB}"/>
    <cellStyle name="Comma 10 2 2_AVA DVA EL" xfId="22676" xr:uid="{67AA85B6-BBD0-48F0-B108-3FB1425B69BE}"/>
    <cellStyle name="Comma 10 2 3" xfId="22677" xr:uid="{3449C54A-DB51-436F-8052-039BD5D8C685}"/>
    <cellStyle name="Comma 10 2 4" xfId="22678" xr:uid="{49B3EFA6-3F3A-41EB-9279-0A5E801D3C1D}"/>
    <cellStyle name="Comma 10 2_AVA DVA EL" xfId="22679" xr:uid="{1E50DF73-E080-46F4-95FF-DC9FB1D0B748}"/>
    <cellStyle name="Comma 10 3" xfId="22680" xr:uid="{F5E44314-1EC3-4650-9FBC-84B15DB17456}"/>
    <cellStyle name="Comma 10 3 2" xfId="22681" xr:uid="{1579F97F-A521-4D0C-BF30-F56C0A51761D}"/>
    <cellStyle name="Comma 10 3 3" xfId="22682" xr:uid="{B09241E2-0557-453A-9ECE-677DF821E087}"/>
    <cellStyle name="Comma 10 3_AVA DVA EL" xfId="22683" xr:uid="{CD63BB4D-6297-431C-BCC6-278EE2592ADB}"/>
    <cellStyle name="Comma 10 4" xfId="22684" xr:uid="{121939B5-AE73-40FE-A2C7-9F3A29AE7C0C}"/>
    <cellStyle name="Comma 10 5" xfId="22685" xr:uid="{568C5084-3E5B-4B46-981D-538B3D1DF3D6}"/>
    <cellStyle name="Comma 10_AVA DVA EL" xfId="22686" xr:uid="{8D263918-5E51-4FDB-BB12-C9DD0866164B}"/>
    <cellStyle name="Comma 11" xfId="6382" xr:uid="{3A9D9899-D8D3-4606-B8F9-35D789D6FBE5}"/>
    <cellStyle name="Comma 11 2" xfId="22687" xr:uid="{612C9601-8CD8-43F8-9BA4-2FCD17BE26A5}"/>
    <cellStyle name="Comma 11 2 2" xfId="22688" xr:uid="{25B19D38-74ED-4764-A96D-C5F0AB60A2AC}"/>
    <cellStyle name="Comma 11 2 2 2" xfId="22689" xr:uid="{FE0DC92B-AD63-4D67-9F96-6A20309320E0}"/>
    <cellStyle name="Comma 11 2 2 3" xfId="22690" xr:uid="{83B37B8A-77D1-499D-8F0F-2FE0372F33C4}"/>
    <cellStyle name="Comma 11 2 2_AVA DVA EL" xfId="22691" xr:uid="{B514E30B-DB37-406B-8F02-3D60DFE812AA}"/>
    <cellStyle name="Comma 11 2 3" xfId="22692" xr:uid="{61841681-D59F-4893-AD1A-3AEA120299DF}"/>
    <cellStyle name="Comma 11 2 4" xfId="22693" xr:uid="{F99DC5DE-B5B2-422B-98E9-3945B9E3E737}"/>
    <cellStyle name="Comma 11 2_AVA DVA EL" xfId="22694" xr:uid="{A449B3F0-D817-48DA-B48C-B80F0B132E67}"/>
    <cellStyle name="Comma 11 3" xfId="22695" xr:uid="{513A680C-EEF0-4C3B-AB03-E5427B0B54E4}"/>
    <cellStyle name="Comma 11 3 2" xfId="22696" xr:uid="{72FD9CC5-D821-4B99-B6F5-F38E5FCB0145}"/>
    <cellStyle name="Comma 11 3 3" xfId="22697" xr:uid="{8420BA2C-CA37-4060-8ED8-81113A1E77BC}"/>
    <cellStyle name="Comma 11 3_AVA DVA EL" xfId="22698" xr:uid="{0FCB4132-856F-4128-A86D-9736991D7609}"/>
    <cellStyle name="Comma 11 4" xfId="22699" xr:uid="{6DC539F6-239C-4F05-AA2E-9D10FE2A0A10}"/>
    <cellStyle name="Comma 11 5" xfId="22700" xr:uid="{1489C4AC-2CDA-44DF-A402-6E009750CEA5}"/>
    <cellStyle name="Comma 11_AVA DVA EL" xfId="22701" xr:uid="{A46647CD-6C0B-46D1-83ED-D61EF702050B}"/>
    <cellStyle name="Comma 12" xfId="6383" xr:uid="{FD366E17-9400-437D-9EA5-8E01D5C42D53}"/>
    <cellStyle name="Comma 12 2" xfId="22702" xr:uid="{FB751A66-1806-4F62-B6A6-DA4DC2C1D4CD}"/>
    <cellStyle name="Comma 12 2 2" xfId="22703" xr:uid="{91B3F043-7AA2-4AEE-AFB2-971C46EE19BB}"/>
    <cellStyle name="Comma 12 2 2 2" xfId="22704" xr:uid="{7DFA586C-4CA6-480B-9E6A-7DA22CEEBDF8}"/>
    <cellStyle name="Comma 12 2 2 3" xfId="22705" xr:uid="{4660FC9A-BA57-4F12-85D9-869A38C2D63D}"/>
    <cellStyle name="Comma 12 2 2_AVA DVA EL" xfId="22706" xr:uid="{8C92985A-6CE0-4F84-A222-85D556FF82AD}"/>
    <cellStyle name="Comma 12 2 3" xfId="22707" xr:uid="{A02AAD6C-012E-4EE0-B9DB-D8B64A1396FA}"/>
    <cellStyle name="Comma 12 2 4" xfId="22708" xr:uid="{83604505-4A91-4AE5-ADFD-5CD21EBE6464}"/>
    <cellStyle name="Comma 12 2_AVA DVA EL" xfId="22709" xr:uid="{4412E381-0C37-4B77-B0C1-96FCB0EF9740}"/>
    <cellStyle name="Comma 12 3" xfId="22710" xr:uid="{BAB1B884-0314-4C94-8652-F4DE7AC9ADCB}"/>
    <cellStyle name="Comma 12 3 2" xfId="22711" xr:uid="{7DF17988-AFEB-491C-8917-9E7FF5C48D60}"/>
    <cellStyle name="Comma 12 3 3" xfId="22712" xr:uid="{A17D10A0-773F-4D44-8DC0-D0DE85800F5F}"/>
    <cellStyle name="Comma 12 3_AVA DVA EL" xfId="22713" xr:uid="{34B0D1D8-FC49-43AA-B9CE-6387D2029377}"/>
    <cellStyle name="Comma 12 4" xfId="22714" xr:uid="{7C32534F-3B1A-4C2F-BFF6-94768E08D751}"/>
    <cellStyle name="Comma 12 5" xfId="22715" xr:uid="{2771577E-89DD-458D-B27E-5B1F9210038A}"/>
    <cellStyle name="Comma 12_AVA DVA EL" xfId="22716" xr:uid="{1351E863-1D73-4591-A7B4-BF6110F92160}"/>
    <cellStyle name="Comma 13" xfId="6384" xr:uid="{A0E31F91-71B5-41AB-9B52-C280BFEEA7E1}"/>
    <cellStyle name="Comma 13 2" xfId="22717" xr:uid="{A3472A08-0A95-4D13-AE27-0C177C8C9674}"/>
    <cellStyle name="Comma 13 2 2" xfId="22718" xr:uid="{CE1F158D-C1BC-4529-B5F8-30D7DF0F3C8E}"/>
    <cellStyle name="Comma 13 2 2 2" xfId="22719" xr:uid="{05108B20-1EC2-43F3-B1C0-0C6A8A31BD5B}"/>
    <cellStyle name="Comma 13 2 2 3" xfId="22720" xr:uid="{74E3FE33-BF55-4641-AB29-C5BF769D2F56}"/>
    <cellStyle name="Comma 13 2 2_AVA DVA EL" xfId="22721" xr:uid="{0517B2D9-EC2D-4016-8B3C-FC8BD3C17901}"/>
    <cellStyle name="Comma 13 2 3" xfId="22722" xr:uid="{25605EA1-4C9F-48D5-9A31-7381EFF43E98}"/>
    <cellStyle name="Comma 13 2 4" xfId="22723" xr:uid="{F9010337-1EF3-431E-925B-7A4A6647E426}"/>
    <cellStyle name="Comma 13 2_AVA DVA EL" xfId="22724" xr:uid="{7F1006F7-1D8E-45A5-B49F-A02901AFB781}"/>
    <cellStyle name="Comma 13 3" xfId="22725" xr:uid="{F9958CC0-5A76-428D-B9F2-27B7BF0CD5DB}"/>
    <cellStyle name="Comma 13 3 2" xfId="22726" xr:uid="{0D97A7B2-A19F-452C-BEB3-FBCF1C8E030C}"/>
    <cellStyle name="Comma 13 3 3" xfId="22727" xr:uid="{E5806597-70BB-4A71-9E24-E4B2C1D3E9A0}"/>
    <cellStyle name="Comma 13 3_AVA DVA EL" xfId="22728" xr:uid="{2AA01EEF-E1B1-4BEF-9325-058B3A816CE8}"/>
    <cellStyle name="Comma 13 4" xfId="22729" xr:uid="{92C5863B-EDB1-4B60-BCBA-17D026917FCA}"/>
    <cellStyle name="Comma 13 5" xfId="22730" xr:uid="{2898B34D-0BDC-4425-8513-F03EA6F60A2E}"/>
    <cellStyle name="Comma 13_AVA DVA EL" xfId="22731" xr:uid="{15FCCBFB-9699-4913-A686-360621B6B86C}"/>
    <cellStyle name="Comma 14" xfId="7" xr:uid="{A514D6FE-8CB6-4C66-B67E-BE082FCD2742}"/>
    <cellStyle name="Comma 14 2" xfId="22732" xr:uid="{F99DF887-D6DC-482A-9B39-C4C57F349A1F}"/>
    <cellStyle name="Comma 14 2 2" xfId="22733" xr:uid="{F1C4B573-78E9-4268-9693-3ABE05A39166}"/>
    <cellStyle name="Comma 14 2 3" xfId="22734" xr:uid="{F875A0BE-629C-497A-8AE2-A9AD746B6464}"/>
    <cellStyle name="Comma 14 2_AVA DVA EL" xfId="22735" xr:uid="{E55304C8-1F98-49F5-9C29-DF41C99CC1FA}"/>
    <cellStyle name="Comma 14 3" xfId="22736" xr:uid="{15260722-1FC2-477A-B07C-D865ABC32E29}"/>
    <cellStyle name="Comma 14 4" xfId="22737" xr:uid="{243EC156-200A-41C9-BE71-68E3B931FD51}"/>
    <cellStyle name="Comma 14_AVA DVA EL" xfId="22738" xr:uid="{35BD8318-BC1B-4A2C-B6AE-295A5340F837}"/>
    <cellStyle name="Comma 15" xfId="6385" xr:uid="{E0CDFFDB-4060-4D22-A0E4-48A0286D94AD}"/>
    <cellStyle name="Comma 15 2" xfId="22739" xr:uid="{7405588C-86F9-4E7C-934F-00C8B9FC6708}"/>
    <cellStyle name="Comma 15 3" xfId="22740" xr:uid="{27C849BA-B0CD-43BE-BB49-57AB6668A08A}"/>
    <cellStyle name="Comma 15_AVA DVA EL" xfId="22741" xr:uid="{5221D1FD-76AD-4A73-A500-7AC94E0B426C}"/>
    <cellStyle name="Comma 16" xfId="6386" xr:uid="{A257B68A-EB0D-4CC4-880F-2C49EE58B3E6}"/>
    <cellStyle name="Comma 16 2" xfId="22742" xr:uid="{558D8EC6-E076-4420-A49B-005B8153723F}"/>
    <cellStyle name="Comma 16 3" xfId="22743" xr:uid="{1FE5CA47-279C-45BB-BBCB-692273F68269}"/>
    <cellStyle name="Comma 16_AVA DVA EL" xfId="22744" xr:uid="{228EF6DB-4E17-4498-BC72-69A9613AC2A6}"/>
    <cellStyle name="Comma 17" xfId="6387" xr:uid="{8794D734-3605-4804-B406-4E4C68CC1143}"/>
    <cellStyle name="Comma 17 2" xfId="41253" xr:uid="{11689056-F76F-401E-AA3C-7234FC318FE6}"/>
    <cellStyle name="Comma 17_Factbook" xfId="41254" xr:uid="{75711D60-25D2-4A52-88F5-B5B0A118E8E7}"/>
    <cellStyle name="Comma 18" xfId="6388" xr:uid="{A2FFBBED-C32D-45D6-B942-3E4DEEFC2C28}"/>
    <cellStyle name="Comma 18 2" xfId="41255" xr:uid="{DCE432A9-9E5A-439F-BCC8-BDF4AC7BB601}"/>
    <cellStyle name="Comma 18 3" xfId="44474" xr:uid="{E4892C4B-22AB-4CAA-90EC-BDD3E29D3FD7}"/>
    <cellStyle name="Comma 18 4" xfId="44475" xr:uid="{AD7489CE-9EFA-4E59-85D3-F5B77631DCFE}"/>
    <cellStyle name="Comma 18 5" xfId="44476" xr:uid="{AD888ABE-8883-4CE1-A1B0-CF70B74D8602}"/>
    <cellStyle name="Comma 18_Factbook" xfId="41256" xr:uid="{F38419FC-A3CA-4760-9CA6-9FD205B8B7A6}"/>
    <cellStyle name="Comma 19" xfId="6389" xr:uid="{9BAD2AB2-D34A-4DD6-BD79-223FFDBBAB7C}"/>
    <cellStyle name="Comma 19 2" xfId="41257" xr:uid="{81C075F1-66A0-4E66-B90E-081332C563A8}"/>
    <cellStyle name="Comma 19_Factbook" xfId="41258" xr:uid="{D5AD4BE9-4726-4A9A-BD68-662FD9432EA9}"/>
    <cellStyle name="Comma 2" xfId="6390" xr:uid="{242A0D48-4356-46B4-8B74-342BAECC1675}"/>
    <cellStyle name="Comma 2 10" xfId="22745" xr:uid="{9006B90A-01F9-46BA-9006-B00B752727EB}"/>
    <cellStyle name="Comma 2 10 2" xfId="22746" xr:uid="{8E63E7D5-471D-4E3A-8276-8DB5360DC3A6}"/>
    <cellStyle name="Comma 2 10 2 2" xfId="22747" xr:uid="{D90CD782-E960-49A3-9905-32DE38E6597D}"/>
    <cellStyle name="Comma 2 10 2 3" xfId="22748" xr:uid="{84FB8F9A-F0D8-4DA4-B4DF-9FA92DCD2630}"/>
    <cellStyle name="Comma 2 10 2_AVA DVA EL" xfId="22749" xr:uid="{0120D80D-61C7-4596-A978-096796EE74CA}"/>
    <cellStyle name="Comma 2 10 3" xfId="22750" xr:uid="{162F0669-031F-4F64-8A50-136611B0EBEC}"/>
    <cellStyle name="Comma 2 10_AVA DVA EL" xfId="22751" xr:uid="{E862293A-CE51-4371-A08D-20548A5D68FA}"/>
    <cellStyle name="Comma 2 11" xfId="22752" xr:uid="{0CC1721D-7178-4990-B2B6-4B2CB2F62923}"/>
    <cellStyle name="Comma 2 11 2" xfId="22753" xr:uid="{94E41A94-620B-4B77-8B8C-99B18E33BD9E}"/>
    <cellStyle name="Comma 2 11 2 2" xfId="22754" xr:uid="{588E36C6-C7DE-4382-989B-0E175A7E45A8}"/>
    <cellStyle name="Comma 2 11 2 3" xfId="22755" xr:uid="{69E7CA9D-05D5-4E14-93A2-052EA02430EF}"/>
    <cellStyle name="Comma 2 11 2_AVA DVA EL" xfId="22756" xr:uid="{F60DA12D-B017-4723-91C7-B4C3058631B1}"/>
    <cellStyle name="Comma 2 11 3" xfId="22757" xr:uid="{683D89E0-7617-43FD-A79B-E60E24831967}"/>
    <cellStyle name="Comma 2 11_AVA DVA EL" xfId="22758" xr:uid="{72417814-B750-447C-82B7-F1CDD37DCF83}"/>
    <cellStyle name="Comma 2 12" xfId="22759" xr:uid="{2F6D663D-E16C-4DA8-B396-04573CD15899}"/>
    <cellStyle name="Comma 2 12 2" xfId="22760" xr:uid="{6DCE270A-92D2-47D6-9C3A-CED627813262}"/>
    <cellStyle name="Comma 2 12 2 2" xfId="22761" xr:uid="{9A5A2739-0D33-4839-A5B3-386D8C6195B2}"/>
    <cellStyle name="Comma 2 12 2 3" xfId="22762" xr:uid="{D939A783-FDBB-4BF9-8E8C-B8890E9CD80D}"/>
    <cellStyle name="Comma 2 12 2_AVA DVA EL" xfId="22763" xr:uid="{91FF5D3D-9E79-41ED-991A-97AC97FE9675}"/>
    <cellStyle name="Comma 2 12 3" xfId="22764" xr:uid="{614B29F9-482C-4CA4-90F4-426CC339DC66}"/>
    <cellStyle name="Comma 2 12 4" xfId="22765" xr:uid="{BFC242BE-EFFF-48B6-9B69-9AF3E2263FEB}"/>
    <cellStyle name="Comma 2 12_AVA DVA EL" xfId="22766" xr:uid="{F6FC2ECA-94D9-4799-96BE-D8AFD32AB2B3}"/>
    <cellStyle name="Comma 2 13" xfId="22767" xr:uid="{BEBC3922-122E-4520-84A9-5C417F9495D3}"/>
    <cellStyle name="Comma 2 13 2" xfId="22768" xr:uid="{ECC33A7E-639E-4844-B5A2-EF78501D331E}"/>
    <cellStyle name="Comma 2 13 3" xfId="22769" xr:uid="{ED4393F2-88A1-41B6-9D17-FE2978E9A6F6}"/>
    <cellStyle name="Comma 2 13_AVA DVA EL" xfId="22770" xr:uid="{AE3DA679-3A85-41FE-8E5C-84CF7D444988}"/>
    <cellStyle name="Comma 2 14" xfId="22771" xr:uid="{33604C9E-787A-4B41-B583-885583163540}"/>
    <cellStyle name="Comma 2 14 2" xfId="22772" xr:uid="{E9ADD262-41C0-4997-BB18-D6FCDC2156F8}"/>
    <cellStyle name="Comma 2 14 3" xfId="22773" xr:uid="{6B910828-68FA-48F2-B34B-4B9E12B29068}"/>
    <cellStyle name="Comma 2 14_AVA DVA EL" xfId="22774" xr:uid="{D0D07F11-C746-42EB-B156-B8DD040C8A4B}"/>
    <cellStyle name="Comma 2 15" xfId="22775" xr:uid="{08CB72EE-58A3-415E-AA03-86F879512539}"/>
    <cellStyle name="Comma 2 15 2" xfId="22776" xr:uid="{87EC2D3D-C184-439B-93AB-C3AAF0D15ECF}"/>
    <cellStyle name="Comma 2 15 3" xfId="22777" xr:uid="{0AA45802-0982-4769-BB30-B7323CB5AE58}"/>
    <cellStyle name="Comma 2 15_AVA DVA EL" xfId="22778" xr:uid="{A26CDB06-E53C-40DE-BE6B-47449380D02C}"/>
    <cellStyle name="Comma 2 16" xfId="22779" xr:uid="{06A33092-64FC-45E1-8C0B-79506716D5C6}"/>
    <cellStyle name="Comma 2 16 2" xfId="22780" xr:uid="{77C7AE58-BB88-40D1-999F-AA3E78910077}"/>
    <cellStyle name="Comma 2 16 3" xfId="22781" xr:uid="{1C16BA0A-79DA-46FC-BAC4-4D6ED24CF016}"/>
    <cellStyle name="Comma 2 16_AVA DVA EL" xfId="22782" xr:uid="{C1910F3F-075E-418B-88B6-A1822848E938}"/>
    <cellStyle name="Comma 2 17" xfId="22783" xr:uid="{40094DE4-17C7-48F6-9873-02477D29784B}"/>
    <cellStyle name="Comma 2 17 2" xfId="22784" xr:uid="{B91F132C-B164-40CA-95BB-A75BCD057CFF}"/>
    <cellStyle name="Comma 2 17 3" xfId="22785" xr:uid="{51B258A2-A567-47C8-8977-3282B1A0441C}"/>
    <cellStyle name="Comma 2 17_AVA DVA EL" xfId="22786" xr:uid="{55BF5F8D-E6E1-4A88-923D-579D906FF7A1}"/>
    <cellStyle name="Comma 2 18" xfId="22787" xr:uid="{0ECCA1EC-F189-4949-A5F6-350DDBB21705}"/>
    <cellStyle name="Comma 2 18 2" xfId="22788" xr:uid="{5E4FBF05-701F-400D-A5EB-0E67AB4EEE7E}"/>
    <cellStyle name="Comma 2 18 3" xfId="22789" xr:uid="{0033B18B-96BA-441A-B6C0-3B8E8EB4DBB5}"/>
    <cellStyle name="Comma 2 18_AVA DVA EL" xfId="22790" xr:uid="{5A528009-7E83-43EF-B349-63FC208AF522}"/>
    <cellStyle name="Comma 2 19" xfId="22791" xr:uid="{063A157F-FEFF-4B2D-A26E-41494337F595}"/>
    <cellStyle name="Comma 2 19 2" xfId="22792" xr:uid="{C95C2E9B-5652-4D37-9ACE-C983BB57A4AC}"/>
    <cellStyle name="Comma 2 19 3" xfId="22793" xr:uid="{805020BD-267A-4F1D-8CF9-0B66B821289C}"/>
    <cellStyle name="Comma 2 19_AVA DVA EL" xfId="22794" xr:uid="{EC35F487-4E93-4585-9252-CD7E545D2514}"/>
    <cellStyle name="Comma 2 2" xfId="6391" xr:uid="{54A80630-BFE6-4FEC-8DAA-D5E2FB7B3B05}"/>
    <cellStyle name="Comma 2 2 10" xfId="22795" xr:uid="{DE6A4592-6A7E-41E3-A737-E35AE178337D}"/>
    <cellStyle name="Comma 2 2 10 2" xfId="22796" xr:uid="{F474D417-4DD7-423C-B118-2269E0990324}"/>
    <cellStyle name="Comma 2 2 10 3" xfId="22797" xr:uid="{0F5C29F4-4F09-4C3A-A5F4-C9FCD3CA56B8}"/>
    <cellStyle name="Comma 2 2 10_AVA DVA EL" xfId="22798" xr:uid="{5347F50B-D369-440F-B911-C74CDD561E93}"/>
    <cellStyle name="Comma 2 2 11" xfId="22799" xr:uid="{4E2B349A-32FD-408F-AB70-0CEAB34D70B4}"/>
    <cellStyle name="Comma 2 2 11 2" xfId="22800" xr:uid="{5B8CF538-3738-4CA0-A28F-546BA7D2B56C}"/>
    <cellStyle name="Comma 2 2 11 3" xfId="22801" xr:uid="{E2982F0F-7A64-4FEA-AD6C-06B66527BC28}"/>
    <cellStyle name="Comma 2 2 11_AVA DVA EL" xfId="22802" xr:uid="{EDB5E92B-A855-4BA5-84E5-93DEA9F9F168}"/>
    <cellStyle name="Comma 2 2 12" xfId="22803" xr:uid="{13B358B8-4CAC-437A-AD70-3D2114A5C3E4}"/>
    <cellStyle name="Comma 2 2 12 2" xfId="22804" xr:uid="{3BC10407-3703-40CF-95D3-B66260DFCB87}"/>
    <cellStyle name="Comma 2 2 12_AVA DVA EL" xfId="22805" xr:uid="{B6686D05-F90F-4975-BA5F-DB70675DCD4A}"/>
    <cellStyle name="Comma 2 2 13" xfId="22806" xr:uid="{BAE8C091-5A0A-4B29-819A-7F81366AB648}"/>
    <cellStyle name="Comma 2 2 14" xfId="22807" xr:uid="{A19AE747-29AC-460E-9355-95983356700F}"/>
    <cellStyle name="Comma 2 2 2" xfId="6392" xr:uid="{3E104135-A8A4-4042-BA55-DABB0DDDD7C2}"/>
    <cellStyle name="Comma 2 2 2 10" xfId="22808" xr:uid="{6C7E006C-5430-4443-A6A0-E7555F907633}"/>
    <cellStyle name="Comma 2 2 2 10 2" xfId="22809" xr:uid="{3EFB4540-AEBD-4B6E-A8A1-9B4E67409FDE}"/>
    <cellStyle name="Comma 2 2 2 10 3" xfId="22810" xr:uid="{95531356-25A7-4E55-87EB-CAC50BAABDDB}"/>
    <cellStyle name="Comma 2 2 2 10_AVA DVA EL" xfId="22811" xr:uid="{99A00018-B663-41C1-B24F-1931515FFE50}"/>
    <cellStyle name="Comma 2 2 2 11" xfId="22812" xr:uid="{AEDC625A-15AC-4CCC-8EC4-AFF889563F42}"/>
    <cellStyle name="Comma 2 2 2 11 2" xfId="22813" xr:uid="{65A20239-2B9E-4199-A05C-666B26C82C79}"/>
    <cellStyle name="Comma 2 2 2 11_AVA DVA EL" xfId="22814" xr:uid="{EDE51BA1-4626-425E-BB6C-90AF1A20FC50}"/>
    <cellStyle name="Comma 2 2 2 12" xfId="22815" xr:uid="{4106B4DF-2E52-4EEA-A1DA-518E4CD725DA}"/>
    <cellStyle name="Comma 2 2 2 13" xfId="22816" xr:uid="{BD473F88-B824-40E3-AFF0-FF12F3C68CCC}"/>
    <cellStyle name="Comma 2 2 2 2" xfId="22817" xr:uid="{EAF047AB-8D30-4855-BB93-78BAF3302830}"/>
    <cellStyle name="Comma 2 2 2 2 2" xfId="22818" xr:uid="{089D810F-8FF4-49F1-AF11-A0012DBF3632}"/>
    <cellStyle name="Comma 2 2 2 2 2 2" xfId="22819" xr:uid="{2D2EB315-20BA-4E7F-85E2-5598A666C244}"/>
    <cellStyle name="Comma 2 2 2 2 2 3" xfId="22820" xr:uid="{EA15A59C-B8FD-4862-94D6-7B24D032586E}"/>
    <cellStyle name="Comma 2 2 2 2 2_AVA DVA EL" xfId="22821" xr:uid="{8D196503-D986-4091-BA99-E258D1BC7D7E}"/>
    <cellStyle name="Comma 2 2 2 2 3" xfId="22822" xr:uid="{E4DC05B4-6A6A-405A-AD04-7E113C94A260}"/>
    <cellStyle name="Comma 2 2 2 2 3 2" xfId="22823" xr:uid="{A776FFD8-2017-4123-AA85-272216187979}"/>
    <cellStyle name="Comma 2 2 2 2 3 3" xfId="22824" xr:uid="{E7C428E7-2DE7-4648-A97B-475C6C1880CB}"/>
    <cellStyle name="Comma 2 2 2 2 3_AVA DVA EL" xfId="22825" xr:uid="{3053E1CD-C67A-44A4-8157-B98DA1899718}"/>
    <cellStyle name="Comma 2 2 2 2 4" xfId="22826" xr:uid="{D560AFA6-307A-4D02-A0E3-98F74EF74C20}"/>
    <cellStyle name="Comma 2 2 2 2 5" xfId="22827" xr:uid="{5D8896A9-10D4-4032-8AD3-26CDD560DA2C}"/>
    <cellStyle name="Comma 2 2 2 2_AVA DVA EL" xfId="22828" xr:uid="{19A6122F-F6ED-4C2D-8620-440B52ABCBA4}"/>
    <cellStyle name="Comma 2 2 2 3" xfId="22829" xr:uid="{E5A6439B-0240-4D48-A821-76462E136B50}"/>
    <cellStyle name="Comma 2 2 2 3 2" xfId="22830" xr:uid="{0B5DD484-197D-4588-9E5A-3D1248DD81D2}"/>
    <cellStyle name="Comma 2 2 2 3 3" xfId="22831" xr:uid="{BDFD5458-C6AF-4AD2-9347-F7D76CAD4855}"/>
    <cellStyle name="Comma 2 2 2 3_AVA DVA EL" xfId="22832" xr:uid="{2689F987-C51B-4244-93B7-8C7B16FC14AB}"/>
    <cellStyle name="Comma 2 2 2 4" xfId="22833" xr:uid="{DCC66945-85C8-49BC-9EA3-2B2F27C5C485}"/>
    <cellStyle name="Comma 2 2 2 4 2" xfId="22834" xr:uid="{B7770D9B-E338-4E9B-A3CB-9345303CFFD4}"/>
    <cellStyle name="Comma 2 2 2 4 3" xfId="22835" xr:uid="{4CAB6BC4-8BD5-459D-931E-16AF719002B7}"/>
    <cellStyle name="Comma 2 2 2 4_AVA DVA EL" xfId="22836" xr:uid="{73BC745D-CE35-4250-B946-A57FAD9C0354}"/>
    <cellStyle name="Comma 2 2 2 5" xfId="22837" xr:uid="{6402B080-4369-4C6A-A58C-9EFFAD5D659F}"/>
    <cellStyle name="Comma 2 2 2 5 2" xfId="22838" xr:uid="{4D5582F4-8696-4400-A7A5-B9BC645A73EC}"/>
    <cellStyle name="Comma 2 2 2 5 3" xfId="22839" xr:uid="{4EB4103B-8D87-40AF-8C68-5E827DE91293}"/>
    <cellStyle name="Comma 2 2 2 5_AVA DVA EL" xfId="22840" xr:uid="{CE29E87D-FB13-4FE1-997D-041718959C5A}"/>
    <cellStyle name="Comma 2 2 2 6" xfId="22841" xr:uid="{87B73902-A46C-4774-893D-3DCBD0855A50}"/>
    <cellStyle name="Comma 2 2 2 6 2" xfId="22842" xr:uid="{68C5F6EA-6B60-4A79-BA25-0A3B3411EC99}"/>
    <cellStyle name="Comma 2 2 2 6 3" xfId="22843" xr:uid="{294D4F78-D398-490B-89C8-E9162FD728F7}"/>
    <cellStyle name="Comma 2 2 2 6_AVA DVA EL" xfId="22844" xr:uid="{51B2F14E-F50B-41E3-B381-966A80161515}"/>
    <cellStyle name="Comma 2 2 2 7" xfId="22845" xr:uid="{2A808562-909D-42A5-AB1B-3E378E594F95}"/>
    <cellStyle name="Comma 2 2 2 7 2" xfId="22846" xr:uid="{A0E90DC9-7661-472C-9E82-CDB2A774C48B}"/>
    <cellStyle name="Comma 2 2 2 7 3" xfId="22847" xr:uid="{CDCA4DBF-C54A-45AD-A41F-5BB1AE168CFC}"/>
    <cellStyle name="Comma 2 2 2 7_AVA DVA EL" xfId="22848" xr:uid="{85CA88A3-E3D9-4C40-A24A-867699E0B0E2}"/>
    <cellStyle name="Comma 2 2 2 8" xfId="22849" xr:uid="{323A9634-1B41-4ED1-9F30-6706E6944117}"/>
    <cellStyle name="Comma 2 2 2 8 2" xfId="22850" xr:uid="{7F5DAEB4-B4E4-470F-AD52-CAF8D05A86E5}"/>
    <cellStyle name="Comma 2 2 2 8 3" xfId="22851" xr:uid="{9E1E9620-9C1A-4F3C-A59D-AD73B45A0DB1}"/>
    <cellStyle name="Comma 2 2 2 8_AVA DVA EL" xfId="22852" xr:uid="{CD5ABBCB-1E38-4960-A68B-489E217F2510}"/>
    <cellStyle name="Comma 2 2 2 9" xfId="22853" xr:uid="{3553E7EA-161F-40B2-BCF9-C906B9EB1AAF}"/>
    <cellStyle name="Comma 2 2 2 9 2" xfId="22854" xr:uid="{0C797E8E-DA31-49DC-B3EE-9A2E74EF4504}"/>
    <cellStyle name="Comma 2 2 2 9 3" xfId="22855" xr:uid="{3D77A7BE-0A10-49FA-8ECB-B33CA9DB88ED}"/>
    <cellStyle name="Comma 2 2 2 9_AVA DVA EL" xfId="22856" xr:uid="{DF20FC77-F80C-4E02-B7B0-D9513C1229BF}"/>
    <cellStyle name="Comma 2 2 2_AVA DVA EL" xfId="22857" xr:uid="{60CDDC96-5D9B-4272-9E0D-51FEF50A5E4D}"/>
    <cellStyle name="Comma 2 2 3" xfId="22858" xr:uid="{CC5C2CF6-AAB8-48CF-B6A2-5011CB511949}"/>
    <cellStyle name="Comma 2 2 3 2" xfId="22859" xr:uid="{D9608B5D-C3C2-49B5-9AFA-0C45E13B628A}"/>
    <cellStyle name="Comma 2 2 3 2 2" xfId="22860" xr:uid="{1DA185B4-4AF4-4AEC-B258-4B479C86538B}"/>
    <cellStyle name="Comma 2 2 3 2 3" xfId="22861" xr:uid="{1764365F-D7CA-40FA-86F7-BB602FBF186F}"/>
    <cellStyle name="Comma 2 2 3 2_AVA DVA EL" xfId="22862" xr:uid="{569640C1-F030-4D1C-AE3B-1C98E9280823}"/>
    <cellStyle name="Comma 2 2 3 3" xfId="22863" xr:uid="{8FFC885E-3476-4351-88BC-3B02735EDEDB}"/>
    <cellStyle name="Comma 2 2 3 3 2" xfId="22864" xr:uid="{D1D4B271-19EB-4DF1-994E-126DD66D09E6}"/>
    <cellStyle name="Comma 2 2 3 3 3" xfId="22865" xr:uid="{2783047A-4663-4A5E-ABF5-93BA07A2E988}"/>
    <cellStyle name="Comma 2 2 3 3_AVA DVA EL" xfId="22866" xr:uid="{7A2ED790-97E3-4750-8D28-5C1A337B32AF}"/>
    <cellStyle name="Comma 2 2 3 4" xfId="22867" xr:uid="{949ED9EB-FD80-4C1D-80F2-A59AEE205868}"/>
    <cellStyle name="Comma 2 2 3 4 2" xfId="22868" xr:uid="{FA539D6A-3D88-46DC-A8AE-8F088DF40E69}"/>
    <cellStyle name="Comma 2 2 3 4 3" xfId="22869" xr:uid="{1A656560-6977-4656-A6A3-02FDBD4BCF0A}"/>
    <cellStyle name="Comma 2 2 3 4_AVA DVA EL" xfId="22870" xr:uid="{8843E00E-0F79-4D6A-9A6C-776FB5BDB150}"/>
    <cellStyle name="Comma 2 2 3 5" xfId="22871" xr:uid="{74F0BBC9-DAB5-4739-952A-66DF2C747133}"/>
    <cellStyle name="Comma 2 2 3 5 2" xfId="22872" xr:uid="{3E317D37-2960-4B1D-A986-DE97ACF0126E}"/>
    <cellStyle name="Comma 2 2 3 5_AVA DVA EL" xfId="22873" xr:uid="{25800C0A-C300-4615-9905-4D39D4720FAE}"/>
    <cellStyle name="Comma 2 2 3 6" xfId="22874" xr:uid="{4FF0C1A7-2A7F-4E2B-9D30-9B790EA7FD15}"/>
    <cellStyle name="Comma 2 2 3 7" xfId="22875" xr:uid="{5DA4155F-3C4A-4F29-967A-700318EEC145}"/>
    <cellStyle name="Comma 2 2 3_AVA DVA EL" xfId="22876" xr:uid="{40D4EB2F-4BF0-498D-A713-A45BA7D430FE}"/>
    <cellStyle name="Comma 2 2 4" xfId="22877" xr:uid="{BC3E3482-A2ED-4A29-B349-A46C32F10AE9}"/>
    <cellStyle name="Comma 2 2 4 2" xfId="22878" xr:uid="{CF4B9AF6-F70B-4EB3-B6E4-D03D59628D82}"/>
    <cellStyle name="Comma 2 2 4 2 2" xfId="22879" xr:uid="{2A1EEFA7-0413-4589-BC0E-91802D313E27}"/>
    <cellStyle name="Comma 2 2 4 2 3" xfId="22880" xr:uid="{0A48EA59-CD57-436D-A24A-412E7C9931A5}"/>
    <cellStyle name="Comma 2 2 4 2_AVA DVA EL" xfId="22881" xr:uid="{04240306-EC1B-4274-8C7D-9FBF364E57B3}"/>
    <cellStyle name="Comma 2 2 4 3" xfId="22882" xr:uid="{13267064-2C34-4901-866C-4041926F9CBC}"/>
    <cellStyle name="Comma 2 2 4 3 2" xfId="22883" xr:uid="{CB458F4A-99E1-4CC5-A65F-443779E7E111}"/>
    <cellStyle name="Comma 2 2 4 3_AVA DVA EL" xfId="22884" xr:uid="{C62C5922-41E5-41C0-A5C1-9F58EEE10220}"/>
    <cellStyle name="Comma 2 2 4 4" xfId="22885" xr:uid="{287E7AF7-AC54-40AC-A314-95182B066482}"/>
    <cellStyle name="Comma 2 2 4 5" xfId="22886" xr:uid="{BEC1FFB8-D284-4E1A-A8CB-DE6441FD8017}"/>
    <cellStyle name="Comma 2 2 4_AVA DVA EL" xfId="22887" xr:uid="{2ACF7896-ECE8-44F9-96FA-6916B814DEC6}"/>
    <cellStyle name="Comma 2 2 5" xfId="22888" xr:uid="{DBD5A8AB-DB07-44DE-9932-7FDF28A040F4}"/>
    <cellStyle name="Comma 2 2 5 2" xfId="22889" xr:uid="{26FBC445-310E-4CC8-A561-EC57D8181686}"/>
    <cellStyle name="Comma 2 2 5 2 2" xfId="22890" xr:uid="{DDD27E0F-27C8-4028-AF00-5964DF119600}"/>
    <cellStyle name="Comma 2 2 5 2 3" xfId="22891" xr:uid="{318D7E98-35F8-41E2-87CE-CBEBA8F9C9B6}"/>
    <cellStyle name="Comma 2 2 5 2_AVA DVA EL" xfId="22892" xr:uid="{F55D5546-9EC9-4171-8A01-5A895B823A63}"/>
    <cellStyle name="Comma 2 2 5 3" xfId="22893" xr:uid="{77938AFA-CE7D-4A59-926E-B716340324E8}"/>
    <cellStyle name="Comma 2 2 5 3 2" xfId="22894" xr:uid="{7CC2EA8A-A2C9-4135-B6A0-E56B5BB35104}"/>
    <cellStyle name="Comma 2 2 5 3_AVA DVA EL" xfId="22895" xr:uid="{E1C58AE3-250A-4C9B-8BC3-2E7AA6617A5A}"/>
    <cellStyle name="Comma 2 2 5 4" xfId="22896" xr:uid="{3BD4C674-732F-4040-B01E-A29167A25964}"/>
    <cellStyle name="Comma 2 2 5 5" xfId="22897" xr:uid="{36E39511-78D4-440F-88D7-41C7192BAF2A}"/>
    <cellStyle name="Comma 2 2 5_AVA DVA EL" xfId="22898" xr:uid="{3C9F69F7-C9C9-4039-86EE-97FFEB761699}"/>
    <cellStyle name="Comma 2 2 6" xfId="22899" xr:uid="{DFD09F1F-005B-44A5-9D68-DCA7701B0C4C}"/>
    <cellStyle name="Comma 2 2 6 2" xfId="22900" xr:uid="{18E2874B-7BEE-45C3-96A4-22119D258DAB}"/>
    <cellStyle name="Comma 2 2 6 2 2" xfId="22901" xr:uid="{88152451-F554-4402-90F3-EB6551E2CC9D}"/>
    <cellStyle name="Comma 2 2 6 2 3" xfId="22902" xr:uid="{7DBA7687-DE56-4F13-8C5F-136611926C6D}"/>
    <cellStyle name="Comma 2 2 6 2_AVA DVA EL" xfId="22903" xr:uid="{9E80763C-E89B-4361-B261-64B7A2218722}"/>
    <cellStyle name="Comma 2 2 6 3" xfId="22904" xr:uid="{73F60B4D-C468-4594-8C11-27BE42A1BD6F}"/>
    <cellStyle name="Comma 2 2 6_AVA DVA EL" xfId="22905" xr:uid="{E83B0FE6-FD03-400F-8D3C-D6AA6351D66B}"/>
    <cellStyle name="Comma 2 2 7" xfId="22906" xr:uid="{1E640161-F812-438A-A651-ED469582FE4A}"/>
    <cellStyle name="Comma 2 2 7 2" xfId="22907" xr:uid="{F319A457-2A03-4958-97F6-A11DCC9F6E72}"/>
    <cellStyle name="Comma 2 2 7 2 2" xfId="22908" xr:uid="{5C99785D-1709-463C-99EA-FED4AF4D912A}"/>
    <cellStyle name="Comma 2 2 7 2 3" xfId="22909" xr:uid="{BBFFBFFB-0923-46E6-93C3-48B5DAC5FCB8}"/>
    <cellStyle name="Comma 2 2 7 2_AVA DVA EL" xfId="22910" xr:uid="{C73B0982-260A-4BD2-A024-A628F4AA5CF3}"/>
    <cellStyle name="Comma 2 2 7 3" xfId="22911" xr:uid="{CCB1480C-554C-4D93-996A-971C033B99C9}"/>
    <cellStyle name="Comma 2 2 7_AVA DVA EL" xfId="22912" xr:uid="{F534CEEE-29A7-4024-8691-4848AF6189E3}"/>
    <cellStyle name="Comma 2 2 8" xfId="22913" xr:uid="{252EFA99-ED30-468F-A84E-8890F9E187F8}"/>
    <cellStyle name="Comma 2 2 8 2" xfId="22914" xr:uid="{55BBC03B-1167-441E-B875-5B55BB812501}"/>
    <cellStyle name="Comma 2 2 8 3" xfId="22915" xr:uid="{8330B96F-64ED-4E9A-8D83-98B79C788D66}"/>
    <cellStyle name="Comma 2 2 8_AVA DVA EL" xfId="22916" xr:uid="{CFC8902C-C1C0-4445-AB3D-2E3803916733}"/>
    <cellStyle name="Comma 2 2 9" xfId="22917" xr:uid="{A34EE851-A568-48BD-8E0B-8ABC38EF8F87}"/>
    <cellStyle name="Comma 2 2 9 2" xfId="22918" xr:uid="{840EA765-9FE8-4798-9E72-819152B2DB07}"/>
    <cellStyle name="Comma 2 2 9 3" xfId="22919" xr:uid="{CAE1C0F4-1B24-4845-AAFD-F5478C60625E}"/>
    <cellStyle name="Comma 2 2 9_AVA DVA EL" xfId="22920" xr:uid="{029A519D-B0CB-4815-B416-5AD592DA66C0}"/>
    <cellStyle name="Comma 2 2_Adj_comprehensive_income_Trends" xfId="41259" xr:uid="{454363C5-3870-4EC3-B847-DABCD6ECF9BB}"/>
    <cellStyle name="Comma 2 20" xfId="22921" xr:uid="{7F6134D1-850F-4E3B-8716-3EADE8C2A1FB}"/>
    <cellStyle name="Comma 2 20 2" xfId="22922" xr:uid="{EB21986B-D769-4583-9027-028A3A1F857D}"/>
    <cellStyle name="Comma 2 20 3" xfId="22923" xr:uid="{2A054BBE-209F-48FB-80E1-AA35114158D7}"/>
    <cellStyle name="Comma 2 20_AVA DVA EL" xfId="22924" xr:uid="{C5314E3A-08C1-4C7B-BCA0-4170728A8759}"/>
    <cellStyle name="Comma 2 21" xfId="22925" xr:uid="{AFF0B07A-3FDE-4351-A0EC-1A836DD56ECE}"/>
    <cellStyle name="Comma 2 21 2" xfId="22926" xr:uid="{E3D94F50-2DBD-49F3-8A85-02B98F49D8BA}"/>
    <cellStyle name="Comma 2 21_AVA DVA EL" xfId="22927" xr:uid="{87651EC0-9B80-4C84-B1EE-4E36338C6A58}"/>
    <cellStyle name="Comma 2 22" xfId="22928" xr:uid="{BE91FE08-79FF-4823-9CE6-D6135FCB5B4B}"/>
    <cellStyle name="Comma 2 23" xfId="22929" xr:uid="{61E927A5-3705-419C-87FA-B67E9E8A351C}"/>
    <cellStyle name="Comma 2 3" xfId="6393" xr:uid="{0DF9AFC6-674A-4A86-A3CE-DCD06C427F1A}"/>
    <cellStyle name="Comma 2 3 10" xfId="44477" xr:uid="{9389B188-66D7-471C-9948-BADD632C5CD0}"/>
    <cellStyle name="Comma 2 3 10 2" xfId="44478" xr:uid="{414A5EBD-07F2-473F-B39E-F191362043A6}"/>
    <cellStyle name="Comma 2 3 11" xfId="44479" xr:uid="{86C57FA4-34A1-4B4C-82F0-7939837A3238}"/>
    <cellStyle name="Comma 2 3 2" xfId="22930" xr:uid="{55E6F361-477B-4194-95F7-AD65312744EF}"/>
    <cellStyle name="Comma 2 3 2 2" xfId="22931" xr:uid="{B4D4DD67-7C01-4627-BF55-1AFDFF27CF8A}"/>
    <cellStyle name="Comma 2 3 2 2 2" xfId="22932" xr:uid="{16AE8A77-37AC-4C70-A932-9863C28B7FD1}"/>
    <cellStyle name="Comma 2 3 2 2 3" xfId="22933" xr:uid="{77ACE9D7-6F36-4393-AF79-4452851BBCE5}"/>
    <cellStyle name="Comma 2 3 2 2_AVA DVA EL" xfId="22934" xr:uid="{B0BFF353-8F10-40C1-AA23-73F9D4196153}"/>
    <cellStyle name="Comma 2 3 2 3" xfId="22935" xr:uid="{B6725AED-4310-44A1-8C06-85D7668E3D4B}"/>
    <cellStyle name="Comma 2 3 2 4" xfId="44480" xr:uid="{83E52036-BE74-4942-88A5-323833F27393}"/>
    <cellStyle name="Comma 2 3 2 5" xfId="44481" xr:uid="{71D4E49F-55F4-4C75-A7B9-BB2098725922}"/>
    <cellStyle name="Comma 2 3 2_AVA DVA EL" xfId="22936" xr:uid="{E5914FDE-8F60-4118-9568-03D3CECA58BD}"/>
    <cellStyle name="Comma 2 3 3" xfId="22937" xr:uid="{2DC26194-6659-406D-ADE3-5E632B662A39}"/>
    <cellStyle name="Comma 2 3 3 2" xfId="22938" xr:uid="{01288422-8285-46A9-96A6-F5206AAC3291}"/>
    <cellStyle name="Comma 2 3 3 2 2" xfId="22939" xr:uid="{1B1EBB12-56E8-4187-B7EB-DBB1F9D6F4D2}"/>
    <cellStyle name="Comma 2 3 3 2 3" xfId="22940" xr:uid="{6A52BCD1-2130-4C0D-B8F9-ADE21CBB2A59}"/>
    <cellStyle name="Comma 2 3 3 2_AVA DVA EL" xfId="22941" xr:uid="{60737935-3706-47AB-98B7-1589D227CBFB}"/>
    <cellStyle name="Comma 2 3 3 3" xfId="22942" xr:uid="{37A273BD-2E91-4926-B325-3C22215978B9}"/>
    <cellStyle name="Comma 2 3 3 4" xfId="22943" xr:uid="{3FCBE516-3C72-4E7D-920A-C5A75EE9C445}"/>
    <cellStyle name="Comma 2 3 3_AVA DVA EL" xfId="22944" xr:uid="{769D22C0-34BF-443E-A5D4-41AFDFF2C407}"/>
    <cellStyle name="Comma 2 3 4" xfId="22945" xr:uid="{D8D7BDD2-F71C-4835-BF32-C16BD735D247}"/>
    <cellStyle name="Comma 2 3 4 2" xfId="22946" xr:uid="{73630309-48A7-402A-B072-C3036A725AFE}"/>
    <cellStyle name="Comma 2 3 4 3" xfId="22947" xr:uid="{A061529D-B8A4-4382-A01F-BF690048234A}"/>
    <cellStyle name="Comma 2 3 4_AVA DVA EL" xfId="22948" xr:uid="{AD334DDB-A06B-48C5-9BC0-AF120B8EBBA3}"/>
    <cellStyle name="Comma 2 3 5" xfId="22949" xr:uid="{29A3736D-1A09-4C30-8018-0EB62CA44ED1}"/>
    <cellStyle name="Comma 2 3 5 2" xfId="22950" xr:uid="{0FBB35EA-D99F-4475-B8C2-539C90E35A7D}"/>
    <cellStyle name="Comma 2 3 5_AVA DVA EL" xfId="22951" xr:uid="{C2310333-A70D-4CDC-9E51-34A87F0B6B76}"/>
    <cellStyle name="Comma 2 3 6" xfId="22952" xr:uid="{E716ECF9-28EC-4DB4-B37C-468801D8B984}"/>
    <cellStyle name="Comma 2 3 6 2" xfId="44483" xr:uid="{5CABC181-E5D8-497E-A636-6B5F1C97B0CB}"/>
    <cellStyle name="Comma 2 3 6_Non-NII" xfId="44482" xr:uid="{653D1B36-A7F8-4171-9CB3-6C979250AFB6}"/>
    <cellStyle name="Comma 2 3 7" xfId="22953" xr:uid="{BB7B8C86-19E7-479A-BE60-13D5A5CE87EE}"/>
    <cellStyle name="Comma 2 3 7 2" xfId="44485" xr:uid="{71431D2A-B597-4546-BF0B-FFAB53D6F0B7}"/>
    <cellStyle name="Comma 2 3 7_Non-NII" xfId="44484" xr:uid="{EDBB7799-C098-408A-8C30-0DEC2A1C596E}"/>
    <cellStyle name="Comma 2 3 8" xfId="44486" xr:uid="{D88107E6-CABE-4894-842F-CFC94CAABAC0}"/>
    <cellStyle name="Comma 2 3 8 2" xfId="44487" xr:uid="{950B5CA6-997E-41CC-ADA0-8BE50201FC1A}"/>
    <cellStyle name="Comma 2 3 9" xfId="44488" xr:uid="{25881A0E-6CF3-4C39-8F4C-8D881BDD98AD}"/>
    <cellStyle name="Comma 2 3 9 2" xfId="44489" xr:uid="{BC9E7A25-CEFD-4D72-BE6E-1F665B50EA8B}"/>
    <cellStyle name="Comma 2 3_Adj_Income_statement" xfId="41260" xr:uid="{7E514174-FF74-4786-B2CA-0762272EFC86}"/>
    <cellStyle name="Comma 2 4" xfId="22954" xr:uid="{51C49786-D1EA-4D2C-8DBC-84923CA8D8CC}"/>
    <cellStyle name="Comma 2 4 10" xfId="22955" xr:uid="{C1405ECE-C9C1-43C1-AF42-9DC19C42C62B}"/>
    <cellStyle name="Comma 2 4 10 2" xfId="22956" xr:uid="{101196C3-B4C6-434C-822E-E435DF6740D5}"/>
    <cellStyle name="Comma 2 4 10 3" xfId="22957" xr:uid="{943DBB61-E5CF-4694-A766-7DBD6A0FF68D}"/>
    <cellStyle name="Comma 2 4 10_AVA DVA EL" xfId="22958" xr:uid="{7EDA2634-68AE-4D37-AFD7-F58CC3C51550}"/>
    <cellStyle name="Comma 2 4 11" xfId="22959" xr:uid="{C0D21B7B-585E-4CA3-8517-057BD9BB0211}"/>
    <cellStyle name="Comma 2 4 11 2" xfId="22960" xr:uid="{B00FB2AA-82CD-421D-A01E-361AD469E630}"/>
    <cellStyle name="Comma 2 4 11 3" xfId="22961" xr:uid="{A52A297D-78B1-4847-A0F2-80FD2BBC3EF7}"/>
    <cellStyle name="Comma 2 4 11_AVA DVA EL" xfId="22962" xr:uid="{B6F270DE-07E5-4B3E-8B6E-18B6DC896E5E}"/>
    <cellStyle name="Comma 2 4 12" xfId="22963" xr:uid="{D9C770AE-5F5D-4EE8-A77C-BB3AE1C62693}"/>
    <cellStyle name="Comma 2 4 12 2" xfId="22964" xr:uid="{F1141FB8-2D6D-4472-B40D-9B74EFD57275}"/>
    <cellStyle name="Comma 2 4 12 3" xfId="22965" xr:uid="{CEBAC6A9-9764-424B-8F33-459019B72237}"/>
    <cellStyle name="Comma 2 4 12_AVA DVA EL" xfId="22966" xr:uid="{D9025A63-5CCC-471C-AAB0-18DC1CCFB278}"/>
    <cellStyle name="Comma 2 4 13" xfId="22967" xr:uid="{5E0E9C87-7361-42E3-B37A-160CFC8928BC}"/>
    <cellStyle name="Comma 2 4 13 2" xfId="22968" xr:uid="{2C1DD307-2F93-489C-9037-E5A1CF283AEF}"/>
    <cellStyle name="Comma 2 4 13 3" xfId="22969" xr:uid="{962F7E33-3210-4FD4-87B1-2976219D1E5D}"/>
    <cellStyle name="Comma 2 4 13_AVA DVA EL" xfId="22970" xr:uid="{EDCC15D9-987B-4834-A7D6-3661C7B9AB39}"/>
    <cellStyle name="Comma 2 4 14" xfId="22971" xr:uid="{BEB261AE-0247-4359-B176-94F885480246}"/>
    <cellStyle name="Comma 2 4 14 2" xfId="22972" xr:uid="{294235EC-2394-4F7E-9C31-845641FC1422}"/>
    <cellStyle name="Comma 2 4 14_AVA DVA EL" xfId="22973" xr:uid="{D0F5C657-FBB0-4D8C-BC6F-BD048C9146D0}"/>
    <cellStyle name="Comma 2 4 15" xfId="22974" xr:uid="{C620F260-ECA6-474E-9082-4619F1D30B11}"/>
    <cellStyle name="Comma 2 4 16" xfId="22975" xr:uid="{96D4F4A4-A9E8-4C76-84C4-B9F1C6FC70C7}"/>
    <cellStyle name="Comma 2 4 2" xfId="22976" xr:uid="{F70AA5E3-D4BC-48C4-9199-C1CEE6E32275}"/>
    <cellStyle name="Comma 2 4 2 10" xfId="22977" xr:uid="{E5F1BB81-E282-4BD2-8ED7-BF0887FB61DD}"/>
    <cellStyle name="Comma 2 4 2 10 2" xfId="22978" xr:uid="{EA69B6E5-0FF2-41E2-9BAA-4605FFCC5567}"/>
    <cellStyle name="Comma 2 4 2 10 3" xfId="22979" xr:uid="{2ADD07EB-5F3B-403D-8AC1-BB3733939DDB}"/>
    <cellStyle name="Comma 2 4 2 10_AVA DVA EL" xfId="22980" xr:uid="{B8AC56FB-DE06-4E03-B0A1-604E5222D5E2}"/>
    <cellStyle name="Comma 2 4 2 11" xfId="22981" xr:uid="{67CE3052-9C45-4A54-B1BA-4908C2BA6F32}"/>
    <cellStyle name="Comma 2 4 2 11 2" xfId="22982" xr:uid="{632B2B3F-3F00-4CAD-9942-01EB3E21EAC2}"/>
    <cellStyle name="Comma 2 4 2 11 3" xfId="22983" xr:uid="{4B6B8BD6-764D-45D7-995B-06A3BD1E5C70}"/>
    <cellStyle name="Comma 2 4 2 11_AVA DVA EL" xfId="22984" xr:uid="{2A789F3A-A01C-4BD8-BF3F-5DEC29A86E78}"/>
    <cellStyle name="Comma 2 4 2 12" xfId="22985" xr:uid="{7F26CC8A-4321-48A8-B447-9EA74000BD68}"/>
    <cellStyle name="Comma 2 4 2 2" xfId="22986" xr:uid="{E85AA0D8-4CB6-4474-A01F-AE21A9B7D263}"/>
    <cellStyle name="Comma 2 4 2 2 10" xfId="22987" xr:uid="{4B842AFD-8214-418E-81C4-0832787BBA0A}"/>
    <cellStyle name="Comma 2 4 2 2 11" xfId="22988" xr:uid="{778908A3-1F4C-4E9C-82C4-D2EAC8CA547D}"/>
    <cellStyle name="Comma 2 4 2 2 2" xfId="22989" xr:uid="{D3F001A4-3586-4B26-8322-A9281E6D8343}"/>
    <cellStyle name="Comma 2 4 2 2 2 2" xfId="22990" xr:uid="{FE19E999-D266-4957-A707-18A8CE55F3BB}"/>
    <cellStyle name="Comma 2 4 2 2 2 2 2" xfId="22991" xr:uid="{CCDA1F67-4FF7-4C47-ACCA-1D3511BEEE03}"/>
    <cellStyle name="Comma 2 4 2 2 2 2 3" xfId="22992" xr:uid="{B595E7E6-CFC4-46B4-A7AC-6C5096655F57}"/>
    <cellStyle name="Comma 2 4 2 2 2 2_AVA DVA EL" xfId="22993" xr:uid="{CE742EF5-D353-4FD5-915C-3FD096A39097}"/>
    <cellStyle name="Comma 2 4 2 2 2 3" xfId="22994" xr:uid="{77551ADA-EB2C-46C0-8E26-097BF59C9234}"/>
    <cellStyle name="Comma 2 4 2 2 2 3 2" xfId="22995" xr:uid="{45BE43E8-A121-47D1-B5A7-CC5B0F3E8BD4}"/>
    <cellStyle name="Comma 2 4 2 2 2 3 3" xfId="22996" xr:uid="{99EF964D-8A15-43FC-A486-078E3869DDB4}"/>
    <cellStyle name="Comma 2 4 2 2 2 3_AVA DVA EL" xfId="22997" xr:uid="{65D99C5B-AD96-4407-AEC4-9ACC9E7F6105}"/>
    <cellStyle name="Comma 2 4 2 2 2 4" xfId="22998" xr:uid="{97D2F527-D50F-467D-9543-0993F349DDB3}"/>
    <cellStyle name="Comma 2 4 2 2 2 5" xfId="22999" xr:uid="{AB1585C1-5A3B-438E-B372-5B6AB6B4E828}"/>
    <cellStyle name="Comma 2 4 2 2 2_AVA DVA EL" xfId="23000" xr:uid="{F566BEB1-E87D-4A12-A18B-E85CE4E28DC4}"/>
    <cellStyle name="Comma 2 4 2 2 3" xfId="23001" xr:uid="{42E66391-60A1-4D1B-A591-922DE419C929}"/>
    <cellStyle name="Comma 2 4 2 2 3 2" xfId="23002" xr:uid="{6C2931B6-80AE-4A97-80F7-9B2992CDF2B4}"/>
    <cellStyle name="Comma 2 4 2 2 3 3" xfId="23003" xr:uid="{E297DD19-D6F1-469A-A972-519DB0957508}"/>
    <cellStyle name="Comma 2 4 2 2 3_AVA DVA EL" xfId="23004" xr:uid="{407E6CA6-7E96-4F15-936B-52D754C4A55D}"/>
    <cellStyle name="Comma 2 4 2 2 4" xfId="23005" xr:uid="{8FC81402-3964-4645-BAE6-4781DA6644A4}"/>
    <cellStyle name="Comma 2 4 2 2 4 2" xfId="23006" xr:uid="{5C2A1272-50CE-49A3-9090-33648910BE40}"/>
    <cellStyle name="Comma 2 4 2 2 4 3" xfId="23007" xr:uid="{3887A1CD-E921-4DC8-9044-44C28B07B898}"/>
    <cellStyle name="Comma 2 4 2 2 4_AVA DVA EL" xfId="23008" xr:uid="{C5C98533-3735-4124-8354-92E0E483CC64}"/>
    <cellStyle name="Comma 2 4 2 2 5" xfId="23009" xr:uid="{F7A306E0-F922-42AB-A8DF-01492DD71611}"/>
    <cellStyle name="Comma 2 4 2 2 5 2" xfId="23010" xr:uid="{C931F45B-1841-4124-A48F-5F8759577BEB}"/>
    <cellStyle name="Comma 2 4 2 2 5 3" xfId="23011" xr:uid="{B5303FF7-4D72-409E-B9BA-B9D7D6F39461}"/>
    <cellStyle name="Comma 2 4 2 2 5_AVA DVA EL" xfId="23012" xr:uid="{93840853-67B0-4602-94E3-9D3A7C59EE3B}"/>
    <cellStyle name="Comma 2 4 2 2 6" xfId="23013" xr:uid="{69730E73-A449-4110-869A-32EA9776FA9F}"/>
    <cellStyle name="Comma 2 4 2 2 6 2" xfId="23014" xr:uid="{144D1806-00BD-49E4-8E68-F7170EF7ADD8}"/>
    <cellStyle name="Comma 2 4 2 2 6 3" xfId="23015" xr:uid="{8F1E12F5-C96E-4FD3-A00A-AE61E0D987C6}"/>
    <cellStyle name="Comma 2 4 2 2 6_AVA DVA EL" xfId="23016" xr:uid="{DDB697CC-AF34-4AE2-A78B-62813B927A05}"/>
    <cellStyle name="Comma 2 4 2 2 7" xfId="23017" xr:uid="{D871C1F9-B755-4D6B-8C73-965538C2224B}"/>
    <cellStyle name="Comma 2 4 2 2 7 2" xfId="23018" xr:uid="{DF55AF8C-5E3B-43BB-BAA2-A8893979218D}"/>
    <cellStyle name="Comma 2 4 2 2 7 3" xfId="23019" xr:uid="{8B90B3FA-9E8D-4BD3-AECA-77DEFACB1C49}"/>
    <cellStyle name="Comma 2 4 2 2 7_AVA DVA EL" xfId="23020" xr:uid="{2C44FDBE-D0DD-4F3C-A52F-E9CA001D17BC}"/>
    <cellStyle name="Comma 2 4 2 2 8" xfId="23021" xr:uid="{BC3E7AAC-530C-4AB4-804A-867AC1052FB1}"/>
    <cellStyle name="Comma 2 4 2 2 8 2" xfId="23022" xr:uid="{87B71270-3A71-4D72-B3BA-96680FC95562}"/>
    <cellStyle name="Comma 2 4 2 2 8 3" xfId="23023" xr:uid="{45B05FD6-DEC5-40D2-AEF8-2398D79CE1D3}"/>
    <cellStyle name="Comma 2 4 2 2 8_AVA DVA EL" xfId="23024" xr:uid="{D83E0A30-DD24-4DC2-A0CC-56315F649A6D}"/>
    <cellStyle name="Comma 2 4 2 2 9" xfId="23025" xr:uid="{7F82B2A0-D242-480E-AFE1-6E15F269F059}"/>
    <cellStyle name="Comma 2 4 2 2 9 2" xfId="23026" xr:uid="{CD8DCDFB-12ED-459C-997B-0799AB8677C2}"/>
    <cellStyle name="Comma 2 4 2 2 9 3" xfId="23027" xr:uid="{5115FA0A-6710-4027-8734-A2FABE09B644}"/>
    <cellStyle name="Comma 2 4 2 2 9_AVA DVA EL" xfId="23028" xr:uid="{26E20699-F178-41CF-871E-120D377FA02D}"/>
    <cellStyle name="Comma 2 4 2 2_AVA DVA EL" xfId="23029" xr:uid="{2558E551-E690-4AAE-BB01-F6F662FA29AE}"/>
    <cellStyle name="Comma 2 4 2 3" xfId="23030" xr:uid="{91F3E489-E89E-4EAD-9972-BF329E6D5A9D}"/>
    <cellStyle name="Comma 2 4 2 3 2" xfId="23031" xr:uid="{5FE75631-B8C2-4567-82B6-154BA1B7ED39}"/>
    <cellStyle name="Comma 2 4 2 3 2 2" xfId="23032" xr:uid="{0865B275-0334-4EB6-9B6C-D33AD528A9B6}"/>
    <cellStyle name="Comma 2 4 2 3 2 3" xfId="23033" xr:uid="{A77143AF-CB7A-451C-B960-B5C468D17622}"/>
    <cellStyle name="Comma 2 4 2 3 2_AVA DVA EL" xfId="23034" xr:uid="{8142B198-4B76-4643-AE62-6A13AC536178}"/>
    <cellStyle name="Comma 2 4 2 3 3" xfId="23035" xr:uid="{72927C69-BA8B-40F7-8C94-6146851F8B6D}"/>
    <cellStyle name="Comma 2 4 2 3 3 2" xfId="23036" xr:uid="{0969F4E4-7231-4169-A89F-014F779F614A}"/>
    <cellStyle name="Comma 2 4 2 3 3 3" xfId="23037" xr:uid="{4D887A5B-8CB9-40F4-ACB3-AECAB725A30B}"/>
    <cellStyle name="Comma 2 4 2 3 3_AVA DVA EL" xfId="23038" xr:uid="{C908DA47-423E-46E8-B2B7-FE820CBC621A}"/>
    <cellStyle name="Comma 2 4 2 3 4" xfId="23039" xr:uid="{26A44528-B35B-402D-BE07-7B2D502632D7}"/>
    <cellStyle name="Comma 2 4 2 3 5" xfId="23040" xr:uid="{A7AFB899-3332-46D2-969C-A123231919BC}"/>
    <cellStyle name="Comma 2 4 2 3_AVA DVA EL" xfId="23041" xr:uid="{9D0052DE-09A4-48ED-821F-0CCECEF96A56}"/>
    <cellStyle name="Comma 2 4 2 4" xfId="23042" xr:uid="{2A4D289A-FFA1-4EA2-98AF-AFB30477A8B9}"/>
    <cellStyle name="Comma 2 4 2 4 2" xfId="23043" xr:uid="{17C19055-0047-4BFD-85AE-E21056AF9C44}"/>
    <cellStyle name="Comma 2 4 2 4 3" xfId="23044" xr:uid="{F204B565-4E04-4F7B-936B-BE34F73CE2C1}"/>
    <cellStyle name="Comma 2 4 2 4_AVA DVA EL" xfId="23045" xr:uid="{C61822EE-A8E1-49F3-9E9D-18BC5133EB26}"/>
    <cellStyle name="Comma 2 4 2 5" xfId="23046" xr:uid="{E0A17735-3CC8-49A8-8181-D5577A791E9B}"/>
    <cellStyle name="Comma 2 4 2 5 2" xfId="23047" xr:uid="{2509A3BF-E8A4-44D6-9CE9-ABFBC6295107}"/>
    <cellStyle name="Comma 2 4 2 5 3" xfId="23048" xr:uid="{684EBBE1-5080-4CB3-B687-B78C967C88C3}"/>
    <cellStyle name="Comma 2 4 2 5_AVA DVA EL" xfId="23049" xr:uid="{42920847-4D9D-4F5F-9876-8A41899DF7B4}"/>
    <cellStyle name="Comma 2 4 2 6" xfId="23050" xr:uid="{325FD651-FA34-4985-A4CD-C53431878C4D}"/>
    <cellStyle name="Comma 2 4 2 6 2" xfId="23051" xr:uid="{694F6681-ADC0-40FA-807E-DE4706AB82C8}"/>
    <cellStyle name="Comma 2 4 2 6 3" xfId="23052" xr:uid="{AA658A6B-F2FC-4EFC-900E-7DA67D52A31F}"/>
    <cellStyle name="Comma 2 4 2 6_AVA DVA EL" xfId="23053" xr:uid="{0AFB9FA1-F260-430A-ACA7-1CF90E6892C0}"/>
    <cellStyle name="Comma 2 4 2 7" xfId="23054" xr:uid="{1CFA15A4-12A3-4682-9A0C-7D2E2790A4E3}"/>
    <cellStyle name="Comma 2 4 2 7 2" xfId="23055" xr:uid="{A94908F5-18F6-4873-9ECA-E7A55ED095CA}"/>
    <cellStyle name="Comma 2 4 2 7 3" xfId="23056" xr:uid="{0E160D3B-686E-4FA4-82AA-B521E7EE9AC3}"/>
    <cellStyle name="Comma 2 4 2 7_AVA DVA EL" xfId="23057" xr:uid="{DE20BC09-E721-4553-9135-543D92B76CB8}"/>
    <cellStyle name="Comma 2 4 2 8" xfId="23058" xr:uid="{399C7173-5D2A-4C61-B4DC-A8CC08574179}"/>
    <cellStyle name="Comma 2 4 2 8 2" xfId="23059" xr:uid="{02D04903-364C-40DC-A9BD-B70F3A93E864}"/>
    <cellStyle name="Comma 2 4 2 8 3" xfId="23060" xr:uid="{7FCE15A4-5D14-4CD4-8F13-DE97F7B80D0A}"/>
    <cellStyle name="Comma 2 4 2 8_AVA DVA EL" xfId="23061" xr:uid="{49498742-F8E2-4719-89A3-71B1ED8109CD}"/>
    <cellStyle name="Comma 2 4 2 9" xfId="23062" xr:uid="{0D851369-3999-4497-B6AB-34BF4EAB7991}"/>
    <cellStyle name="Comma 2 4 2 9 2" xfId="23063" xr:uid="{163BC634-D913-4179-B026-6AFBAC6C2554}"/>
    <cellStyle name="Comma 2 4 2 9 3" xfId="23064" xr:uid="{B0489BD1-4E33-4807-9C9A-6AAD526880A1}"/>
    <cellStyle name="Comma 2 4 2 9_AVA DVA EL" xfId="23065" xr:uid="{DEF70C37-BC7C-4CA5-838C-4A64CB9B8D25}"/>
    <cellStyle name="Comma 2 4 2_AVA DVA EL" xfId="23066" xr:uid="{D98955C0-CEA9-4759-B4B1-4B1A8D6A0B3A}"/>
    <cellStyle name="Comma 2 4 3" xfId="23067" xr:uid="{32C76A6E-8C83-41AD-BE53-692889D3E18D}"/>
    <cellStyle name="Comma 2 4 3 10" xfId="23068" xr:uid="{4B42217B-7BC2-47FE-9DF3-282AD4E2A040}"/>
    <cellStyle name="Comma 2 4 3 11" xfId="23069" xr:uid="{2EADBF7F-F819-4C32-9D84-775540501DF1}"/>
    <cellStyle name="Comma 2 4 3 2" xfId="23070" xr:uid="{200C6611-AA93-4FA8-8A28-CD25C674D1E3}"/>
    <cellStyle name="Comma 2 4 3 2 2" xfId="23071" xr:uid="{52171221-CB56-454E-9B71-2DD332BD4771}"/>
    <cellStyle name="Comma 2 4 3 2 2 2" xfId="23072" xr:uid="{4223D44C-26C1-4C3B-AB0D-A2B4D83B1F46}"/>
    <cellStyle name="Comma 2 4 3 2 2 3" xfId="23073" xr:uid="{7FEE5974-77B1-4F20-8EEA-7FFF2DE1B692}"/>
    <cellStyle name="Comma 2 4 3 2 2_AVA DVA EL" xfId="23074" xr:uid="{6A446E6E-316C-492E-AA6F-10E9F973D651}"/>
    <cellStyle name="Comma 2 4 3 2 3" xfId="23075" xr:uid="{F4C38200-6E2F-4D53-AD27-8ED6B1CF236C}"/>
    <cellStyle name="Comma 2 4 3 2 3 2" xfId="23076" xr:uid="{C546F240-5912-4791-B6ED-0B840A5C7F21}"/>
    <cellStyle name="Comma 2 4 3 2 3 3" xfId="23077" xr:uid="{4DAF1DBD-ED1E-4D83-82DD-1A4D646ED002}"/>
    <cellStyle name="Comma 2 4 3 2 3_AVA DVA EL" xfId="23078" xr:uid="{34D2E2F5-813E-4589-80FF-C561A2D2593E}"/>
    <cellStyle name="Comma 2 4 3 2 4" xfId="23079" xr:uid="{A3E076F6-2827-469C-946C-3DAB9FBB3C44}"/>
    <cellStyle name="Comma 2 4 3 2 5" xfId="23080" xr:uid="{A9CF141B-917E-4CE6-A04F-691968AD4E2F}"/>
    <cellStyle name="Comma 2 4 3 2_AVA DVA EL" xfId="23081" xr:uid="{C0E3763A-4731-4F96-818B-FCC52C3C1D61}"/>
    <cellStyle name="Comma 2 4 3 3" xfId="23082" xr:uid="{43204640-7EB3-42AC-B1D6-66CA10128A8B}"/>
    <cellStyle name="Comma 2 4 3 3 2" xfId="23083" xr:uid="{D24B1F51-E42E-47F7-ABFD-9E5AF597A7E6}"/>
    <cellStyle name="Comma 2 4 3 3 3" xfId="23084" xr:uid="{11AB4489-82D1-4FA1-9EB4-FB933C06DD6B}"/>
    <cellStyle name="Comma 2 4 3 3_AVA DVA EL" xfId="23085" xr:uid="{7C6DFA7E-8E9B-4049-AE2A-7A35DBCFFC56}"/>
    <cellStyle name="Comma 2 4 3 4" xfId="23086" xr:uid="{FD4C1569-E968-4A66-B2CB-4E8BA012FA4B}"/>
    <cellStyle name="Comma 2 4 3 4 2" xfId="23087" xr:uid="{1A6362A4-8899-4D82-8AF1-BB85EC06A7D0}"/>
    <cellStyle name="Comma 2 4 3 4 3" xfId="23088" xr:uid="{90A968B7-D80A-4849-A9D4-EA6220B410D0}"/>
    <cellStyle name="Comma 2 4 3 4_AVA DVA EL" xfId="23089" xr:uid="{588AAADA-DED0-4207-A396-6822E8514885}"/>
    <cellStyle name="Comma 2 4 3 5" xfId="23090" xr:uid="{8D1ABACA-1F82-4DA8-B621-4DE05D49A303}"/>
    <cellStyle name="Comma 2 4 3 5 2" xfId="23091" xr:uid="{053D5A8E-EDF5-4F3A-8A7F-DED8E876CC25}"/>
    <cellStyle name="Comma 2 4 3 5 3" xfId="23092" xr:uid="{C79024FA-871E-4B9D-8406-5EFBED4D41BF}"/>
    <cellStyle name="Comma 2 4 3 5_AVA DVA EL" xfId="23093" xr:uid="{BF851D65-110E-42D7-B1C8-1B9E715262DF}"/>
    <cellStyle name="Comma 2 4 3 6" xfId="23094" xr:uid="{D226FE56-407B-407F-BD9F-371AB6F3D936}"/>
    <cellStyle name="Comma 2 4 3 6 2" xfId="23095" xr:uid="{62DC5E83-24FF-4EDD-8AC0-8D6039F27489}"/>
    <cellStyle name="Comma 2 4 3 6 3" xfId="23096" xr:uid="{8D24DB63-09B4-458D-99A9-FE4B0DFA4A97}"/>
    <cellStyle name="Comma 2 4 3 6_AVA DVA EL" xfId="23097" xr:uid="{3FEC6AED-9E0F-45FC-8D68-247D116692E5}"/>
    <cellStyle name="Comma 2 4 3 7" xfId="23098" xr:uid="{734CB8F1-0868-4BF9-AFB1-744E49E4D84E}"/>
    <cellStyle name="Comma 2 4 3 7 2" xfId="23099" xr:uid="{300C9708-F754-4693-BC53-9C56E881F5FF}"/>
    <cellStyle name="Comma 2 4 3 7 3" xfId="23100" xr:uid="{C71E9BEF-ED85-4BCF-A743-7FE6E1AB6B59}"/>
    <cellStyle name="Comma 2 4 3 7_AVA DVA EL" xfId="23101" xr:uid="{F034D8C2-04E9-4F75-921C-81615FE93AA2}"/>
    <cellStyle name="Comma 2 4 3 8" xfId="23102" xr:uid="{C3BA33B5-18E3-4F5D-BDB2-69D1A4C85028}"/>
    <cellStyle name="Comma 2 4 3 8 2" xfId="23103" xr:uid="{8841AFA9-9B69-4F8C-8AB6-163CD956F45A}"/>
    <cellStyle name="Comma 2 4 3 8 3" xfId="23104" xr:uid="{ED3460AD-AC79-4FE9-803C-D8568C4DAB1A}"/>
    <cellStyle name="Comma 2 4 3 8_AVA DVA EL" xfId="23105" xr:uid="{94B261CF-07C8-419B-93FC-BCB9E60AE18B}"/>
    <cellStyle name="Comma 2 4 3 9" xfId="23106" xr:uid="{25DF2440-DFD4-4CF2-B742-71767C456776}"/>
    <cellStyle name="Comma 2 4 3 9 2" xfId="23107" xr:uid="{9B4D7D9C-014C-4F44-999D-ACE8A357F523}"/>
    <cellStyle name="Comma 2 4 3 9 3" xfId="23108" xr:uid="{A9545155-B1F6-4496-9810-6B4765B15532}"/>
    <cellStyle name="Comma 2 4 3 9_AVA DVA EL" xfId="23109" xr:uid="{3C09C5DB-775A-4CE9-90CD-9176A1621697}"/>
    <cellStyle name="Comma 2 4 3_AVA DVA EL" xfId="23110" xr:uid="{59E97829-ABEF-4BD1-AC0B-A824D637292F}"/>
    <cellStyle name="Comma 2 4 4" xfId="23111" xr:uid="{D50EA05C-5AE9-45F2-9C99-016B427A665E}"/>
    <cellStyle name="Comma 2 4 4 2" xfId="23112" xr:uid="{704DDDD8-479A-4236-B869-A833D76FB7BB}"/>
    <cellStyle name="Comma 2 4 4 2 2" xfId="23113" xr:uid="{9F9F5BC8-04AE-4012-A93F-DE2807DBE2F6}"/>
    <cellStyle name="Comma 2 4 4 2 3" xfId="23114" xr:uid="{56E39EFC-C1E2-4A3D-9385-5AAB46279C66}"/>
    <cellStyle name="Comma 2 4 4 2_AVA DVA EL" xfId="23115" xr:uid="{B96A8A53-8147-44E7-9768-93C93D22BC10}"/>
    <cellStyle name="Comma 2 4 4 3" xfId="23116" xr:uid="{3DC40E45-2D1B-4471-A03D-07358141A1AC}"/>
    <cellStyle name="Comma 2 4 4 3 2" xfId="23117" xr:uid="{BDACDD4D-E73A-43AA-84DA-BFF64AA140E9}"/>
    <cellStyle name="Comma 2 4 4 3 3" xfId="23118" xr:uid="{9DCB3AF9-87AF-4F1F-8425-A24B07C15167}"/>
    <cellStyle name="Comma 2 4 4 3_AVA DVA EL" xfId="23119" xr:uid="{0A178E32-0E65-4DBD-A82C-C479B00BCA97}"/>
    <cellStyle name="Comma 2 4 4 4" xfId="23120" xr:uid="{0576A457-0AAF-4FB4-B9B6-923BD5C09068}"/>
    <cellStyle name="Comma 2 4 4 5" xfId="23121" xr:uid="{D5B5A310-0EB5-4786-9A05-9D0F14946386}"/>
    <cellStyle name="Comma 2 4 4_AVA DVA EL" xfId="23122" xr:uid="{F4B58EFC-ECE9-4879-83EF-993080108768}"/>
    <cellStyle name="Comma 2 4 5" xfId="23123" xr:uid="{63D34F91-C089-4A77-9E66-C71A1BC080F8}"/>
    <cellStyle name="Comma 2 4 5 2" xfId="23124" xr:uid="{17EBC472-F03D-4C7B-A4DB-346EC37258A6}"/>
    <cellStyle name="Comma 2 4 5 3" xfId="23125" xr:uid="{0AF3FBA8-6FDB-416B-A3FE-D72DB4949A6B}"/>
    <cellStyle name="Comma 2 4 5_AVA DVA EL" xfId="23126" xr:uid="{DB945E14-B65F-4943-AF29-C3FDA35F5324}"/>
    <cellStyle name="Comma 2 4 6" xfId="23127" xr:uid="{51367F4A-E6D5-462F-9F1C-26E184187E10}"/>
    <cellStyle name="Comma 2 4 6 2" xfId="23128" xr:uid="{CA3AD7C6-1B26-4AE1-BDA5-E933298711CF}"/>
    <cellStyle name="Comma 2 4 6 3" xfId="23129" xr:uid="{3A4F9C7A-BE53-4D8F-9879-571C593034DA}"/>
    <cellStyle name="Comma 2 4 6_AVA DVA EL" xfId="23130" xr:uid="{873D81E8-1779-4F9D-BE82-3A98F171BE0A}"/>
    <cellStyle name="Comma 2 4 7" xfId="23131" xr:uid="{F59FE4BB-9E4B-432A-BDE7-B3C0C15940A1}"/>
    <cellStyle name="Comma 2 4 7 2" xfId="23132" xr:uid="{4A657B40-9248-47F1-AAF0-36DF8300EE8C}"/>
    <cellStyle name="Comma 2 4 7 3" xfId="23133" xr:uid="{EED51E6A-3620-435C-B7A0-25A43174A478}"/>
    <cellStyle name="Comma 2 4 7_AVA DVA EL" xfId="23134" xr:uid="{06F3F42E-BA2E-4984-9061-5F3F1EF12E87}"/>
    <cellStyle name="Comma 2 4 8" xfId="23135" xr:uid="{4444993A-249C-4DF6-A76D-C1FDCDFFDE40}"/>
    <cellStyle name="Comma 2 4 8 2" xfId="23136" xr:uid="{FBCEE406-94A4-43A8-B8F2-4965F8085EBA}"/>
    <cellStyle name="Comma 2 4 8 3" xfId="23137" xr:uid="{D94C3760-EB37-406A-AF51-489E8A615421}"/>
    <cellStyle name="Comma 2 4 8_AVA DVA EL" xfId="23138" xr:uid="{BB3FD5AD-FA92-471B-8DDC-A02D86DF54F1}"/>
    <cellStyle name="Comma 2 4 9" xfId="23139" xr:uid="{99B7D4E7-0F7E-4017-8D6F-6336699C6701}"/>
    <cellStyle name="Comma 2 4 9 2" xfId="23140" xr:uid="{2637B0A4-BBD3-419B-A34A-E7141553E924}"/>
    <cellStyle name="Comma 2 4 9 3" xfId="23141" xr:uid="{6033D03E-6A0A-447B-A4BF-D2CD578A4CE0}"/>
    <cellStyle name="Comma 2 4 9_AVA DVA EL" xfId="23142" xr:uid="{6AED7696-63C8-45B4-B43E-9B360C1AA108}"/>
    <cellStyle name="Comma 2 4_AVA DVA EL" xfId="23143" xr:uid="{1F57A829-A54B-49E0-B6DE-F717F5176664}"/>
    <cellStyle name="Comma 2 5" xfId="23144" xr:uid="{B4FCF641-F268-47B5-A3EC-C94271B014BE}"/>
    <cellStyle name="Comma 2 5 10" xfId="23145" xr:uid="{031B86D8-0BDB-4855-A6D0-0562ACE79EA6}"/>
    <cellStyle name="Comma 2 5 10 2" xfId="23146" xr:uid="{96CD4EBD-1744-46FF-8401-4372DB2946D3}"/>
    <cellStyle name="Comma 2 5 10 3" xfId="23147" xr:uid="{50453AEF-2C5C-4717-A8D4-1081C4604141}"/>
    <cellStyle name="Comma 2 5 10_AVA DVA EL" xfId="23148" xr:uid="{E92AC3A1-70C1-431C-B9CE-6CA055222D86}"/>
    <cellStyle name="Comma 2 5 11" xfId="23149" xr:uid="{29F45B4E-10ED-434E-9752-E86F1852A9CD}"/>
    <cellStyle name="Comma 2 5 11 2" xfId="23150" xr:uid="{6C133AA7-AB4D-4F6C-A6A7-6695BA9B0EFB}"/>
    <cellStyle name="Comma 2 5 11 3" xfId="23151" xr:uid="{1281F279-D9CD-4A13-9055-36BD1E5045FE}"/>
    <cellStyle name="Comma 2 5 11_AVA DVA EL" xfId="23152" xr:uid="{6477A54D-E049-435F-BCA1-7609712252A8}"/>
    <cellStyle name="Comma 2 5 12" xfId="23153" xr:uid="{2ADA714B-0AD2-4709-B59B-EA763A24CC74}"/>
    <cellStyle name="Comma 2 5 12 2" xfId="23154" xr:uid="{F072EE04-2518-4F40-97BC-F0A3123CB081}"/>
    <cellStyle name="Comma 2 5 12_AVA DVA EL" xfId="23155" xr:uid="{BDC2A5B3-9E20-476B-A871-B303499572E1}"/>
    <cellStyle name="Comma 2 5 13" xfId="23156" xr:uid="{D6A060C7-499C-4B0B-BBB5-024DC8FF14E4}"/>
    <cellStyle name="Comma 2 5 14" xfId="23157" xr:uid="{C7E05F17-08D8-448E-9035-F64E165F00AF}"/>
    <cellStyle name="Comma 2 5 2" xfId="23158" xr:uid="{040404A3-B504-468E-BBA2-C63F522CE5C1}"/>
    <cellStyle name="Comma 2 5 2 10" xfId="23159" xr:uid="{8C15F12E-B646-4814-A33B-8427C5FA09C0}"/>
    <cellStyle name="Comma 2 5 2 11" xfId="23160" xr:uid="{5CE3BAD8-D093-4D87-8D35-C23FDD1260AF}"/>
    <cellStyle name="Comma 2 5 2 2" xfId="23161" xr:uid="{46FDA351-8DDC-4DFC-8F7C-6C5B74BA12A0}"/>
    <cellStyle name="Comma 2 5 2 2 2" xfId="23162" xr:uid="{3020A8B3-2D43-483B-91F3-F21B398966F6}"/>
    <cellStyle name="Comma 2 5 2 2 2 2" xfId="23163" xr:uid="{56D86756-C761-4C9A-9490-06575BFBA467}"/>
    <cellStyle name="Comma 2 5 2 2 2 3" xfId="23164" xr:uid="{00644769-56F7-4903-AB38-C95E3C4010BB}"/>
    <cellStyle name="Comma 2 5 2 2 2_AVA DVA EL" xfId="23165" xr:uid="{71E8250E-F3DC-4B0D-99F2-A547EF0823AE}"/>
    <cellStyle name="Comma 2 5 2 2 3" xfId="23166" xr:uid="{168D40F8-E082-4BDF-A673-016A89C6E460}"/>
    <cellStyle name="Comma 2 5 2 2 3 2" xfId="23167" xr:uid="{4353D5F0-70CC-47B1-8617-975FD89CEB48}"/>
    <cellStyle name="Comma 2 5 2 2 3 3" xfId="23168" xr:uid="{55DF3441-5CBC-4EC2-8067-F0AA7B297CE5}"/>
    <cellStyle name="Comma 2 5 2 2 3_AVA DVA EL" xfId="23169" xr:uid="{82E0C6E5-2A91-4A02-92B4-A892939ACE47}"/>
    <cellStyle name="Comma 2 5 2 2 4" xfId="23170" xr:uid="{33E07D1E-22EC-45BE-931D-CAF001560884}"/>
    <cellStyle name="Comma 2 5 2 2 5" xfId="23171" xr:uid="{A31DC67A-A69E-418B-A1F7-6EC3242D6442}"/>
    <cellStyle name="Comma 2 5 2 2_AVA DVA EL" xfId="23172" xr:uid="{55A60774-1CE4-4F4A-B89E-C6BD4ED2D97A}"/>
    <cellStyle name="Comma 2 5 2 3" xfId="23173" xr:uid="{84D9FAED-4E62-48C9-8BD7-0406B7EDDB2F}"/>
    <cellStyle name="Comma 2 5 2 3 2" xfId="23174" xr:uid="{CB6937CA-E9FC-4AA9-82DD-C989C51B987A}"/>
    <cellStyle name="Comma 2 5 2 3 3" xfId="23175" xr:uid="{801811B5-8BC0-426F-BCFC-9C5B068155EF}"/>
    <cellStyle name="Comma 2 5 2 3_AVA DVA EL" xfId="23176" xr:uid="{D89E7F1A-0D48-4DE6-86E6-8F647DF64771}"/>
    <cellStyle name="Comma 2 5 2 4" xfId="23177" xr:uid="{5C96321E-7847-4F94-931B-9D4DE12C000E}"/>
    <cellStyle name="Comma 2 5 2 4 2" xfId="23178" xr:uid="{E7EC6582-78CB-40BC-AC5A-883A9BA126C3}"/>
    <cellStyle name="Comma 2 5 2 4 3" xfId="23179" xr:uid="{1C6E8AA3-8CA1-4396-A7D0-9A0A6780EF3E}"/>
    <cellStyle name="Comma 2 5 2 4_AVA DVA EL" xfId="23180" xr:uid="{277BB288-B4EE-404F-9F72-178EDA2D72BE}"/>
    <cellStyle name="Comma 2 5 2 5" xfId="23181" xr:uid="{2B388E4C-7928-498A-BC9F-F34DC17BAD56}"/>
    <cellStyle name="Comma 2 5 2 5 2" xfId="23182" xr:uid="{23BCB9BA-2611-44F7-B905-30A99A18C806}"/>
    <cellStyle name="Comma 2 5 2 5 3" xfId="23183" xr:uid="{7D8813CA-5484-4C27-9E5F-A4A11DAB22AF}"/>
    <cellStyle name="Comma 2 5 2 5_AVA DVA EL" xfId="23184" xr:uid="{8CE9355C-E247-4521-B64D-FFE9A0A7380E}"/>
    <cellStyle name="Comma 2 5 2 6" xfId="23185" xr:uid="{31E75D6A-2E49-42EA-BF9B-96B5EC520D4A}"/>
    <cellStyle name="Comma 2 5 2 6 2" xfId="23186" xr:uid="{7E90F734-E7BD-42F3-B84C-8F1403767C3B}"/>
    <cellStyle name="Comma 2 5 2 6 3" xfId="23187" xr:uid="{DFE8F340-FAAD-4D02-A7B1-98CB4B717CFF}"/>
    <cellStyle name="Comma 2 5 2 6_AVA DVA EL" xfId="23188" xr:uid="{3B0433CF-9B65-4FD2-94BD-3B339D72EE24}"/>
    <cellStyle name="Comma 2 5 2 7" xfId="23189" xr:uid="{6D0AD4C4-AA9C-40BF-AE12-443C7B03B8C1}"/>
    <cellStyle name="Comma 2 5 2 7 2" xfId="23190" xr:uid="{34E73092-84D4-490F-BFE4-0031E782C01C}"/>
    <cellStyle name="Comma 2 5 2 7 3" xfId="23191" xr:uid="{3808BD3D-F642-44B0-88D8-6CF0476032E9}"/>
    <cellStyle name="Comma 2 5 2 7_AVA DVA EL" xfId="23192" xr:uid="{30A01178-EB03-47C8-8E1B-3E990FB405AC}"/>
    <cellStyle name="Comma 2 5 2 8" xfId="23193" xr:uid="{D0B01AD1-E431-48AE-A526-81B04B82A215}"/>
    <cellStyle name="Comma 2 5 2 8 2" xfId="23194" xr:uid="{3593B04B-5E35-45E3-9469-D6E9A3922339}"/>
    <cellStyle name="Comma 2 5 2 8 3" xfId="23195" xr:uid="{6AC9F385-02CE-4951-8C48-E1B461A3A028}"/>
    <cellStyle name="Comma 2 5 2 8_AVA DVA EL" xfId="23196" xr:uid="{7097EC03-004C-4850-A6CD-E6C3E7B20E13}"/>
    <cellStyle name="Comma 2 5 2 9" xfId="23197" xr:uid="{988B34AE-6B19-4A29-9CFF-86018BC641FB}"/>
    <cellStyle name="Comma 2 5 2 9 2" xfId="23198" xr:uid="{50B94B04-4CC9-434A-A86C-F9957FB7D43A}"/>
    <cellStyle name="Comma 2 5 2 9 3" xfId="23199" xr:uid="{8EEBA93E-325F-4040-8614-2CCE7DF86406}"/>
    <cellStyle name="Comma 2 5 2 9_AVA DVA EL" xfId="23200" xr:uid="{BA4B87A9-84C5-48B7-AEF7-49F7893DB531}"/>
    <cellStyle name="Comma 2 5 2_AVA DVA EL" xfId="23201" xr:uid="{A6ABC4F7-5F48-4973-8A9F-9DECD268606F}"/>
    <cellStyle name="Comma 2 5 3" xfId="23202" xr:uid="{65CE9985-2652-4F7D-99BD-9895DE3724A4}"/>
    <cellStyle name="Comma 2 5 3 2" xfId="23203" xr:uid="{62B4953C-E4CA-483F-B8DE-8625A8508FF0}"/>
    <cellStyle name="Comma 2 5 3 2 2" xfId="23204" xr:uid="{78ABF8D1-DD40-4E7C-9722-BDB5195C7A8A}"/>
    <cellStyle name="Comma 2 5 3 2 3" xfId="23205" xr:uid="{730AF285-5FED-40F0-9462-CE01A3917C28}"/>
    <cellStyle name="Comma 2 5 3 2_AVA DVA EL" xfId="23206" xr:uid="{10EA234B-D2D2-434F-ABC5-6D8838E02690}"/>
    <cellStyle name="Comma 2 5 3 3" xfId="23207" xr:uid="{C35E65D0-17AF-4A07-B4B5-B19488016958}"/>
    <cellStyle name="Comma 2 5 3 3 2" xfId="23208" xr:uid="{563AE780-1BD2-4A8B-8D9A-2569750403A3}"/>
    <cellStyle name="Comma 2 5 3 3 3" xfId="23209" xr:uid="{8D417A1B-EA2D-4AAF-B42A-E18C3100B36A}"/>
    <cellStyle name="Comma 2 5 3 3_AVA DVA EL" xfId="23210" xr:uid="{7B2FE273-3C36-4CD5-AA97-04464A797677}"/>
    <cellStyle name="Comma 2 5 3 4" xfId="23211" xr:uid="{56A6DE9B-1559-40DB-B554-31EB4E43D504}"/>
    <cellStyle name="Comma 2 5 3 5" xfId="23212" xr:uid="{72D47C62-AAD7-4982-ADD3-AFE1E9E1CE5E}"/>
    <cellStyle name="Comma 2 5 3_AVA DVA EL" xfId="23213" xr:uid="{1B05EB00-1543-451A-90F9-150CBB45300E}"/>
    <cellStyle name="Comma 2 5 4" xfId="23214" xr:uid="{3E1160C0-D78E-47D3-9582-3CB5ECB6EFFC}"/>
    <cellStyle name="Comma 2 5 4 2" xfId="23215" xr:uid="{F2719622-4BAF-436E-A03A-CD26EA5795F6}"/>
    <cellStyle name="Comma 2 5 4 3" xfId="23216" xr:uid="{B1EE0544-7653-4199-8ECD-5C9B66CB39DD}"/>
    <cellStyle name="Comma 2 5 4_AVA DVA EL" xfId="23217" xr:uid="{25064E1E-40C5-42BA-840D-BD9EAC65C1D2}"/>
    <cellStyle name="Comma 2 5 5" xfId="23218" xr:uid="{C7B47FBD-4F06-4D6C-8C23-43A258968DC7}"/>
    <cellStyle name="Comma 2 5 5 2" xfId="23219" xr:uid="{9AE2CD80-41CB-46E4-A4AF-197A3E7B91F6}"/>
    <cellStyle name="Comma 2 5 5 3" xfId="23220" xr:uid="{BC5204A1-858A-4EB1-B317-AEBCBD3CF30A}"/>
    <cellStyle name="Comma 2 5 5_AVA DVA EL" xfId="23221" xr:uid="{204BB52D-C831-422B-9219-E9C059E78578}"/>
    <cellStyle name="Comma 2 5 6" xfId="23222" xr:uid="{40F9728B-04A5-413B-BD57-EE968E99E1B2}"/>
    <cellStyle name="Comma 2 5 6 2" xfId="23223" xr:uid="{4CA1D879-ACFF-495E-AB7A-EE5BCE7540CC}"/>
    <cellStyle name="Comma 2 5 6 3" xfId="23224" xr:uid="{3F235BC3-ED29-4327-8498-EA2A78045207}"/>
    <cellStyle name="Comma 2 5 6_AVA DVA EL" xfId="23225" xr:uid="{9A8B0D85-9F0D-48A1-BEB2-657058D43608}"/>
    <cellStyle name="Comma 2 5 7" xfId="23226" xr:uid="{E74C547A-71EE-446A-8853-3490662F40C0}"/>
    <cellStyle name="Comma 2 5 7 2" xfId="23227" xr:uid="{B606B118-0D20-47D6-90FB-B9F6A436F547}"/>
    <cellStyle name="Comma 2 5 7 3" xfId="23228" xr:uid="{B24A543C-2FAB-4CFA-94CA-0703BDEFF9EB}"/>
    <cellStyle name="Comma 2 5 7_AVA DVA EL" xfId="23229" xr:uid="{C6260B83-80C5-4982-8CEB-7B2DE2D19929}"/>
    <cellStyle name="Comma 2 5 8" xfId="23230" xr:uid="{06B084E2-5738-48FF-A30C-320D861B1D88}"/>
    <cellStyle name="Comma 2 5 8 2" xfId="23231" xr:uid="{60F6CAEF-4CD1-4EA8-BEA2-D95C83D0361C}"/>
    <cellStyle name="Comma 2 5 8 3" xfId="23232" xr:uid="{B70F245B-966F-4BB1-A763-5E021983F01D}"/>
    <cellStyle name="Comma 2 5 8_AVA DVA EL" xfId="23233" xr:uid="{5610CDE6-FF63-4726-BBF2-4B599F880523}"/>
    <cellStyle name="Comma 2 5 9" xfId="23234" xr:uid="{48D7E3F0-E213-448E-829B-679C19B27A77}"/>
    <cellStyle name="Comma 2 5 9 2" xfId="23235" xr:uid="{23F3E485-3EAA-418F-BAB8-8BC8C62562B3}"/>
    <cellStyle name="Comma 2 5 9 3" xfId="23236" xr:uid="{EE711845-DA5B-4058-BAB2-EC979B0325F1}"/>
    <cellStyle name="Comma 2 5 9_AVA DVA EL" xfId="23237" xr:uid="{0374AE74-7D59-45A4-91D9-CED59ACECBE7}"/>
    <cellStyle name="Comma 2 5_AVA DVA EL" xfId="23238" xr:uid="{71688632-4082-44D5-B396-6333EC80157F}"/>
    <cellStyle name="Comma 2 6" xfId="23239" xr:uid="{B214F098-FF38-47D8-89B3-84A669F1A465}"/>
    <cellStyle name="Comma 2 6 10" xfId="23240" xr:uid="{FFA160D0-0C27-49BF-AA35-BD8DC14DE185}"/>
    <cellStyle name="Comma 2 6 10 2" xfId="23241" xr:uid="{99FA54EE-DF5D-4243-9C9A-63DBBB3B12A9}"/>
    <cellStyle name="Comma 2 6 10 3" xfId="23242" xr:uid="{47EB3A20-C0AE-4A45-AC7F-DF69046C5B4A}"/>
    <cellStyle name="Comma 2 6 10_AVA DVA EL" xfId="23243" xr:uid="{928678F8-570A-4FB4-AA73-F4024233F69F}"/>
    <cellStyle name="Comma 2 6 11" xfId="23244" xr:uid="{99B01DC6-5EE8-436F-A117-DFF9833F8768}"/>
    <cellStyle name="Comma 2 6 11 2" xfId="23245" xr:uid="{D7E823A2-B463-4D0C-96D6-3DA50945DBB0}"/>
    <cellStyle name="Comma 2 6 11 3" xfId="23246" xr:uid="{C2525307-4B9F-4D47-8AC3-D54F0672A914}"/>
    <cellStyle name="Comma 2 6 11_AVA DVA EL" xfId="23247" xr:uid="{72E43473-1EAF-42FB-B991-A11B26248CF0}"/>
    <cellStyle name="Comma 2 6 12" xfId="23248" xr:uid="{657287A0-2335-4ACF-B928-B45FA2018DAA}"/>
    <cellStyle name="Comma 2 6 12 2" xfId="23249" xr:uid="{45107CB3-0983-49F0-B38F-612B919C49CC}"/>
    <cellStyle name="Comma 2 6 12_AVA DVA EL" xfId="23250" xr:uid="{5ED48CD3-257A-4FAD-884E-106421A5603A}"/>
    <cellStyle name="Comma 2 6 13" xfId="23251" xr:uid="{B1E1A141-3CC5-411E-9CCA-27D454390E9E}"/>
    <cellStyle name="Comma 2 6 14" xfId="23252" xr:uid="{EDE05D95-419D-4E06-918C-DAFF6F6440C1}"/>
    <cellStyle name="Comma 2 6 2" xfId="23253" xr:uid="{325E62CB-E761-4ABD-85D9-DB1E7C2E8FE8}"/>
    <cellStyle name="Comma 2 6 2 10" xfId="23254" xr:uid="{656182DF-C081-4121-90C0-E90AAB63EB61}"/>
    <cellStyle name="Comma 2 6 2 11" xfId="23255" xr:uid="{A79CAF1D-B8A0-4807-8FD3-89475393EC11}"/>
    <cellStyle name="Comma 2 6 2 2" xfId="23256" xr:uid="{4D596730-1000-4ADC-9B82-256640DAEB43}"/>
    <cellStyle name="Comma 2 6 2 2 2" xfId="23257" xr:uid="{1C8A7547-4AAC-4E51-9849-FBCF63FAF799}"/>
    <cellStyle name="Comma 2 6 2 2 2 2" xfId="23258" xr:uid="{177BC2EC-8675-4D0E-8C2B-61D6C8C495B6}"/>
    <cellStyle name="Comma 2 6 2 2 2 3" xfId="23259" xr:uid="{26356310-7076-4D49-A594-2D4B611E4754}"/>
    <cellStyle name="Comma 2 6 2 2 2_AVA DVA EL" xfId="23260" xr:uid="{A8B73C93-6EEB-44CA-9125-FD3C145268D6}"/>
    <cellStyle name="Comma 2 6 2 2 3" xfId="23261" xr:uid="{7CD70C67-D86B-46A9-93B4-24A119DD88DD}"/>
    <cellStyle name="Comma 2 6 2 2 3 2" xfId="23262" xr:uid="{98CA0805-D8CC-4703-A87B-DA9AFF186349}"/>
    <cellStyle name="Comma 2 6 2 2 3 3" xfId="23263" xr:uid="{EAFD2BD1-CE6C-4C5E-9E83-9C38DF54EC1A}"/>
    <cellStyle name="Comma 2 6 2 2 3_AVA DVA EL" xfId="23264" xr:uid="{4C66BB72-B578-43A2-B72C-F0E1CC7D59D2}"/>
    <cellStyle name="Comma 2 6 2 2 4" xfId="23265" xr:uid="{1F0D4A91-597F-4CAC-871E-9112ABC9915C}"/>
    <cellStyle name="Comma 2 6 2 2 5" xfId="23266" xr:uid="{A5280288-204A-4C62-803D-9E01E35E0A5E}"/>
    <cellStyle name="Comma 2 6 2 2_AVA DVA EL" xfId="23267" xr:uid="{11B00570-4B97-4F43-A0DF-30908AF9734B}"/>
    <cellStyle name="Comma 2 6 2 3" xfId="23268" xr:uid="{63EDFA3D-1F48-4433-BBF2-4222B1A11925}"/>
    <cellStyle name="Comma 2 6 2 3 2" xfId="23269" xr:uid="{2EEB538C-FF70-4A90-B80F-D15A5012D6D6}"/>
    <cellStyle name="Comma 2 6 2 3 3" xfId="23270" xr:uid="{85CE0F97-1DD2-4A9A-BF8B-57EAF4725A37}"/>
    <cellStyle name="Comma 2 6 2 3_AVA DVA EL" xfId="23271" xr:uid="{7B1D97CD-4039-441F-88B1-73C9AA2E64E4}"/>
    <cellStyle name="Comma 2 6 2 4" xfId="23272" xr:uid="{B08818AD-6C42-4ECF-B47C-58C3DE237887}"/>
    <cellStyle name="Comma 2 6 2 4 2" xfId="23273" xr:uid="{DC9D7758-C003-41C0-A18F-50169F176ED4}"/>
    <cellStyle name="Comma 2 6 2 4 3" xfId="23274" xr:uid="{71573C42-0245-411A-A7F1-F90702A87D35}"/>
    <cellStyle name="Comma 2 6 2 4_AVA DVA EL" xfId="23275" xr:uid="{067EF6BE-0341-4012-A462-BCDF48921A2A}"/>
    <cellStyle name="Comma 2 6 2 5" xfId="23276" xr:uid="{D5A65776-4885-46D4-A213-523CA0733DF4}"/>
    <cellStyle name="Comma 2 6 2 5 2" xfId="23277" xr:uid="{8907E5B3-20A1-4666-AA67-2C8E239B173D}"/>
    <cellStyle name="Comma 2 6 2 5 3" xfId="23278" xr:uid="{CCACE8FE-5945-4E37-81A1-FA922A4FF9C1}"/>
    <cellStyle name="Comma 2 6 2 5_AVA DVA EL" xfId="23279" xr:uid="{C38C15E7-0A33-427B-870F-8E87251CBD47}"/>
    <cellStyle name="Comma 2 6 2 6" xfId="23280" xr:uid="{2B00FE0E-B7BA-4A18-847C-5468084F6F90}"/>
    <cellStyle name="Comma 2 6 2 6 2" xfId="23281" xr:uid="{1A12C4BA-8F6B-45CA-84A1-5B29E66582D2}"/>
    <cellStyle name="Comma 2 6 2 6 3" xfId="23282" xr:uid="{7A5D1281-2C9C-45B3-AF31-B963A7549AE8}"/>
    <cellStyle name="Comma 2 6 2 6_AVA DVA EL" xfId="23283" xr:uid="{6B49C723-2075-40EC-9491-6F5E9AA6E1EA}"/>
    <cellStyle name="Comma 2 6 2 7" xfId="23284" xr:uid="{E4BCE94D-7C6C-4E9F-879E-22F6EAA9A7C8}"/>
    <cellStyle name="Comma 2 6 2 7 2" xfId="23285" xr:uid="{05CFE41F-5B88-4F06-969F-3200ACC91B80}"/>
    <cellStyle name="Comma 2 6 2 7 3" xfId="23286" xr:uid="{D2B533E3-4368-4CF3-8A5A-85D43DDC62DE}"/>
    <cellStyle name="Comma 2 6 2 7_AVA DVA EL" xfId="23287" xr:uid="{8B85B801-1BBC-47A1-BEE7-A4F6607731D7}"/>
    <cellStyle name="Comma 2 6 2 8" xfId="23288" xr:uid="{EEA80F9F-DF55-476E-B104-1D556B5D32C1}"/>
    <cellStyle name="Comma 2 6 2 8 2" xfId="23289" xr:uid="{A88DD039-C5B5-4E47-8301-08301AA3C38E}"/>
    <cellStyle name="Comma 2 6 2 8 3" xfId="23290" xr:uid="{45237D91-4495-468E-A537-E9AA51E8360C}"/>
    <cellStyle name="Comma 2 6 2 8_AVA DVA EL" xfId="23291" xr:uid="{BCC8BAB5-B3DC-49EB-B80A-3EF14378EDF1}"/>
    <cellStyle name="Comma 2 6 2 9" xfId="23292" xr:uid="{94CAE7C3-4365-4F5F-9B6C-D51814EA8F07}"/>
    <cellStyle name="Comma 2 6 2 9 2" xfId="23293" xr:uid="{5383ED62-D098-4E77-A9DE-892D5D063D8F}"/>
    <cellStyle name="Comma 2 6 2 9 3" xfId="23294" xr:uid="{7B0B994D-C4B2-4165-8946-9B23C732123E}"/>
    <cellStyle name="Comma 2 6 2 9_AVA DVA EL" xfId="23295" xr:uid="{02EB646E-9D3B-4444-A458-FC89DA7F2F44}"/>
    <cellStyle name="Comma 2 6 2_AVA DVA EL" xfId="23296" xr:uid="{A89C7060-AAA1-4E11-8ED8-11C4ED19BC7C}"/>
    <cellStyle name="Comma 2 6 3" xfId="23297" xr:uid="{83AD2C35-7943-4EA7-AF52-8820C5C43B47}"/>
    <cellStyle name="Comma 2 6 3 2" xfId="23298" xr:uid="{75D07CDB-E430-4A56-8A7D-6EE79B52ED00}"/>
    <cellStyle name="Comma 2 6 3 2 2" xfId="23299" xr:uid="{F16D386C-99FB-4E8E-AFA2-ABA0CF3F84E0}"/>
    <cellStyle name="Comma 2 6 3 2 3" xfId="23300" xr:uid="{EB8A9DFE-4BA0-4075-B7E8-4B9605D48FD2}"/>
    <cellStyle name="Comma 2 6 3 2_AVA DVA EL" xfId="23301" xr:uid="{A53CA154-0DEB-4002-A510-E49D9DD8C3CB}"/>
    <cellStyle name="Comma 2 6 3 3" xfId="23302" xr:uid="{A8CB7CC6-E28B-4736-B954-8A70BE924C6C}"/>
    <cellStyle name="Comma 2 6 3 3 2" xfId="23303" xr:uid="{217934D2-F9FF-4303-A83B-C148DC8BBB0C}"/>
    <cellStyle name="Comma 2 6 3 3 3" xfId="23304" xr:uid="{5EDA7E5C-DDC0-4B82-A967-1682B6A6FAA0}"/>
    <cellStyle name="Comma 2 6 3 3_AVA DVA EL" xfId="23305" xr:uid="{50A89CDB-38EC-4850-8162-C9C98CDA4812}"/>
    <cellStyle name="Comma 2 6 3 4" xfId="23306" xr:uid="{50CA1F92-B641-4127-A940-025B8F0FFBDA}"/>
    <cellStyle name="Comma 2 6 3 5" xfId="23307" xr:uid="{BDD61444-9148-4D63-BA12-6FF7F71BD1A3}"/>
    <cellStyle name="Comma 2 6 3_AVA DVA EL" xfId="23308" xr:uid="{94A0F4AD-BEFF-4ED0-BDFD-181ED230B10A}"/>
    <cellStyle name="Comma 2 6 4" xfId="23309" xr:uid="{5337299F-1463-4093-8CA0-DF84114CB7AA}"/>
    <cellStyle name="Comma 2 6 4 2" xfId="23310" xr:uid="{510D1FA8-6901-4B23-A22C-53B7904BE5CA}"/>
    <cellStyle name="Comma 2 6 4 3" xfId="23311" xr:uid="{7DDC4D8E-6C28-4EEE-B1D8-334D909F7B0B}"/>
    <cellStyle name="Comma 2 6 4_AVA DVA EL" xfId="23312" xr:uid="{63D5C17D-160B-4680-B684-D51F5C72EA03}"/>
    <cellStyle name="Comma 2 6 5" xfId="23313" xr:uid="{6E37F0F1-20EF-4462-9138-784252898A3B}"/>
    <cellStyle name="Comma 2 6 5 2" xfId="23314" xr:uid="{7D440DE3-E120-42CA-AEBB-CF75CB362158}"/>
    <cellStyle name="Comma 2 6 5 3" xfId="23315" xr:uid="{03C3CCB0-FB65-4AE5-9907-40598382241F}"/>
    <cellStyle name="Comma 2 6 5_AVA DVA EL" xfId="23316" xr:uid="{2BBC9351-C7C5-47E1-8EC1-905A7737D0A0}"/>
    <cellStyle name="Comma 2 6 6" xfId="23317" xr:uid="{46D096FE-6292-4308-A061-0BE2B40F27C4}"/>
    <cellStyle name="Comma 2 6 6 2" xfId="23318" xr:uid="{99EA920B-6728-416B-857F-D6661C01EC5A}"/>
    <cellStyle name="Comma 2 6 6 3" xfId="23319" xr:uid="{546BEF68-8CFD-43B3-B1E4-F9C5B0DF85B4}"/>
    <cellStyle name="Comma 2 6 6_AVA DVA EL" xfId="23320" xr:uid="{EF9B6D4E-47E3-4B5A-8F6E-63E1EBEE3BB0}"/>
    <cellStyle name="Comma 2 6 7" xfId="23321" xr:uid="{288E9F03-9924-40C3-ADDA-47C92184FE6E}"/>
    <cellStyle name="Comma 2 6 7 2" xfId="23322" xr:uid="{F8715A62-BE97-4D2B-B434-140571B6958E}"/>
    <cellStyle name="Comma 2 6 7 3" xfId="23323" xr:uid="{E1C36890-65EC-4172-AC5C-7E217C861894}"/>
    <cellStyle name="Comma 2 6 7_AVA DVA EL" xfId="23324" xr:uid="{2140E9C0-D864-4037-9D8B-4A9349E64F5C}"/>
    <cellStyle name="Comma 2 6 8" xfId="23325" xr:uid="{3C259144-E830-4AB9-B0AE-B2FD78DE429A}"/>
    <cellStyle name="Comma 2 6 8 2" xfId="23326" xr:uid="{C5714D0E-123B-469E-92E2-9ED2311B2EF6}"/>
    <cellStyle name="Comma 2 6 8 3" xfId="23327" xr:uid="{37F2CF1B-ABE6-480F-8C8D-9B51ED8A37A1}"/>
    <cellStyle name="Comma 2 6 8_AVA DVA EL" xfId="23328" xr:uid="{FBD4B0D5-2965-4F0B-9E4A-B70CE55297AD}"/>
    <cellStyle name="Comma 2 6 9" xfId="23329" xr:uid="{272D4AD8-7C4A-4CFB-AE9E-457371210D64}"/>
    <cellStyle name="Comma 2 6 9 2" xfId="23330" xr:uid="{A9E35829-4DAC-4273-BC7A-AD33E6F99811}"/>
    <cellStyle name="Comma 2 6 9 3" xfId="23331" xr:uid="{3CD19953-BF2C-4C74-A243-3DFC24F76D65}"/>
    <cellStyle name="Comma 2 6 9_AVA DVA EL" xfId="23332" xr:uid="{4FCF1546-01F8-4C02-9985-E0C309793423}"/>
    <cellStyle name="Comma 2 6_AVA DVA EL" xfId="23333" xr:uid="{0D70251D-8792-44A0-BF76-FA13CA7DA107}"/>
    <cellStyle name="Comma 2 7" xfId="23334" xr:uid="{42082A2C-62A8-40C0-84E3-344EB23C3574}"/>
    <cellStyle name="Comma 2 7 2" xfId="23335" xr:uid="{565B01F3-74CF-4FC2-842E-B6F56DAA611B}"/>
    <cellStyle name="Comma 2 7 2 2" xfId="23336" xr:uid="{77C0E1B8-3318-481B-A940-ED970B71EDFF}"/>
    <cellStyle name="Comma 2 7 2 3" xfId="23337" xr:uid="{FACC394F-B080-4B21-9FCB-6B56C9F550F2}"/>
    <cellStyle name="Comma 2 7 2_AVA DVA EL" xfId="23338" xr:uid="{18DB3A0C-CA88-4049-8EAF-1624B5F3D9FF}"/>
    <cellStyle name="Comma 2 7 3" xfId="23339" xr:uid="{7EB0EBEA-4153-4BBA-BAE2-9499E65C1693}"/>
    <cellStyle name="Comma 2 7_AVA DVA EL" xfId="23340" xr:uid="{E28C5A3A-CE91-4B4C-88E1-DE282D0FA202}"/>
    <cellStyle name="Comma 2 8" xfId="23341" xr:uid="{23B16543-51E8-4592-BEB6-C3B06A06F652}"/>
    <cellStyle name="Comma 2 8 10" xfId="23342" xr:uid="{1C0B7E92-DC50-4244-9327-1EC537B057E8}"/>
    <cellStyle name="Comma 2 8 10 2" xfId="23343" xr:uid="{68916368-81B6-434B-8AB2-8F6B7FF3F60B}"/>
    <cellStyle name="Comma 2 8 10 3" xfId="23344" xr:uid="{64AB09A1-7400-4838-94D3-61960707DC01}"/>
    <cellStyle name="Comma 2 8 10_AVA DVA EL" xfId="23345" xr:uid="{8571349B-24F9-489E-913F-45C744296936}"/>
    <cellStyle name="Comma 2 8 11" xfId="23346" xr:uid="{59129B09-0277-4437-882D-8DEB5AF77526}"/>
    <cellStyle name="Comma 2 8 2" xfId="23347" xr:uid="{6784D1C5-AE5A-4F04-953A-7C50D3A93127}"/>
    <cellStyle name="Comma 2 8 2 2" xfId="23348" xr:uid="{C88DAF2D-670E-41CB-A6AA-1683833C9F3B}"/>
    <cellStyle name="Comma 2 8 2 2 2" xfId="23349" xr:uid="{501BFA28-4069-4F7F-9E6C-9872CCF72283}"/>
    <cellStyle name="Comma 2 8 2 2 3" xfId="23350" xr:uid="{09611FE8-5A6C-4489-8F7D-6405B08A7CE6}"/>
    <cellStyle name="Comma 2 8 2 2_AVA DVA EL" xfId="23351" xr:uid="{ADBB088E-0116-4EFD-9E93-ECF5387E7362}"/>
    <cellStyle name="Comma 2 8 2 3" xfId="23352" xr:uid="{CABD9872-4E92-46B1-90E0-0B17522EB039}"/>
    <cellStyle name="Comma 2 8 2 3 2" xfId="23353" xr:uid="{5B33F677-FDE9-4407-A9A5-FA2A16246849}"/>
    <cellStyle name="Comma 2 8 2 3 3" xfId="23354" xr:uid="{3A4E156C-03FC-4EDA-A137-BC68BB545C8A}"/>
    <cellStyle name="Comma 2 8 2 3_AVA DVA EL" xfId="23355" xr:uid="{ECFE0F9D-3374-429D-9163-7199E1A32982}"/>
    <cellStyle name="Comma 2 8 2 4" xfId="23356" xr:uid="{F321DAEA-54A9-4674-8143-D48F2887D28E}"/>
    <cellStyle name="Comma 2 8 2 5" xfId="23357" xr:uid="{0CEAEB6A-875D-4320-9EF7-40022AB9FDB2}"/>
    <cellStyle name="Comma 2 8 2_AVA DVA EL" xfId="23358" xr:uid="{DE5898D1-31A7-4AC9-A3B0-F09F47207C0B}"/>
    <cellStyle name="Comma 2 8 3" xfId="23359" xr:uid="{B08BA9EC-827D-4230-8E70-64171E417AC1}"/>
    <cellStyle name="Comma 2 8 3 2" xfId="23360" xr:uid="{57E5AA7C-62AA-47C1-B6B3-388888881FDF}"/>
    <cellStyle name="Comma 2 8 3 3" xfId="23361" xr:uid="{69398561-60A3-4175-9C0F-5A03A35F2C65}"/>
    <cellStyle name="Comma 2 8 3_AVA DVA EL" xfId="23362" xr:uid="{D62FBFF9-B93F-4FCC-9F75-59E4BEF9D840}"/>
    <cellStyle name="Comma 2 8 4" xfId="23363" xr:uid="{E0DB5FC1-1F09-4569-9B02-7F205158B540}"/>
    <cellStyle name="Comma 2 8 4 2" xfId="23364" xr:uid="{1F7C0F97-C943-4200-8B2B-45E4C114D1F0}"/>
    <cellStyle name="Comma 2 8 4 3" xfId="23365" xr:uid="{176BCE03-16B2-41CA-A957-A6FB4FD37057}"/>
    <cellStyle name="Comma 2 8 4_AVA DVA EL" xfId="23366" xr:uid="{43673748-ACD0-4876-A22C-4D8DEF3AE562}"/>
    <cellStyle name="Comma 2 8 5" xfId="23367" xr:uid="{47078CF9-EC28-4C1C-BE52-176FA49DE27C}"/>
    <cellStyle name="Comma 2 8 5 2" xfId="23368" xr:uid="{0FCA8385-1AAE-411A-94A2-69BEE10B4E4C}"/>
    <cellStyle name="Comma 2 8 5 3" xfId="23369" xr:uid="{6925D1BC-27E6-46A3-9474-2AF9D6EA27B1}"/>
    <cellStyle name="Comma 2 8 5_AVA DVA EL" xfId="23370" xr:uid="{DAC1C78E-3D46-4792-BE4A-1F5F12976EC1}"/>
    <cellStyle name="Comma 2 8 6" xfId="23371" xr:uid="{4529565D-F4FF-4B58-900F-A189AD5B5336}"/>
    <cellStyle name="Comma 2 8 6 2" xfId="23372" xr:uid="{D685E1EC-49C3-471B-A66B-4F17DC7ACBFD}"/>
    <cellStyle name="Comma 2 8 6 3" xfId="23373" xr:uid="{8D741348-8B2A-4877-8BC0-1EA07D66288A}"/>
    <cellStyle name="Comma 2 8 6_AVA DVA EL" xfId="23374" xr:uid="{EC82AB87-9F1F-41D8-859A-9682FD89ACA9}"/>
    <cellStyle name="Comma 2 8 7" xfId="23375" xr:uid="{6E754E88-B198-49C5-BE2C-A1D3A8CABE2C}"/>
    <cellStyle name="Comma 2 8 7 2" xfId="23376" xr:uid="{7A8BF239-8DAF-4BC3-A5CE-48559DF1D0E9}"/>
    <cellStyle name="Comma 2 8 7 3" xfId="23377" xr:uid="{EE585183-FC06-42DC-9CDA-950E075D3C1A}"/>
    <cellStyle name="Comma 2 8 7_AVA DVA EL" xfId="23378" xr:uid="{D6D04781-85B7-479E-AE73-ED1659755AC8}"/>
    <cellStyle name="Comma 2 8 8" xfId="23379" xr:uid="{D7ADF6F7-ECB8-4A1B-9C59-6830391A1B66}"/>
    <cellStyle name="Comma 2 8 8 2" xfId="23380" xr:uid="{B93D9A76-356B-48F5-A921-C85B94B4CC94}"/>
    <cellStyle name="Comma 2 8 8 3" xfId="23381" xr:uid="{28109BE5-45DF-40D9-A297-BF534C613342}"/>
    <cellStyle name="Comma 2 8 8_AVA DVA EL" xfId="23382" xr:uid="{962F2F17-ED63-492D-A80B-334268D1B341}"/>
    <cellStyle name="Comma 2 8 9" xfId="23383" xr:uid="{40D5D7DC-E48C-4D55-9B31-B1B23FD0F3DF}"/>
    <cellStyle name="Comma 2 8 9 2" xfId="23384" xr:uid="{D9A72EE3-FBB8-46BE-915D-2DBD63F30E69}"/>
    <cellStyle name="Comma 2 8 9 3" xfId="23385" xr:uid="{7DEC815B-8BC9-4F4A-937E-65C5E935B0E2}"/>
    <cellStyle name="Comma 2 8 9_AVA DVA EL" xfId="23386" xr:uid="{1A34A315-6E91-47D9-9F28-8227C1C9D9C5}"/>
    <cellStyle name="Comma 2 8_AVA DVA EL" xfId="23387" xr:uid="{9E249576-61CE-4C41-B265-41F10A6239DD}"/>
    <cellStyle name="Comma 2 9" xfId="23388" xr:uid="{747D5761-E5A2-4E96-8075-5C408A6C1F0D}"/>
    <cellStyle name="Comma 2 9 2" xfId="23389" xr:uid="{00060E4C-CAB2-49FF-BDBA-1E112927D1BD}"/>
    <cellStyle name="Comma 2 9 2 2" xfId="23390" xr:uid="{2291DD18-4BC8-4A4A-A18D-C2CFDD93529A}"/>
    <cellStyle name="Comma 2 9 2 3" xfId="23391" xr:uid="{23E23794-CA1F-4F27-AB5C-692785D60CF9}"/>
    <cellStyle name="Comma 2 9 2_AVA DVA EL" xfId="23392" xr:uid="{C0D672CE-BFA9-45DE-A173-A832DDEF3084}"/>
    <cellStyle name="Comma 2 9 3" xfId="23393" xr:uid="{2FAF7FFE-0CC2-4CD2-B6DB-BD4D529A71BE}"/>
    <cellStyle name="Comma 2 9 3 2" xfId="23394" xr:uid="{8541E265-DFC4-4A25-A996-68DFB52D75E3}"/>
    <cellStyle name="Comma 2 9 3 3" xfId="23395" xr:uid="{8FD36A2E-9434-4530-81F3-C578D9AFA26F}"/>
    <cellStyle name="Comma 2 9 3_AVA DVA EL" xfId="23396" xr:uid="{935DBD33-74F0-4639-BEF1-5B1EAC417DEA}"/>
    <cellStyle name="Comma 2 9 4" xfId="23397" xr:uid="{6AD020FB-8414-462B-98B3-2BF74FA3BB1F}"/>
    <cellStyle name="Comma 2 9 4 2" xfId="23398" xr:uid="{7A3FC619-0781-4091-9E4A-75818676488A}"/>
    <cellStyle name="Comma 2 9 4 3" xfId="23399" xr:uid="{AEFF3AAF-53DF-4AEC-9331-72CD90BA6695}"/>
    <cellStyle name="Comma 2 9 4_AVA DVA EL" xfId="23400" xr:uid="{4AE71F6C-8E73-4E37-A758-817BA1C83FC3}"/>
    <cellStyle name="Comma 2 9 5" xfId="23401" xr:uid="{F9530C9B-A940-4C87-80F3-374BD72DD91B}"/>
    <cellStyle name="Comma 2 9_AVA DVA EL" xfId="23402" xr:uid="{80F805A8-07AC-4975-B7BB-10FC8818B910}"/>
    <cellStyle name="Comma 2*" xfId="6394" xr:uid="{2EDD672A-2F68-442A-8296-1D84424FCC03}"/>
    <cellStyle name="Comma 2* 2" xfId="23403" xr:uid="{91BE0A67-D045-4156-8409-77FC9C7BF615}"/>
    <cellStyle name="Comma 2* 3" xfId="23404" xr:uid="{38111418-ACBD-48FE-BFFB-9451450AF7FA}"/>
    <cellStyle name="Comma 2*_AVA DVA EL" xfId="23405" xr:uid="{F9A22904-01A6-4C1F-ADDB-98A84360D186}"/>
    <cellStyle name="Comma 2_29-04-021" xfId="6395" xr:uid="{BAE98760-2C29-48EC-859C-4C4B68A35228}"/>
    <cellStyle name="Comma 20" xfId="6396" xr:uid="{CCF5EEEC-6F2C-4E28-90D5-61E6B67BE180}"/>
    <cellStyle name="Comma 20 2" xfId="41261" xr:uid="{D5076BD3-1BB6-4626-B6A6-6ADF9A3943D9}"/>
    <cellStyle name="Comma 20_Factbook" xfId="41262" xr:uid="{1F0550F3-487A-43FF-B5C8-D3AB98EAB31C}"/>
    <cellStyle name="Comma 21" xfId="23406" xr:uid="{DC0EBD25-372C-4CBA-9263-ED5D80B08669}"/>
    <cellStyle name="Comma 21 2" xfId="44491" xr:uid="{20910AB2-77F4-42C8-8D9C-036DAE5C77A6}"/>
    <cellStyle name="Comma 21_Non-NII" xfId="44490" xr:uid="{31B22B8F-5370-49B9-840A-EC8A2EA3019E}"/>
    <cellStyle name="Comma 22" xfId="23407" xr:uid="{81EA8755-A543-40DA-8B1F-4E0BCB94E141}"/>
    <cellStyle name="Comma 22 2" xfId="44493" xr:uid="{A91DD71A-259C-42DC-8602-4DB29F65454D}"/>
    <cellStyle name="Comma 22_Non-NII" xfId="44492" xr:uid="{C37AE844-8758-4BA3-8098-E8CF622D2B50}"/>
    <cellStyle name="Comma 23" xfId="41263" xr:uid="{45BBC14C-CA75-423F-AA0A-6757E41D3B0B}"/>
    <cellStyle name="Comma 23 2" xfId="44495" xr:uid="{855C8033-27C5-478E-BEF5-C392146022E9}"/>
    <cellStyle name="Comma 23_Non-NII" xfId="44494" xr:uid="{0D1EFE5E-03D8-420B-93C9-E68E9F819312}"/>
    <cellStyle name="Comma 24" xfId="41264" xr:uid="{F125472E-C5BE-4B1D-88EF-83E593CC7EAF}"/>
    <cellStyle name="Comma 24 2" xfId="44497" xr:uid="{67D0FD1E-AE20-4A85-8DCF-62DF9EB6F832}"/>
    <cellStyle name="Comma 24_Non-NII" xfId="44496" xr:uid="{3E39365F-9342-4E33-AFC4-3ADE2FADF812}"/>
    <cellStyle name="Comma 25" xfId="41265" xr:uid="{E37C6E56-4E16-4AEF-8FC4-35688F7217B7}"/>
    <cellStyle name="Comma 25 2" xfId="44499" xr:uid="{F4701274-932B-4C18-9CDE-B2E1990B7133}"/>
    <cellStyle name="Comma 25_Non-NII" xfId="44498" xr:uid="{132A04E1-1773-42E7-9540-DD047D5218A7}"/>
    <cellStyle name="Comma 26" xfId="41266" xr:uid="{202E062A-0175-481A-AE9D-268D0B1D01EB}"/>
    <cellStyle name="Comma 26 2" xfId="44501" xr:uid="{419C7C01-68F4-4FB4-AC30-65E80A57D93F}"/>
    <cellStyle name="Comma 26_Non-NII" xfId="44500" xr:uid="{493787AC-9A84-4DB4-AB0E-C6D00E4B8EF7}"/>
    <cellStyle name="Comma 27" xfId="41267" xr:uid="{BB26F6C9-9667-4404-8542-A4BE180D0C45}"/>
    <cellStyle name="Comma 28" xfId="41268" xr:uid="{C5A72B7F-1E3E-450D-B09F-A403978CCDA3}"/>
    <cellStyle name="Comma 29" xfId="41269" xr:uid="{8BBDD588-6D65-4618-BCE3-B284359BE019}"/>
    <cellStyle name="Comma 3" xfId="6397" xr:uid="{6732B613-78E5-48D1-AEDC-895D17C73757}"/>
    <cellStyle name="Comma 3 10" xfId="23408" xr:uid="{C2694C7C-5854-4156-9900-823A1822C76A}"/>
    <cellStyle name="Comma 3 10 2" xfId="23409" xr:uid="{CEF37EC5-1D31-42B3-AE58-A10C5A048CA4}"/>
    <cellStyle name="Comma 3 10 3" xfId="23410" xr:uid="{A8E5EB52-A80F-408E-860E-5D2D07A1959C}"/>
    <cellStyle name="Comma 3 10_AVA DVA EL" xfId="23411" xr:uid="{BE3246D1-A666-4B73-B339-EDE301D5AA40}"/>
    <cellStyle name="Comma 3 11" xfId="23412" xr:uid="{51B6D9AD-FA94-4428-8A57-15EF19DD6F3C}"/>
    <cellStyle name="Comma 3 11 2" xfId="23413" xr:uid="{B957BE40-B313-4561-9EF3-1E98360E721F}"/>
    <cellStyle name="Comma 3 11 3" xfId="23414" xr:uid="{ADF4E21A-6C73-4F9A-ADC6-7938C619FCB6}"/>
    <cellStyle name="Comma 3 11_AVA DVA EL" xfId="23415" xr:uid="{F2544A7B-0869-41F9-9394-A912F22E74CF}"/>
    <cellStyle name="Comma 3 12" xfId="23416" xr:uid="{44B1F852-D0CC-4181-907B-3AB4D0BEC13A}"/>
    <cellStyle name="Comma 3 12 2" xfId="23417" xr:uid="{913A9572-84F7-4E8C-968D-BCB1695A3DA2}"/>
    <cellStyle name="Comma 3 12 3" xfId="23418" xr:uid="{DE4A6C0D-9849-4E80-ACC7-92CF669BAA0E}"/>
    <cellStyle name="Comma 3 12_AVA DVA EL" xfId="23419" xr:uid="{2547FBBC-093C-4B1A-A917-01A484748384}"/>
    <cellStyle name="Comma 3 13" xfId="23420" xr:uid="{BA12830D-4A2E-4A7E-835F-92EB02A1A100}"/>
    <cellStyle name="Comma 3 13 2" xfId="23421" xr:uid="{5CC3AEB3-00F0-45C8-A201-315F006184AD}"/>
    <cellStyle name="Comma 3 13 3" xfId="23422" xr:uid="{55DF44F5-8C87-458A-A7A9-443DB0032CF6}"/>
    <cellStyle name="Comma 3 13_AVA DVA EL" xfId="23423" xr:uid="{FFDF053B-FFE4-4851-BD27-952B7A8C53D7}"/>
    <cellStyle name="Comma 3 14" xfId="23424" xr:uid="{7B7DFF71-C98E-45C3-B86F-A602FE7ED07B}"/>
    <cellStyle name="Comma 3 14 2" xfId="23425" xr:uid="{33B11B9D-23AC-4BC5-8DFF-59A925678F45}"/>
    <cellStyle name="Comma 3 14 3" xfId="23426" xr:uid="{E46F2228-DDEE-4CC0-8AA3-D01E5D7E21B2}"/>
    <cellStyle name="Comma 3 14_AVA DVA EL" xfId="23427" xr:uid="{DA4E4305-9F34-4535-9D2A-01083A0A706E}"/>
    <cellStyle name="Comma 3 15" xfId="23428" xr:uid="{BD4BC474-1F2B-4BB4-934B-89D9F9CA8D50}"/>
    <cellStyle name="Comma 3 15 2" xfId="23429" xr:uid="{7FD4BF1E-AD11-44B1-854B-90A8915FC818}"/>
    <cellStyle name="Comma 3 15 3" xfId="23430" xr:uid="{CB81AC24-7688-4A9C-A0A2-5DCCB29E85C8}"/>
    <cellStyle name="Comma 3 15_AVA DVA EL" xfId="23431" xr:uid="{0F3668FF-D654-4FC7-A160-916C7470B7A2}"/>
    <cellStyle name="Comma 3 16" xfId="23432" xr:uid="{D1B500EF-CFE6-48AA-987D-02FC96C6B506}"/>
    <cellStyle name="Comma 3 16 2" xfId="23433" xr:uid="{1085FBED-7964-45A8-A845-86603D6D2008}"/>
    <cellStyle name="Comma 3 16 2 2" xfId="23434" xr:uid="{A8DB16F3-E919-4591-800E-3C14ADB11461}"/>
    <cellStyle name="Comma 3 16 2 3" xfId="23435" xr:uid="{FC3456AE-DD4E-4927-A2CD-E1578659FD61}"/>
    <cellStyle name="Comma 3 16 2_AVA DVA EL" xfId="23436" xr:uid="{B8924271-4ED8-4542-9E5E-56C36B43565B}"/>
    <cellStyle name="Comma 3 16 3" xfId="23437" xr:uid="{515C0DAD-D431-44F6-A486-7B71AB0FC394}"/>
    <cellStyle name="Comma 3 16 4" xfId="23438" xr:uid="{67FFD1BE-D2DB-48E7-97B9-633DE41270F4}"/>
    <cellStyle name="Comma 3 16_AVA DVA EL" xfId="23439" xr:uid="{D81A6679-87EB-4630-96A7-CF17F95B4B09}"/>
    <cellStyle name="Comma 3 17" xfId="23440" xr:uid="{D4412ACD-58D4-4849-895E-5251257F06BE}"/>
    <cellStyle name="Comma 3 17 2" xfId="23441" xr:uid="{5909786A-162A-4641-A561-42AE15D4C158}"/>
    <cellStyle name="Comma 3 17 3" xfId="23442" xr:uid="{ED4AF4B8-8132-4D13-AFEF-5988406E7A2F}"/>
    <cellStyle name="Comma 3 17_AVA DVA EL" xfId="23443" xr:uid="{DA833546-E1CC-439F-A94B-C03F2FB5A8A9}"/>
    <cellStyle name="Comma 3 18" xfId="23444" xr:uid="{767AC223-625C-4C0B-9451-E8B74218CF92}"/>
    <cellStyle name="Comma 3 18 2" xfId="23445" xr:uid="{03D92825-833C-45D5-B044-B01DCF1A9C55}"/>
    <cellStyle name="Comma 3 18 3" xfId="23446" xr:uid="{4957A909-01EC-4A01-9486-AF6EEAED089C}"/>
    <cellStyle name="Comma 3 18_AVA DVA EL" xfId="23447" xr:uid="{6855131D-7D67-4A7A-A4B0-2CC781C417D9}"/>
    <cellStyle name="Comma 3 19" xfId="23448" xr:uid="{84AFC573-8256-48E6-BAF2-079CF2806DAB}"/>
    <cellStyle name="Comma 3 2" xfId="6398" xr:uid="{3E571A61-64FA-465B-83D3-ADBFEFAD424A}"/>
    <cellStyle name="Comma 3 2 10" xfId="23449" xr:uid="{0BB0E505-6BB7-4A6E-AA3F-3FF9F6562964}"/>
    <cellStyle name="Comma 3 2 10 2" xfId="23450" xr:uid="{64894CA8-CC37-41F5-AB67-E044641C7C2D}"/>
    <cellStyle name="Comma 3 2 10 3" xfId="23451" xr:uid="{4FE3CCDA-1F9C-4FD1-A68D-5ECA263899FE}"/>
    <cellStyle name="Comma 3 2 10_AVA DVA EL" xfId="23452" xr:uid="{12CC4B9C-CEF5-4750-A257-DEE010C9C2A9}"/>
    <cellStyle name="Comma 3 2 11" xfId="23453" xr:uid="{E7E6168B-F768-4888-8D0F-8B4C860CF0AE}"/>
    <cellStyle name="Comma 3 2 11 2" xfId="23454" xr:uid="{168F3370-36C7-4204-9D5B-59B443A8BD83}"/>
    <cellStyle name="Comma 3 2 11 3" xfId="23455" xr:uid="{580931F8-CB58-4A59-B6E5-70366D63BE6E}"/>
    <cellStyle name="Comma 3 2 11_AVA DVA EL" xfId="23456" xr:uid="{4443F4C5-1E28-485C-9111-85BD982BCE24}"/>
    <cellStyle name="Comma 3 2 12" xfId="23457" xr:uid="{FDB458BE-5519-4125-8EE8-C6D4E1D73111}"/>
    <cellStyle name="Comma 3 2 12 2" xfId="23458" xr:uid="{C94E9C1C-5EAF-4556-87AE-1641C47EC48C}"/>
    <cellStyle name="Comma 3 2 12 3" xfId="23459" xr:uid="{9D17DF16-AF11-4343-9E55-82F076BFBF0B}"/>
    <cellStyle name="Comma 3 2 12_AVA DVA EL" xfId="23460" xr:uid="{35888646-8F6B-40EC-AC37-622E525014BE}"/>
    <cellStyle name="Comma 3 2 13" xfId="23461" xr:uid="{CB720398-8864-476E-9E97-9F12E7E77F54}"/>
    <cellStyle name="Comma 3 2 13 2" xfId="23462" xr:uid="{5FAFE8A5-BD72-42A4-B11B-3C00E7B8FC2C}"/>
    <cellStyle name="Comma 3 2 13 3" xfId="23463" xr:uid="{E883A683-3857-49AA-A098-85F7C42271BA}"/>
    <cellStyle name="Comma 3 2 13_AVA DVA EL" xfId="23464" xr:uid="{64DD0E32-C3FA-4D31-9B17-51563EFA0F02}"/>
    <cellStyle name="Comma 3 2 14" xfId="23465" xr:uid="{D6FBF47B-AB0D-406F-998E-9C966ADC9239}"/>
    <cellStyle name="Comma 3 2 14 2" xfId="23466" xr:uid="{1409234C-C72B-4265-A20E-BE560D85F1FE}"/>
    <cellStyle name="Comma 3 2 14 3" xfId="23467" xr:uid="{F15CA01F-C4F7-45CD-A103-8CB9CFC5BCC6}"/>
    <cellStyle name="Comma 3 2 14_AVA DVA EL" xfId="23468" xr:uid="{23EBD506-3DB9-4D8C-A98A-F599D7196759}"/>
    <cellStyle name="Comma 3 2 15" xfId="23469" xr:uid="{069556F1-A1B0-4260-82F7-EA1F59793C2B}"/>
    <cellStyle name="Comma 3 2 15 2" xfId="23470" xr:uid="{CCB7183C-1BAB-4B31-9B5F-AF490AF79C79}"/>
    <cellStyle name="Comma 3 2 15 3" xfId="23471" xr:uid="{F4AF4C13-D733-4A35-B9F2-11CBF5620B34}"/>
    <cellStyle name="Comma 3 2 15_AVA DVA EL" xfId="23472" xr:uid="{92502DF5-D2BC-4F67-B856-A186280F9BA8}"/>
    <cellStyle name="Comma 3 2 16" xfId="23473" xr:uid="{5B5E02AC-2E1D-4697-BD26-FFBFC64D2FA0}"/>
    <cellStyle name="Comma 3 2 2" xfId="23474" xr:uid="{B683752A-1743-4267-A6CC-AB8D3220494E}"/>
    <cellStyle name="Comma 3 2 2 10" xfId="23475" xr:uid="{4EDACE0C-6CDA-46A7-BA34-0339B16EC498}"/>
    <cellStyle name="Comma 3 2 2 10 2" xfId="23476" xr:uid="{018C4879-A5D9-43AB-8912-E5D2F50FD507}"/>
    <cellStyle name="Comma 3 2 2 10 3" xfId="23477" xr:uid="{A7DE5CAA-0772-48CB-9C9B-8284A9E5D276}"/>
    <cellStyle name="Comma 3 2 2 10_AVA DVA EL" xfId="23478" xr:uid="{5DEC4046-9F42-4F8A-96A9-D349AE659CAD}"/>
    <cellStyle name="Comma 3 2 2 11" xfId="23479" xr:uid="{1C9A00ED-D221-4FD0-92AD-54154BBF6837}"/>
    <cellStyle name="Comma 3 2 2 11 2" xfId="23480" xr:uid="{A5BE0210-67E8-47C4-AFF2-9D12202878ED}"/>
    <cellStyle name="Comma 3 2 2 11 3" xfId="23481" xr:uid="{1C5583EA-0A16-4C07-80B5-0902AFACDFB4}"/>
    <cellStyle name="Comma 3 2 2 11_AVA DVA EL" xfId="23482" xr:uid="{92AADC31-7566-4885-9318-CC0E86F2EA76}"/>
    <cellStyle name="Comma 3 2 2 12" xfId="23483" xr:uid="{68CCDFD3-2F2C-4A01-837C-7297F80209DE}"/>
    <cellStyle name="Comma 3 2 2 12 2" xfId="23484" xr:uid="{D91A11F8-F9B9-4A27-A4C6-F932E0EB4310}"/>
    <cellStyle name="Comma 3 2 2 12 3" xfId="23485" xr:uid="{8B8A6EF7-5B39-43EB-89F9-805BDDDE38F1}"/>
    <cellStyle name="Comma 3 2 2 12_AVA DVA EL" xfId="23486" xr:uid="{F402D45F-DA99-4F94-B1B8-AD5856C6ABA6}"/>
    <cellStyle name="Comma 3 2 2 13" xfId="23487" xr:uid="{0722B914-CCE4-462C-834D-18803521FBFC}"/>
    <cellStyle name="Comma 3 2 2 2" xfId="23488" xr:uid="{2DA8C242-B573-4BF5-A786-B01791060C21}"/>
    <cellStyle name="Comma 3 2 2 2 10" xfId="23489" xr:uid="{5EB40617-EB6D-4597-BB1E-F831C057820B}"/>
    <cellStyle name="Comma 3 2 2 2 10 2" xfId="23490" xr:uid="{57FCB297-15B9-40E9-9B11-45874768A1D1}"/>
    <cellStyle name="Comma 3 2 2 2 10 3" xfId="23491" xr:uid="{7E59D39B-A7C1-4F05-9C41-1BE966A5DD14}"/>
    <cellStyle name="Comma 3 2 2 2 10_AVA DVA EL" xfId="23492" xr:uid="{8B81C29E-9788-411F-BB46-0AE5E0760077}"/>
    <cellStyle name="Comma 3 2 2 2 11" xfId="23493" xr:uid="{A8D03FE3-32BE-4773-9912-F872DCD2A2AD}"/>
    <cellStyle name="Comma 3 2 2 2 11 2" xfId="23494" xr:uid="{1A974B99-C9C5-48AB-807B-2A9EE75CDD8F}"/>
    <cellStyle name="Comma 3 2 2 2 11 3" xfId="23495" xr:uid="{5E2D0719-FD27-4FA4-B3C3-11D8C2162AF5}"/>
    <cellStyle name="Comma 3 2 2 2 11_AVA DVA EL" xfId="23496" xr:uid="{2AA9AA9A-9B82-4327-A67E-5D8A181D1E93}"/>
    <cellStyle name="Comma 3 2 2 2 12" xfId="23497" xr:uid="{06B3A594-B391-45E3-86C8-99F69477A760}"/>
    <cellStyle name="Comma 3 2 2 2 2" xfId="23498" xr:uid="{8C2A5CC4-AA51-4ED8-BDA5-F30306877538}"/>
    <cellStyle name="Comma 3 2 2 2 2 10" xfId="23499" xr:uid="{34361E7D-F69A-4F0D-A87E-10E7D69F3FA2}"/>
    <cellStyle name="Comma 3 2 2 2 2 11" xfId="23500" xr:uid="{C7A91E36-A0DD-4A14-B0A0-36C039FDC28E}"/>
    <cellStyle name="Comma 3 2 2 2 2 2" xfId="23501" xr:uid="{0F9411B4-3AD0-45F4-BC3F-1910B88B3921}"/>
    <cellStyle name="Comma 3 2 2 2 2 2 2" xfId="23502" xr:uid="{C24280E4-73EE-4A6C-875D-19421EAD5251}"/>
    <cellStyle name="Comma 3 2 2 2 2 2 2 2" xfId="23503" xr:uid="{444B666F-FD87-45DF-9B4A-34DB5A5BFD99}"/>
    <cellStyle name="Comma 3 2 2 2 2 2 2 3" xfId="23504" xr:uid="{5D2A52FC-8646-49C9-9680-625CB32B6457}"/>
    <cellStyle name="Comma 3 2 2 2 2 2 2_AVA DVA EL" xfId="23505" xr:uid="{DA6CCCD5-60C6-41DC-8A5D-61F0F2C8DB6A}"/>
    <cellStyle name="Comma 3 2 2 2 2 2 3" xfId="23506" xr:uid="{C5A8BFCB-1F4A-4835-88F3-785124D03754}"/>
    <cellStyle name="Comma 3 2 2 2 2 2 3 2" xfId="23507" xr:uid="{458E17F3-9FD8-4042-9998-9DD92DC8F2EC}"/>
    <cellStyle name="Comma 3 2 2 2 2 2 3 3" xfId="23508" xr:uid="{9FA06FCA-F364-4F6A-BFB4-D1DCE4ADCBD9}"/>
    <cellStyle name="Comma 3 2 2 2 2 2 3_AVA DVA EL" xfId="23509" xr:uid="{FD0AFCC8-39D5-42D1-B61C-BD16887A019E}"/>
    <cellStyle name="Comma 3 2 2 2 2 2 4" xfId="23510" xr:uid="{5CFCE5D7-91BB-44A5-9451-CE75D5F7F75F}"/>
    <cellStyle name="Comma 3 2 2 2 2 2 5" xfId="23511" xr:uid="{27DC594D-F637-4D0D-BE3C-093C54A32C0B}"/>
    <cellStyle name="Comma 3 2 2 2 2 2_AVA DVA EL" xfId="23512" xr:uid="{D509CAB5-C17E-406C-9314-86233DE28822}"/>
    <cellStyle name="Comma 3 2 2 2 2 3" xfId="23513" xr:uid="{D7E176A8-5FD4-4D45-9E32-516A595FCA76}"/>
    <cellStyle name="Comma 3 2 2 2 2 3 2" xfId="23514" xr:uid="{D5C80C3D-5056-4530-9A79-4C4A5493C5BF}"/>
    <cellStyle name="Comma 3 2 2 2 2 3 3" xfId="23515" xr:uid="{80C38890-EF23-4AEB-A3D1-5E3CE71FF769}"/>
    <cellStyle name="Comma 3 2 2 2 2 3_AVA DVA EL" xfId="23516" xr:uid="{67BC30E6-93FE-4ED8-AEE1-2C28E49D0100}"/>
    <cellStyle name="Comma 3 2 2 2 2 4" xfId="23517" xr:uid="{56E13471-57EE-475F-AE51-68A3A73F72A2}"/>
    <cellStyle name="Comma 3 2 2 2 2 4 2" xfId="23518" xr:uid="{BFFB7613-F8FE-4D40-8940-3379BB2D6C55}"/>
    <cellStyle name="Comma 3 2 2 2 2 4 3" xfId="23519" xr:uid="{B81B1EBA-EACE-4056-946F-ADA9B36EF7A8}"/>
    <cellStyle name="Comma 3 2 2 2 2 4_AVA DVA EL" xfId="23520" xr:uid="{84525524-D253-4FCF-8472-C0522A81AE9C}"/>
    <cellStyle name="Comma 3 2 2 2 2 5" xfId="23521" xr:uid="{4AD1BBA0-B512-4BE0-8517-596E7D41E20C}"/>
    <cellStyle name="Comma 3 2 2 2 2 5 2" xfId="23522" xr:uid="{9EE73F33-FD28-41AB-AD9C-20083326CBDB}"/>
    <cellStyle name="Comma 3 2 2 2 2 5 3" xfId="23523" xr:uid="{5791C8B1-9275-4472-A80C-8C842F77C980}"/>
    <cellStyle name="Comma 3 2 2 2 2 5_AVA DVA EL" xfId="23524" xr:uid="{5F38ABD2-65BC-469A-BBC9-9F0C26F411FB}"/>
    <cellStyle name="Comma 3 2 2 2 2 6" xfId="23525" xr:uid="{F5769705-5D69-4752-A1CB-22EAA60304E8}"/>
    <cellStyle name="Comma 3 2 2 2 2 6 2" xfId="23526" xr:uid="{7FE4097E-5DDB-44DE-89EB-1FD0E9BE3242}"/>
    <cellStyle name="Comma 3 2 2 2 2 6 3" xfId="23527" xr:uid="{BE75E830-D283-4B41-B30B-D8883D96E95D}"/>
    <cellStyle name="Comma 3 2 2 2 2 6_AVA DVA EL" xfId="23528" xr:uid="{295A9C31-D12F-4309-8DE2-AB54CA5317D3}"/>
    <cellStyle name="Comma 3 2 2 2 2 7" xfId="23529" xr:uid="{7BAB22B4-3A8E-4F6F-A3C7-C1C42A1424FB}"/>
    <cellStyle name="Comma 3 2 2 2 2 7 2" xfId="23530" xr:uid="{9FC62B53-48E3-48B1-B34E-BD60EBDA2058}"/>
    <cellStyle name="Comma 3 2 2 2 2 7 3" xfId="23531" xr:uid="{76E296EE-70AD-4BFC-B37F-C3305BE8DBAC}"/>
    <cellStyle name="Comma 3 2 2 2 2 7_AVA DVA EL" xfId="23532" xr:uid="{BDAB4FCF-0BC4-4F1C-8EF6-095203B5B1BF}"/>
    <cellStyle name="Comma 3 2 2 2 2 8" xfId="23533" xr:uid="{D4B7F02B-6FE0-4DF3-9DCE-8E893AEEBC16}"/>
    <cellStyle name="Comma 3 2 2 2 2 8 2" xfId="23534" xr:uid="{FDBEC623-AA76-4AA2-A8C8-543BDDE2E3EB}"/>
    <cellStyle name="Comma 3 2 2 2 2 8 3" xfId="23535" xr:uid="{3812F116-2027-495E-91EA-6BA9C25F2C6A}"/>
    <cellStyle name="Comma 3 2 2 2 2 8_AVA DVA EL" xfId="23536" xr:uid="{25045FE8-E093-448A-88E7-A835B494C9D1}"/>
    <cellStyle name="Comma 3 2 2 2 2 9" xfId="23537" xr:uid="{1CAA6BE0-E861-40AE-A53D-098266A19CAA}"/>
    <cellStyle name="Comma 3 2 2 2 2 9 2" xfId="23538" xr:uid="{6B81450E-30FD-4864-A50E-22FD64B52780}"/>
    <cellStyle name="Comma 3 2 2 2 2 9 3" xfId="23539" xr:uid="{D721C6C2-946E-4F54-B4B0-B7022D207ED6}"/>
    <cellStyle name="Comma 3 2 2 2 2 9_AVA DVA EL" xfId="23540" xr:uid="{3B080B34-BF16-4193-8198-BA4034C4EC16}"/>
    <cellStyle name="Comma 3 2 2 2 2_AVA DVA EL" xfId="23541" xr:uid="{6EAB29FE-52AB-4DDC-B054-EFF2FE139ACA}"/>
    <cellStyle name="Comma 3 2 2 2 3" xfId="23542" xr:uid="{957D49CD-C9DE-4F91-8944-E6A584D6AFBF}"/>
    <cellStyle name="Comma 3 2 2 2 3 2" xfId="23543" xr:uid="{30F6A8F3-4DAC-4CBC-AA74-8D92875F5CEA}"/>
    <cellStyle name="Comma 3 2 2 2 3 2 2" xfId="23544" xr:uid="{3CE43F99-D516-45BA-B92B-62891F8C3DFD}"/>
    <cellStyle name="Comma 3 2 2 2 3 2 3" xfId="23545" xr:uid="{B6E4366C-D08E-4951-B262-63BEF230DEFB}"/>
    <cellStyle name="Comma 3 2 2 2 3 2_AVA DVA EL" xfId="23546" xr:uid="{0D4D1B46-90A7-4317-87D2-904369B3FC28}"/>
    <cellStyle name="Comma 3 2 2 2 3 3" xfId="23547" xr:uid="{D06C6124-6EFF-4212-BE12-FEFF374B2F3B}"/>
    <cellStyle name="Comma 3 2 2 2 3 3 2" xfId="23548" xr:uid="{B64C2510-0D89-4014-96F0-68E07931E0BC}"/>
    <cellStyle name="Comma 3 2 2 2 3 3 3" xfId="23549" xr:uid="{62DD0413-507A-41F9-A986-5ED5C22BD323}"/>
    <cellStyle name="Comma 3 2 2 2 3 3_AVA DVA EL" xfId="23550" xr:uid="{3EE23A56-B072-40CD-8411-7987C9050488}"/>
    <cellStyle name="Comma 3 2 2 2 3 4" xfId="23551" xr:uid="{A821AA52-1187-49E8-9010-1146BDA29C26}"/>
    <cellStyle name="Comma 3 2 2 2 3 5" xfId="23552" xr:uid="{7F3F06D4-F2BE-43ED-A9CB-306C50CB2333}"/>
    <cellStyle name="Comma 3 2 2 2 3_AVA DVA EL" xfId="23553" xr:uid="{B8C2B4BC-DA8C-4586-AD4A-407C751A2917}"/>
    <cellStyle name="Comma 3 2 2 2 4" xfId="23554" xr:uid="{015E75E9-E835-4621-ACFC-FFB7DEF29662}"/>
    <cellStyle name="Comma 3 2 2 2 4 2" xfId="23555" xr:uid="{770D2421-112E-41EE-93D7-964612FCB9FE}"/>
    <cellStyle name="Comma 3 2 2 2 4 3" xfId="23556" xr:uid="{B47D905B-75DE-44A9-80F3-A164240A9654}"/>
    <cellStyle name="Comma 3 2 2 2 4_AVA DVA EL" xfId="23557" xr:uid="{3373A85E-1E97-4E6A-9BA1-B3BF325A2B30}"/>
    <cellStyle name="Comma 3 2 2 2 5" xfId="23558" xr:uid="{C3F8A823-2955-4270-A821-3CD016E6D982}"/>
    <cellStyle name="Comma 3 2 2 2 5 2" xfId="23559" xr:uid="{DC90A8C2-E485-4D10-BAFD-B20068D1A8B2}"/>
    <cellStyle name="Comma 3 2 2 2 5 3" xfId="23560" xr:uid="{169702C7-E4B7-41AC-9769-203770C533DA}"/>
    <cellStyle name="Comma 3 2 2 2 5_AVA DVA EL" xfId="23561" xr:uid="{79D85ED2-0C9C-4566-9DA5-ADF056B49BCE}"/>
    <cellStyle name="Comma 3 2 2 2 6" xfId="23562" xr:uid="{D009C19B-33AF-4B12-ADED-56B26EA4AD45}"/>
    <cellStyle name="Comma 3 2 2 2 6 2" xfId="23563" xr:uid="{BCC265C8-377F-4E0E-9893-5BAA095B0586}"/>
    <cellStyle name="Comma 3 2 2 2 6 3" xfId="23564" xr:uid="{0B3ED8E9-52F9-4EDF-A948-1468CB8A3122}"/>
    <cellStyle name="Comma 3 2 2 2 6_AVA DVA EL" xfId="23565" xr:uid="{0136ABDB-FCF1-4CED-B652-1F48607B6077}"/>
    <cellStyle name="Comma 3 2 2 2 7" xfId="23566" xr:uid="{CCF709EC-20E3-47FA-BFD9-78DACD1BBF9D}"/>
    <cellStyle name="Comma 3 2 2 2 7 2" xfId="23567" xr:uid="{C8889A9D-8FF9-4882-B38F-44486BF07D36}"/>
    <cellStyle name="Comma 3 2 2 2 7 3" xfId="23568" xr:uid="{FC72C099-441F-41A7-B332-3065AFEA060E}"/>
    <cellStyle name="Comma 3 2 2 2 7_AVA DVA EL" xfId="23569" xr:uid="{8A384288-0EF5-45D5-B5AA-795A900D4C0A}"/>
    <cellStyle name="Comma 3 2 2 2 8" xfId="23570" xr:uid="{A57BED24-2C87-4780-BC70-4F573DBC2975}"/>
    <cellStyle name="Comma 3 2 2 2 8 2" xfId="23571" xr:uid="{E4427DAA-735C-485F-9597-C970F8445240}"/>
    <cellStyle name="Comma 3 2 2 2 8 3" xfId="23572" xr:uid="{188C7643-1432-45EC-A038-43DE3052FC1F}"/>
    <cellStyle name="Comma 3 2 2 2 8_AVA DVA EL" xfId="23573" xr:uid="{C344089C-090D-4666-9F92-4CA8AF599EFB}"/>
    <cellStyle name="Comma 3 2 2 2 9" xfId="23574" xr:uid="{416BE335-8D5E-4003-BEA8-765882737C8E}"/>
    <cellStyle name="Comma 3 2 2 2 9 2" xfId="23575" xr:uid="{BD4492CD-B0CB-492D-BE81-E7FD64991CB0}"/>
    <cellStyle name="Comma 3 2 2 2 9 3" xfId="23576" xr:uid="{9E35B24C-3E76-4404-A70C-F4DFF0ABA01D}"/>
    <cellStyle name="Comma 3 2 2 2 9_AVA DVA EL" xfId="23577" xr:uid="{2A9B7285-3794-4DC6-BFEF-7D723358221A}"/>
    <cellStyle name="Comma 3 2 2 2_AVA DVA EL" xfId="23578" xr:uid="{D66B48F3-F4F5-4DE3-837E-77BBE3B78E55}"/>
    <cellStyle name="Comma 3 2 2 3" xfId="23579" xr:uid="{4A279295-9502-415D-97CE-34AC9CB566FD}"/>
    <cellStyle name="Comma 3 2 2 3 10" xfId="23580" xr:uid="{D1FD3FAC-82AC-4C11-BE21-7B2C96B32C6F}"/>
    <cellStyle name="Comma 3 2 2 3 11" xfId="23581" xr:uid="{8FC9EF4A-DC1D-4312-9F13-4458B0B05399}"/>
    <cellStyle name="Comma 3 2 2 3 2" xfId="23582" xr:uid="{4DCE8390-F4A7-47BF-A3A9-40FDDE85DB75}"/>
    <cellStyle name="Comma 3 2 2 3 2 2" xfId="23583" xr:uid="{3EF16D83-1B66-4484-BCDA-3CF8C3FD7AFD}"/>
    <cellStyle name="Comma 3 2 2 3 2 2 2" xfId="23584" xr:uid="{EEB38498-0E3F-4644-8B5C-AF451BD78E30}"/>
    <cellStyle name="Comma 3 2 2 3 2 2 3" xfId="23585" xr:uid="{61B96967-4A5F-40FD-91FD-EA2D0A51306C}"/>
    <cellStyle name="Comma 3 2 2 3 2 2_AVA DVA EL" xfId="23586" xr:uid="{81C52395-72C1-4B49-A867-42E775610CA4}"/>
    <cellStyle name="Comma 3 2 2 3 2 3" xfId="23587" xr:uid="{899EB53F-3AB9-40DB-9F53-4D32AACD6F77}"/>
    <cellStyle name="Comma 3 2 2 3 2 3 2" xfId="23588" xr:uid="{DCDC2F93-2F63-48A5-9BC4-3120DC7DCEB6}"/>
    <cellStyle name="Comma 3 2 2 3 2 3 3" xfId="23589" xr:uid="{A64ECCCD-531C-4C36-9D63-0E7050B3EE55}"/>
    <cellStyle name="Comma 3 2 2 3 2 3_AVA DVA EL" xfId="23590" xr:uid="{02F7829F-926F-49FC-B14B-04AF69BD90D9}"/>
    <cellStyle name="Comma 3 2 2 3 2 4" xfId="23591" xr:uid="{E42E25A9-59A7-4C40-8F71-671AA60EDA5F}"/>
    <cellStyle name="Comma 3 2 2 3 2 5" xfId="23592" xr:uid="{97DA6B04-8273-4F6E-A73F-23D4AA3D8B93}"/>
    <cellStyle name="Comma 3 2 2 3 2_AVA DVA EL" xfId="23593" xr:uid="{D743FB12-B7A4-434F-9C2C-5C51C0498238}"/>
    <cellStyle name="Comma 3 2 2 3 3" xfId="23594" xr:uid="{BBB2F592-6E74-48EC-9137-23E73E49688F}"/>
    <cellStyle name="Comma 3 2 2 3 3 2" xfId="23595" xr:uid="{E0186C74-9B8D-4BB1-AAFC-0F12E91AF4AA}"/>
    <cellStyle name="Comma 3 2 2 3 3 3" xfId="23596" xr:uid="{B20B17DC-88BA-4292-8469-00192AA72515}"/>
    <cellStyle name="Comma 3 2 2 3 3_AVA DVA EL" xfId="23597" xr:uid="{8A62FB2C-C4E4-499D-B6FB-BD3AB6E2CE18}"/>
    <cellStyle name="Comma 3 2 2 3 4" xfId="23598" xr:uid="{34D5B995-BD76-4899-913B-6BF85F65A126}"/>
    <cellStyle name="Comma 3 2 2 3 4 2" xfId="23599" xr:uid="{B3722781-7CF6-4B8E-96C6-530ED617EA7F}"/>
    <cellStyle name="Comma 3 2 2 3 4 3" xfId="23600" xr:uid="{4BECEFA5-82AE-4730-BE89-6B3252382BA7}"/>
    <cellStyle name="Comma 3 2 2 3 4_AVA DVA EL" xfId="23601" xr:uid="{80EF4CE9-FCF5-4C06-8867-F40FC88BAA71}"/>
    <cellStyle name="Comma 3 2 2 3 5" xfId="23602" xr:uid="{C2F20ABA-11DF-43E6-936D-FA38425D483E}"/>
    <cellStyle name="Comma 3 2 2 3 5 2" xfId="23603" xr:uid="{84E38DC4-2BE2-4081-BA94-8A916B516373}"/>
    <cellStyle name="Comma 3 2 2 3 5 3" xfId="23604" xr:uid="{A104B4B2-B7C9-41F0-B76E-9D23EA30B73E}"/>
    <cellStyle name="Comma 3 2 2 3 5_AVA DVA EL" xfId="23605" xr:uid="{6A0B1DBA-A707-464E-98BD-0DCE66A26D77}"/>
    <cellStyle name="Comma 3 2 2 3 6" xfId="23606" xr:uid="{C00A5839-C6D5-43C1-B3B7-FDF1AF1CC685}"/>
    <cellStyle name="Comma 3 2 2 3 6 2" xfId="23607" xr:uid="{AF4BCED7-EC9F-485E-86F9-4D741A29E1B5}"/>
    <cellStyle name="Comma 3 2 2 3 6 3" xfId="23608" xr:uid="{FA40D5A4-9336-4805-BB24-6E676137D4F1}"/>
    <cellStyle name="Comma 3 2 2 3 6_AVA DVA EL" xfId="23609" xr:uid="{9BC94C6B-20B0-4581-8EB5-BD41ED09D6DC}"/>
    <cellStyle name="Comma 3 2 2 3 7" xfId="23610" xr:uid="{0D2EE622-A4DE-4600-ABF3-C28131C8DE18}"/>
    <cellStyle name="Comma 3 2 2 3 7 2" xfId="23611" xr:uid="{4FB6B9A2-44C5-41F8-94C7-09A1F296265A}"/>
    <cellStyle name="Comma 3 2 2 3 7 3" xfId="23612" xr:uid="{CEF484D5-6475-41D4-9A92-76C61C05619C}"/>
    <cellStyle name="Comma 3 2 2 3 7_AVA DVA EL" xfId="23613" xr:uid="{55B5BF0B-9BAC-4EFA-AC1D-1AF1C15AED3D}"/>
    <cellStyle name="Comma 3 2 2 3 8" xfId="23614" xr:uid="{E8FFA8B1-83B0-4F90-A2B0-0CC117D994DF}"/>
    <cellStyle name="Comma 3 2 2 3 8 2" xfId="23615" xr:uid="{33E1CDF9-ECCB-4A7E-8B76-FA0155C35C13}"/>
    <cellStyle name="Comma 3 2 2 3 8 3" xfId="23616" xr:uid="{3CAEA3F8-99E2-4880-9AB0-E32A4571E8CB}"/>
    <cellStyle name="Comma 3 2 2 3 8_AVA DVA EL" xfId="23617" xr:uid="{9FFA2148-DC95-49BC-B68E-9B2DB571C6BD}"/>
    <cellStyle name="Comma 3 2 2 3 9" xfId="23618" xr:uid="{DAAB7132-DBF6-44C0-9750-B3205B2EB976}"/>
    <cellStyle name="Comma 3 2 2 3 9 2" xfId="23619" xr:uid="{4BC78080-312D-41FF-AF42-10FEF68AD66A}"/>
    <cellStyle name="Comma 3 2 2 3 9 3" xfId="23620" xr:uid="{EF803BB0-B4CB-4FC2-AA35-E0C6DA95A029}"/>
    <cellStyle name="Comma 3 2 2 3 9_AVA DVA EL" xfId="23621" xr:uid="{D0488BB1-548C-4D85-AC1A-DBC89CA772F0}"/>
    <cellStyle name="Comma 3 2 2 3_AVA DVA EL" xfId="23622" xr:uid="{5630944C-AA77-47EC-BFBA-4F1DBE01C90F}"/>
    <cellStyle name="Comma 3 2 2 4" xfId="23623" xr:uid="{387FE493-5AEC-4C69-9C31-59267642AAF3}"/>
    <cellStyle name="Comma 3 2 2 4 2" xfId="23624" xr:uid="{000ED121-4229-4FCC-818C-81DEBE452F6B}"/>
    <cellStyle name="Comma 3 2 2 4 2 2" xfId="23625" xr:uid="{C1FC1677-F4D4-41EC-8077-DA2B46BB4533}"/>
    <cellStyle name="Comma 3 2 2 4 2 3" xfId="23626" xr:uid="{5C65C302-115C-4883-A38A-6CE5D76F37CB}"/>
    <cellStyle name="Comma 3 2 2 4 2_AVA DVA EL" xfId="23627" xr:uid="{7C6225D5-7846-40C2-83FA-C2940CACACB1}"/>
    <cellStyle name="Comma 3 2 2 4 3" xfId="23628" xr:uid="{1AC9A464-8D35-41DD-B867-147813980015}"/>
    <cellStyle name="Comma 3 2 2 4 3 2" xfId="23629" xr:uid="{CF6CA339-E40B-41CC-80ED-1A5352186281}"/>
    <cellStyle name="Comma 3 2 2 4 3 3" xfId="23630" xr:uid="{77306F1B-F43B-416F-8F47-D164AFFE983E}"/>
    <cellStyle name="Comma 3 2 2 4 3_AVA DVA EL" xfId="23631" xr:uid="{C1525B32-4A05-4A3C-9A03-79EF5889A7A0}"/>
    <cellStyle name="Comma 3 2 2 4 4" xfId="23632" xr:uid="{6A980DA8-20F6-4C06-AF81-777E3C8A4D7C}"/>
    <cellStyle name="Comma 3 2 2 4 5" xfId="23633" xr:uid="{01BA5924-66FD-424E-A3E7-499F07E26629}"/>
    <cellStyle name="Comma 3 2 2 4_AVA DVA EL" xfId="23634" xr:uid="{12F92A08-DD70-4211-B1BE-BBFF17AA9DDE}"/>
    <cellStyle name="Comma 3 2 2 5" xfId="23635" xr:uid="{6FDD7702-B80D-4921-A584-6D42D03FF9AA}"/>
    <cellStyle name="Comma 3 2 2 5 2" xfId="23636" xr:uid="{9EB1B9E9-C791-48F2-9BC7-29D327D2DC32}"/>
    <cellStyle name="Comma 3 2 2 5 3" xfId="23637" xr:uid="{5F44BC8E-18FB-442D-9E6F-B7E55361B484}"/>
    <cellStyle name="Comma 3 2 2 5_AVA DVA EL" xfId="23638" xr:uid="{F36AE8A2-EB54-4DC8-8E2B-C077C6BC8FD6}"/>
    <cellStyle name="Comma 3 2 2 6" xfId="23639" xr:uid="{6E0D05C4-F9EF-452E-97A0-6D08A44A3D73}"/>
    <cellStyle name="Comma 3 2 2 6 2" xfId="23640" xr:uid="{A18A874F-7842-4BFC-94ED-259D12B2D0EE}"/>
    <cellStyle name="Comma 3 2 2 6 3" xfId="23641" xr:uid="{B0B1D933-BAE3-4AFD-8581-F1980A0A5450}"/>
    <cellStyle name="Comma 3 2 2 6_AVA DVA EL" xfId="23642" xr:uid="{2B17F979-48BE-44AB-9A90-A73EC602839B}"/>
    <cellStyle name="Comma 3 2 2 7" xfId="23643" xr:uid="{E0A66CD0-9DF4-4CA6-A5D6-C7E54CE39889}"/>
    <cellStyle name="Comma 3 2 2 7 2" xfId="23644" xr:uid="{7FD432DF-0FFF-440E-913E-70C4906A6AC0}"/>
    <cellStyle name="Comma 3 2 2 7 3" xfId="23645" xr:uid="{CF213663-C749-4E84-B947-4A6248BD3D80}"/>
    <cellStyle name="Comma 3 2 2 7_AVA DVA EL" xfId="23646" xr:uid="{67A4FAA0-B80F-404A-B9BE-5F1BEEED477A}"/>
    <cellStyle name="Comma 3 2 2 8" xfId="23647" xr:uid="{7BE1C281-26ED-4345-B136-63A940C60CEB}"/>
    <cellStyle name="Comma 3 2 2 8 2" xfId="23648" xr:uid="{FD721811-EC02-4D12-9CB9-F8D790B79041}"/>
    <cellStyle name="Comma 3 2 2 8 3" xfId="23649" xr:uid="{BA076C98-3523-41E1-91E6-341021D5A39B}"/>
    <cellStyle name="Comma 3 2 2 8_AVA DVA EL" xfId="23650" xr:uid="{69F83BBB-7FCC-440D-897F-16CA1F4506EF}"/>
    <cellStyle name="Comma 3 2 2 9" xfId="23651" xr:uid="{D277F1CE-7F8A-4710-9D0B-C83E784D1B1C}"/>
    <cellStyle name="Comma 3 2 2 9 2" xfId="23652" xr:uid="{33C36C1F-3613-40E5-9AEA-317522A3C0F6}"/>
    <cellStyle name="Comma 3 2 2 9 3" xfId="23653" xr:uid="{473208B0-7995-42EB-BC1C-3B2918FE5BFA}"/>
    <cellStyle name="Comma 3 2 2 9_AVA DVA EL" xfId="23654" xr:uid="{2CCE1BBF-3C49-4BAE-A78B-639702F5392D}"/>
    <cellStyle name="Comma 3 2 2_Adj_Primary_capital" xfId="23655" xr:uid="{0FB88C2E-F76A-4D60-AD36-A0288F126088}"/>
    <cellStyle name="Comma 3 2 3" xfId="23656" xr:uid="{F02219F7-E0B4-4D6F-8807-3D8D01F781EC}"/>
    <cellStyle name="Comma 3 2 3 10" xfId="23657" xr:uid="{A867D319-E69D-43C3-A02A-D683F090C330}"/>
    <cellStyle name="Comma 3 2 3 10 2" xfId="23658" xr:uid="{026747C7-C67F-4D72-9773-591F637EF89F}"/>
    <cellStyle name="Comma 3 2 3 10 3" xfId="23659" xr:uid="{6FE8FB76-FE9C-48BB-B5B1-7473188F8AC4}"/>
    <cellStyle name="Comma 3 2 3 10_AVA DVA EL" xfId="23660" xr:uid="{7DE71DEB-0D12-4E6D-BC13-305A490316FA}"/>
    <cellStyle name="Comma 3 2 3 11" xfId="23661" xr:uid="{0293090D-CA56-4777-A5DB-FC8A099FA7B4}"/>
    <cellStyle name="Comma 3 2 3 11 2" xfId="23662" xr:uid="{E3743B83-06E2-4D75-8382-5B4602B30396}"/>
    <cellStyle name="Comma 3 2 3 11 3" xfId="23663" xr:uid="{4F6CF30D-9E85-440E-8E1D-E8A8F87F8164}"/>
    <cellStyle name="Comma 3 2 3 11_AVA DVA EL" xfId="23664" xr:uid="{995B0ED9-58E9-4698-90DA-03178A9276C5}"/>
    <cellStyle name="Comma 3 2 3 12" xfId="23665" xr:uid="{BE55D812-517B-4C90-9CC8-6A20DCA94BBC}"/>
    <cellStyle name="Comma 3 2 3 12 2" xfId="23666" xr:uid="{C8EA56DE-0E20-4EAB-957A-7E28AC121921}"/>
    <cellStyle name="Comma 3 2 3 12 3" xfId="23667" xr:uid="{2BA92EDD-9AF7-41BB-A648-A0E9BC61D6FD}"/>
    <cellStyle name="Comma 3 2 3 12_AVA DVA EL" xfId="23668" xr:uid="{83DE5399-ABD1-4832-9603-ECD76FA9372E}"/>
    <cellStyle name="Comma 3 2 3 13" xfId="23669" xr:uid="{FA43BD82-42D9-4A9B-8E1C-D42041A937F2}"/>
    <cellStyle name="Comma 3 2 3 2" xfId="23670" xr:uid="{3B089216-733C-4A83-B193-DD35EB350A21}"/>
    <cellStyle name="Comma 3 2 3 2 10" xfId="23671" xr:uid="{97BE90A4-F5A2-4AB5-AE92-F67B737C195D}"/>
    <cellStyle name="Comma 3 2 3 2 10 2" xfId="23672" xr:uid="{53C7697C-F779-4BAD-B63D-513376D6DBA9}"/>
    <cellStyle name="Comma 3 2 3 2 10 3" xfId="23673" xr:uid="{CF022C9D-CBB5-40AB-8349-1C1B559D9E02}"/>
    <cellStyle name="Comma 3 2 3 2 10_AVA DVA EL" xfId="23674" xr:uid="{86A905DD-AEF6-48DD-901C-072928895363}"/>
    <cellStyle name="Comma 3 2 3 2 11" xfId="23675" xr:uid="{6C83E173-CE2C-472F-B4F0-659D764AF17B}"/>
    <cellStyle name="Comma 3 2 3 2 12" xfId="23676" xr:uid="{A8F70509-B66E-4091-97F2-9944C4A75F3D}"/>
    <cellStyle name="Comma 3 2 3 2 2" xfId="23677" xr:uid="{F998E54C-AD3A-4EAA-A190-12BB94E46E93}"/>
    <cellStyle name="Comma 3 2 3 2 2 10" xfId="23678" xr:uid="{22AA7A11-0E4E-4678-87B1-2629F50E6AA6}"/>
    <cellStyle name="Comma 3 2 3 2 2 11" xfId="23679" xr:uid="{DF753358-155D-4BDB-8668-8BFE61F446AD}"/>
    <cellStyle name="Comma 3 2 3 2 2 2" xfId="23680" xr:uid="{C9763B4A-C675-46FB-8011-373A7BAEB19C}"/>
    <cellStyle name="Comma 3 2 3 2 2 2 2" xfId="23681" xr:uid="{C5689489-9A19-4628-9858-E34CF8ED8FFE}"/>
    <cellStyle name="Comma 3 2 3 2 2 2 2 2" xfId="23682" xr:uid="{8AB8693D-EDDD-43A1-895F-774D0C6FFC76}"/>
    <cellStyle name="Comma 3 2 3 2 2 2 2 3" xfId="23683" xr:uid="{F48A187E-E347-4C88-B7C6-82EB77CD5658}"/>
    <cellStyle name="Comma 3 2 3 2 2 2 2_AVA DVA EL" xfId="23684" xr:uid="{52BF0B8A-165F-46B1-AA9A-5B7198F7703B}"/>
    <cellStyle name="Comma 3 2 3 2 2 2 3" xfId="23685" xr:uid="{D178A52D-CC62-466D-8640-C033AAD83BA1}"/>
    <cellStyle name="Comma 3 2 3 2 2 2 3 2" xfId="23686" xr:uid="{BB2E6FE1-E752-46D5-BE8B-889CDBD5D0B5}"/>
    <cellStyle name="Comma 3 2 3 2 2 2 3 3" xfId="23687" xr:uid="{605BC7B7-9790-42A3-92F0-4D8A33D6CEC9}"/>
    <cellStyle name="Comma 3 2 3 2 2 2 3_AVA DVA EL" xfId="23688" xr:uid="{F817A332-5462-4124-B604-A9DE5457DA97}"/>
    <cellStyle name="Comma 3 2 3 2 2 2 4" xfId="23689" xr:uid="{382F76D0-FE43-4098-B651-A9BD8039A20D}"/>
    <cellStyle name="Comma 3 2 3 2 2 2 5" xfId="23690" xr:uid="{2D99ABA1-C38D-4999-876D-95DB0DE6831D}"/>
    <cellStyle name="Comma 3 2 3 2 2 2_AVA DVA EL" xfId="23691" xr:uid="{A5BE7805-6A2A-4D4F-9D1B-597574B4F1C8}"/>
    <cellStyle name="Comma 3 2 3 2 2 3" xfId="23692" xr:uid="{7B19F8CA-EF16-4270-9608-3A659F5F5785}"/>
    <cellStyle name="Comma 3 2 3 2 2 3 2" xfId="23693" xr:uid="{76B54887-BBC2-4A3A-9FFD-34525B5F157B}"/>
    <cellStyle name="Comma 3 2 3 2 2 3 3" xfId="23694" xr:uid="{72B22788-25C0-4900-ADE0-AAEBBCC5A777}"/>
    <cellStyle name="Comma 3 2 3 2 2 3_AVA DVA EL" xfId="23695" xr:uid="{AD3E1E2D-614D-49E2-A000-68F35534417E}"/>
    <cellStyle name="Comma 3 2 3 2 2 4" xfId="23696" xr:uid="{1C433779-9360-47F0-97E6-AFFDF05C847E}"/>
    <cellStyle name="Comma 3 2 3 2 2 4 2" xfId="23697" xr:uid="{C93A9834-044B-4304-97BE-6CD1FBB1A03B}"/>
    <cellStyle name="Comma 3 2 3 2 2 4 3" xfId="23698" xr:uid="{C67E297C-A65B-40C1-95CC-6B4B9F2F30A5}"/>
    <cellStyle name="Comma 3 2 3 2 2 4_AVA DVA EL" xfId="23699" xr:uid="{0A5E2129-E806-46DA-90FD-2351EA6F2697}"/>
    <cellStyle name="Comma 3 2 3 2 2 5" xfId="23700" xr:uid="{312B91F6-05B3-477A-8DAA-8A05DD89F3E8}"/>
    <cellStyle name="Comma 3 2 3 2 2 5 2" xfId="23701" xr:uid="{B3DF10DC-7057-464D-B3ED-7E87E4158D9E}"/>
    <cellStyle name="Comma 3 2 3 2 2 5 3" xfId="23702" xr:uid="{043C95B1-1361-425D-AB7F-8EA1DBF5FDB0}"/>
    <cellStyle name="Comma 3 2 3 2 2 5_AVA DVA EL" xfId="23703" xr:uid="{2FFB53DA-04E9-4FE3-A337-82FF993B0457}"/>
    <cellStyle name="Comma 3 2 3 2 2 6" xfId="23704" xr:uid="{04443233-345B-48EE-B5EC-0721B5A2CE3F}"/>
    <cellStyle name="Comma 3 2 3 2 2 6 2" xfId="23705" xr:uid="{8CEA25C6-F859-4D77-AF6E-E1E646B7FCF7}"/>
    <cellStyle name="Comma 3 2 3 2 2 6 3" xfId="23706" xr:uid="{DF675344-CC61-4B8F-89AA-32F16FDA26BB}"/>
    <cellStyle name="Comma 3 2 3 2 2 6_AVA DVA EL" xfId="23707" xr:uid="{8AC9F748-16C7-4120-9A35-BF53967BDD71}"/>
    <cellStyle name="Comma 3 2 3 2 2 7" xfId="23708" xr:uid="{46DD2499-5E51-402F-829F-F2AED294BF2B}"/>
    <cellStyle name="Comma 3 2 3 2 2 7 2" xfId="23709" xr:uid="{E277A17B-EC8D-4BC6-BAD2-32BB846ADB5B}"/>
    <cellStyle name="Comma 3 2 3 2 2 7 3" xfId="23710" xr:uid="{3647F72A-8A0B-4A0E-9CCF-A209C9EB2E6C}"/>
    <cellStyle name="Comma 3 2 3 2 2 7_AVA DVA EL" xfId="23711" xr:uid="{DA4FE114-23AD-4862-9871-D3D010C778E2}"/>
    <cellStyle name="Comma 3 2 3 2 2 8" xfId="23712" xr:uid="{8EF9F4C1-6409-4BE4-8C59-CED6F6E00C2A}"/>
    <cellStyle name="Comma 3 2 3 2 2 8 2" xfId="23713" xr:uid="{0E0DDDED-78D3-4AE5-BC31-124FC7943F21}"/>
    <cellStyle name="Comma 3 2 3 2 2 8 3" xfId="23714" xr:uid="{DF7E4307-F282-44A4-B93B-7D48E266830F}"/>
    <cellStyle name="Comma 3 2 3 2 2 8_AVA DVA EL" xfId="23715" xr:uid="{C7BCA77B-EC1D-493B-83E4-1B15FD93BFF7}"/>
    <cellStyle name="Comma 3 2 3 2 2 9" xfId="23716" xr:uid="{D0A7EF9D-740D-4DF6-9FE6-92CAF8C6F766}"/>
    <cellStyle name="Comma 3 2 3 2 2 9 2" xfId="23717" xr:uid="{D7ABF394-D751-4FE1-BA90-F343F40858C2}"/>
    <cellStyle name="Comma 3 2 3 2 2 9 3" xfId="23718" xr:uid="{E8A6DEE5-7456-47AE-BDA7-31C1D94E9A01}"/>
    <cellStyle name="Comma 3 2 3 2 2 9_AVA DVA EL" xfId="23719" xr:uid="{ED010448-B428-4B53-B8BB-36A46009E030}"/>
    <cellStyle name="Comma 3 2 3 2 2_AVA DVA EL" xfId="23720" xr:uid="{807B31AD-7EFB-4BFB-A612-2F6648D1ED45}"/>
    <cellStyle name="Comma 3 2 3 2 3" xfId="23721" xr:uid="{ED803FB3-456B-43DC-979F-9B2964B384FD}"/>
    <cellStyle name="Comma 3 2 3 2 3 2" xfId="23722" xr:uid="{9C0241BE-3A72-4705-9E52-48A7BC387AF5}"/>
    <cellStyle name="Comma 3 2 3 2 3 2 2" xfId="23723" xr:uid="{A486988B-92DB-44EE-B06E-8AA5E84FC8A6}"/>
    <cellStyle name="Comma 3 2 3 2 3 2 3" xfId="23724" xr:uid="{88F0EB3B-D6C7-47F4-A9A5-4ECDA9D3B326}"/>
    <cellStyle name="Comma 3 2 3 2 3 2_AVA DVA EL" xfId="23725" xr:uid="{20DC41CF-5231-4561-A815-21F1D30C2EBE}"/>
    <cellStyle name="Comma 3 2 3 2 3 3" xfId="23726" xr:uid="{7C3156FE-4262-427B-A8F0-785E6111F3B0}"/>
    <cellStyle name="Comma 3 2 3 2 3 3 2" xfId="23727" xr:uid="{B4ED86BD-FD1F-4748-A574-6F4D0DD66F1A}"/>
    <cellStyle name="Comma 3 2 3 2 3 3 3" xfId="23728" xr:uid="{B0B1BE1E-AD25-4E18-BA83-C90225350C27}"/>
    <cellStyle name="Comma 3 2 3 2 3 3_AVA DVA EL" xfId="23729" xr:uid="{8910C493-FE05-4F20-9B8D-F066025FD666}"/>
    <cellStyle name="Comma 3 2 3 2 3 4" xfId="23730" xr:uid="{B2C0F020-B20E-4018-86BC-9EE7AF09E459}"/>
    <cellStyle name="Comma 3 2 3 2 3 5" xfId="23731" xr:uid="{717B6674-784F-45F9-BBBC-25375A1A8EB2}"/>
    <cellStyle name="Comma 3 2 3 2 3_AVA DVA EL" xfId="23732" xr:uid="{9426CF56-3672-4458-8653-B5B9857DBD36}"/>
    <cellStyle name="Comma 3 2 3 2 4" xfId="23733" xr:uid="{EA991EBC-2DF3-4757-B9A0-C05916A254EF}"/>
    <cellStyle name="Comma 3 2 3 2 4 2" xfId="23734" xr:uid="{D78ABAF5-EBBA-498A-B1C3-91BEC31AED12}"/>
    <cellStyle name="Comma 3 2 3 2 4 3" xfId="23735" xr:uid="{686DC99F-0EB2-469D-A5E6-9A62D793DD07}"/>
    <cellStyle name="Comma 3 2 3 2 4_AVA DVA EL" xfId="23736" xr:uid="{4C00CA89-525A-4561-A37D-5E24232D6EF3}"/>
    <cellStyle name="Comma 3 2 3 2 5" xfId="23737" xr:uid="{7249C459-6BC3-4C18-89F4-C7A284BE3D25}"/>
    <cellStyle name="Comma 3 2 3 2 5 2" xfId="23738" xr:uid="{EA39AC5A-3B04-4F2E-BA7A-EC63C207C55D}"/>
    <cellStyle name="Comma 3 2 3 2 5 3" xfId="23739" xr:uid="{C9192999-3CC3-4DCA-BC21-C0B30921385E}"/>
    <cellStyle name="Comma 3 2 3 2 5_AVA DVA EL" xfId="23740" xr:uid="{0E50EA47-53C7-4D4B-A45B-BADF40FF54BE}"/>
    <cellStyle name="Comma 3 2 3 2 6" xfId="23741" xr:uid="{415F2957-654B-4A84-B5B8-D1C9D93BBB28}"/>
    <cellStyle name="Comma 3 2 3 2 6 2" xfId="23742" xr:uid="{1C43D282-FE06-45CF-AC58-9B3098A0A12D}"/>
    <cellStyle name="Comma 3 2 3 2 6 3" xfId="23743" xr:uid="{5E51FF59-75A2-48E6-9C83-0AA01F5FD70B}"/>
    <cellStyle name="Comma 3 2 3 2 6_AVA DVA EL" xfId="23744" xr:uid="{F5AD580E-3AC8-4C21-B7AE-83D5D1ABFA47}"/>
    <cellStyle name="Comma 3 2 3 2 7" xfId="23745" xr:uid="{7A529D18-1265-47D6-B894-85D8E02692DB}"/>
    <cellStyle name="Comma 3 2 3 2 7 2" xfId="23746" xr:uid="{BFF53538-58D0-4B7A-9F22-C4DCF3F6959B}"/>
    <cellStyle name="Comma 3 2 3 2 7 3" xfId="23747" xr:uid="{9C59C2DC-405C-4F78-935C-8D4E1E738AFF}"/>
    <cellStyle name="Comma 3 2 3 2 7_AVA DVA EL" xfId="23748" xr:uid="{EC5A30AC-02A0-468E-B3F7-A67B48FB86D6}"/>
    <cellStyle name="Comma 3 2 3 2 8" xfId="23749" xr:uid="{41A368AB-2126-4A0F-A022-FD4637F08D27}"/>
    <cellStyle name="Comma 3 2 3 2 8 2" xfId="23750" xr:uid="{45AB7C9B-3079-455F-90AF-1B49D0C52265}"/>
    <cellStyle name="Comma 3 2 3 2 8 3" xfId="23751" xr:uid="{1CCCAE22-FC02-4507-88C1-0F4755AAD11E}"/>
    <cellStyle name="Comma 3 2 3 2 8_AVA DVA EL" xfId="23752" xr:uid="{B5C18CBC-7BDE-46B4-A129-BCBFDEE6687E}"/>
    <cellStyle name="Comma 3 2 3 2 9" xfId="23753" xr:uid="{3AF64EF3-D95F-44BF-BEF6-DF8DCE349B6F}"/>
    <cellStyle name="Comma 3 2 3 2 9 2" xfId="23754" xr:uid="{D300C0B3-78A7-4A96-9A5B-FA6F52EE559C}"/>
    <cellStyle name="Comma 3 2 3 2 9 3" xfId="23755" xr:uid="{90946E5F-0205-4A6C-A3FA-F27D377DF30B}"/>
    <cellStyle name="Comma 3 2 3 2 9_AVA DVA EL" xfId="23756" xr:uid="{5F3785A6-DEEE-4F77-B56C-3E700DF49A14}"/>
    <cellStyle name="Comma 3 2 3 2_AVA DVA EL" xfId="23757" xr:uid="{9B332161-00D8-4699-918C-CFEFF71591CC}"/>
    <cellStyle name="Comma 3 2 3 3" xfId="23758" xr:uid="{5F48B75D-54FB-4E59-8ED6-9943CB40F713}"/>
    <cellStyle name="Comma 3 2 3 3 10" xfId="23759" xr:uid="{7F9BE0E2-9278-49F5-82C6-2A3FC2761331}"/>
    <cellStyle name="Comma 3 2 3 3 11" xfId="23760" xr:uid="{BEF22BED-7477-4C39-A5FB-4A137D1BF83B}"/>
    <cellStyle name="Comma 3 2 3 3 2" xfId="23761" xr:uid="{B8D3143B-2FF1-46C9-9645-B46E12D69ADD}"/>
    <cellStyle name="Comma 3 2 3 3 2 2" xfId="23762" xr:uid="{6A65B605-D06A-40B9-88FE-DC7F795288D0}"/>
    <cellStyle name="Comma 3 2 3 3 2 2 2" xfId="23763" xr:uid="{1068EF51-8096-4EA1-B77F-688B2FEB224B}"/>
    <cellStyle name="Comma 3 2 3 3 2 2 3" xfId="23764" xr:uid="{3839B55B-FF98-4A62-83F7-20672A64A401}"/>
    <cellStyle name="Comma 3 2 3 3 2 2_AVA DVA EL" xfId="23765" xr:uid="{83F74059-6CDA-46AF-9745-1CC42475D5E7}"/>
    <cellStyle name="Comma 3 2 3 3 2 3" xfId="23766" xr:uid="{B725C823-C809-4461-B3E0-CD26B5BFBCE1}"/>
    <cellStyle name="Comma 3 2 3 3 2 3 2" xfId="23767" xr:uid="{5E1D514C-86B0-442D-BC59-CD6E9F13D534}"/>
    <cellStyle name="Comma 3 2 3 3 2 3 3" xfId="23768" xr:uid="{A80DB70E-479A-445E-A025-5E0ADCEA4994}"/>
    <cellStyle name="Comma 3 2 3 3 2 3_AVA DVA EL" xfId="23769" xr:uid="{76B2DA34-A8B1-41E4-B3E4-CE249F4E76D2}"/>
    <cellStyle name="Comma 3 2 3 3 2 4" xfId="23770" xr:uid="{8BA473C1-1EDA-409F-9135-EAEB0279EBCC}"/>
    <cellStyle name="Comma 3 2 3 3 2 5" xfId="23771" xr:uid="{92D0B4FB-B65F-4C3F-B67E-E74812310121}"/>
    <cellStyle name="Comma 3 2 3 3 2_AVA DVA EL" xfId="23772" xr:uid="{A9E41F84-299C-40E7-B6A8-D0085EA14F7D}"/>
    <cellStyle name="Comma 3 2 3 3 3" xfId="23773" xr:uid="{EDFFA065-D5D2-4F99-8B98-43F7E846295A}"/>
    <cellStyle name="Comma 3 2 3 3 3 2" xfId="23774" xr:uid="{30E4CA8F-FA59-4713-96D2-204268B4E547}"/>
    <cellStyle name="Comma 3 2 3 3 3 3" xfId="23775" xr:uid="{8B826882-625D-4EC8-BC2D-2068BA2EA3E0}"/>
    <cellStyle name="Comma 3 2 3 3 3_AVA DVA EL" xfId="23776" xr:uid="{810D0FAD-7F85-4091-A4A3-A98C727989FB}"/>
    <cellStyle name="Comma 3 2 3 3 4" xfId="23777" xr:uid="{FA890E2A-DF06-4CE7-9A27-8AC1B771DA8B}"/>
    <cellStyle name="Comma 3 2 3 3 4 2" xfId="23778" xr:uid="{54A6B2AC-ACE4-4F53-91CB-6E3B293834C6}"/>
    <cellStyle name="Comma 3 2 3 3 4 3" xfId="23779" xr:uid="{38E1280B-2AC3-431B-801B-A59AEC7C3C9B}"/>
    <cellStyle name="Comma 3 2 3 3 4_AVA DVA EL" xfId="23780" xr:uid="{0433FF57-F093-4253-90F5-908CE7A849F4}"/>
    <cellStyle name="Comma 3 2 3 3 5" xfId="23781" xr:uid="{A1AE3E74-325B-4E02-9FE5-216843DF0E13}"/>
    <cellStyle name="Comma 3 2 3 3 5 2" xfId="23782" xr:uid="{36ABD367-4851-421F-A023-BE65A7151E65}"/>
    <cellStyle name="Comma 3 2 3 3 5 3" xfId="23783" xr:uid="{0111D03C-1164-4714-8448-28055324E745}"/>
    <cellStyle name="Comma 3 2 3 3 5_AVA DVA EL" xfId="23784" xr:uid="{21246BB3-005F-4CBF-ABAA-F5EA1C6222D8}"/>
    <cellStyle name="Comma 3 2 3 3 6" xfId="23785" xr:uid="{ADC516EC-9C60-4BB6-9F21-79AC60A86FDE}"/>
    <cellStyle name="Comma 3 2 3 3 6 2" xfId="23786" xr:uid="{D4C2F7CE-4891-47FC-A9A4-91899BB4C45B}"/>
    <cellStyle name="Comma 3 2 3 3 6 3" xfId="23787" xr:uid="{27CB3F3F-1B85-4A58-8B46-60F86204103E}"/>
    <cellStyle name="Comma 3 2 3 3 6_AVA DVA EL" xfId="23788" xr:uid="{02D52265-F06C-41A5-871C-1E3C483CFB14}"/>
    <cellStyle name="Comma 3 2 3 3 7" xfId="23789" xr:uid="{A8C44A7F-16AF-4D69-AEA9-EC238EDC6CED}"/>
    <cellStyle name="Comma 3 2 3 3 7 2" xfId="23790" xr:uid="{A9703FA0-8B5D-4D1C-BFDE-DB083B25CC63}"/>
    <cellStyle name="Comma 3 2 3 3 7 3" xfId="23791" xr:uid="{52C3250E-D8A6-4617-AEDB-8DCD51C278A7}"/>
    <cellStyle name="Comma 3 2 3 3 7_AVA DVA EL" xfId="23792" xr:uid="{99727716-FCD5-4E6C-A26D-D12492235312}"/>
    <cellStyle name="Comma 3 2 3 3 8" xfId="23793" xr:uid="{302EE20C-5F67-4440-9028-EA9BC8D3DB61}"/>
    <cellStyle name="Comma 3 2 3 3 8 2" xfId="23794" xr:uid="{79CDD5D6-E1B7-4CB5-AC82-7B890BE5121C}"/>
    <cellStyle name="Comma 3 2 3 3 8 3" xfId="23795" xr:uid="{3EACD13E-407B-44FD-B2CC-D8088C2E8CA8}"/>
    <cellStyle name="Comma 3 2 3 3 8_AVA DVA EL" xfId="23796" xr:uid="{0C594CF8-53DB-4FCC-9297-19620FBBCC0A}"/>
    <cellStyle name="Comma 3 2 3 3 9" xfId="23797" xr:uid="{CA535E7A-E90F-41EA-AB49-54B2B5703A6F}"/>
    <cellStyle name="Comma 3 2 3 3 9 2" xfId="23798" xr:uid="{A013C0F8-3F5D-457F-B215-2ACAF408D978}"/>
    <cellStyle name="Comma 3 2 3 3 9 3" xfId="23799" xr:uid="{81C5A3C6-000F-48BB-874B-DCE224850316}"/>
    <cellStyle name="Comma 3 2 3 3 9_AVA DVA EL" xfId="23800" xr:uid="{D2AC3AE0-9C8B-495F-BEBA-2780D1CDC5E7}"/>
    <cellStyle name="Comma 3 2 3 3_AVA DVA EL" xfId="23801" xr:uid="{A4C28671-66FF-4FB2-ABA6-F54D82E2592C}"/>
    <cellStyle name="Comma 3 2 3 4" xfId="23802" xr:uid="{65116A44-EF32-4FAA-80CF-9F10F3926993}"/>
    <cellStyle name="Comma 3 2 3 4 2" xfId="23803" xr:uid="{81314CE4-E835-4C03-B655-60DE99B8A665}"/>
    <cellStyle name="Comma 3 2 3 4 2 2" xfId="23804" xr:uid="{4423E6DF-2FB1-44E7-9C7A-8DFE1F1869E3}"/>
    <cellStyle name="Comma 3 2 3 4 2 3" xfId="23805" xr:uid="{85F84320-837D-46A5-9E0B-6565644825BE}"/>
    <cellStyle name="Comma 3 2 3 4 2_AVA DVA EL" xfId="23806" xr:uid="{2E655598-0772-41E4-9A62-9AA304BE727A}"/>
    <cellStyle name="Comma 3 2 3 4 3" xfId="23807" xr:uid="{F93DBFB9-88AA-494E-B25E-4BB3B3BF0DE0}"/>
    <cellStyle name="Comma 3 2 3 4 3 2" xfId="23808" xr:uid="{E60BA838-E138-4020-95CF-C6042478652C}"/>
    <cellStyle name="Comma 3 2 3 4 3 3" xfId="23809" xr:uid="{F98005B9-E5C3-4EA1-BCAA-741EAD26390A}"/>
    <cellStyle name="Comma 3 2 3 4 3_AVA DVA EL" xfId="23810" xr:uid="{8FE95360-39D9-4BEE-9AF2-F0DB24364689}"/>
    <cellStyle name="Comma 3 2 3 4 4" xfId="23811" xr:uid="{C94AB434-784C-438B-B0F1-F91A268654DE}"/>
    <cellStyle name="Comma 3 2 3 4 5" xfId="23812" xr:uid="{6C48C16B-D5E2-4C0B-B922-44416A18B9D2}"/>
    <cellStyle name="Comma 3 2 3 4_AVA DVA EL" xfId="23813" xr:uid="{052C7AE3-F677-4F2E-AB2F-18A0684D26E8}"/>
    <cellStyle name="Comma 3 2 3 5" xfId="23814" xr:uid="{11F9578E-3F66-4809-BC29-7A5D8C11AC54}"/>
    <cellStyle name="Comma 3 2 3 5 2" xfId="23815" xr:uid="{D293DB62-7F1E-4B7B-8B0B-D488342CEBC7}"/>
    <cellStyle name="Comma 3 2 3 5 3" xfId="23816" xr:uid="{F8C94459-2218-4638-86F1-7AA36C8622DB}"/>
    <cellStyle name="Comma 3 2 3 5_AVA DVA EL" xfId="23817" xr:uid="{0D857BBD-4D5E-430C-99F5-AEE89F9B0A78}"/>
    <cellStyle name="Comma 3 2 3 6" xfId="23818" xr:uid="{1D90C35D-4138-4524-8169-FEB8D920FB5A}"/>
    <cellStyle name="Comma 3 2 3 6 2" xfId="23819" xr:uid="{8D634156-4F36-4700-82B2-10460EE292E4}"/>
    <cellStyle name="Comma 3 2 3 6 3" xfId="23820" xr:uid="{712D5BF9-8D78-4B9D-AFD1-3D49861362A6}"/>
    <cellStyle name="Comma 3 2 3 6_AVA DVA EL" xfId="23821" xr:uid="{D63AB89A-26E2-4D86-AC5D-B697D12EA00E}"/>
    <cellStyle name="Comma 3 2 3 7" xfId="23822" xr:uid="{48D1271E-151A-4106-A1C0-8F91B5DD8242}"/>
    <cellStyle name="Comma 3 2 3 7 2" xfId="23823" xr:uid="{8AF56687-1DCA-40C2-94C6-AABC08EDE243}"/>
    <cellStyle name="Comma 3 2 3 7 3" xfId="23824" xr:uid="{A86B6A9B-E079-42D5-B720-973AB896FB66}"/>
    <cellStyle name="Comma 3 2 3 7_AVA DVA EL" xfId="23825" xr:uid="{F539EC3F-4A23-4AE6-8AC8-FB12002FC649}"/>
    <cellStyle name="Comma 3 2 3 8" xfId="23826" xr:uid="{E5CC8B04-4FD6-4A61-AE62-22826BA9DF61}"/>
    <cellStyle name="Comma 3 2 3 8 2" xfId="23827" xr:uid="{C925E22D-0CEE-4194-8883-EE46168CE827}"/>
    <cellStyle name="Comma 3 2 3 8 3" xfId="23828" xr:uid="{A882FCC5-83DB-4DAF-AD08-7B2205844500}"/>
    <cellStyle name="Comma 3 2 3 8_AVA DVA EL" xfId="23829" xr:uid="{61D590C1-2364-4E34-8C32-F1319A090462}"/>
    <cellStyle name="Comma 3 2 3 9" xfId="23830" xr:uid="{DAA6EC6A-9C5D-4B13-9617-FACCCE704489}"/>
    <cellStyle name="Comma 3 2 3 9 2" xfId="23831" xr:uid="{19915A4F-79F3-425E-A69D-D6AB8CF00B30}"/>
    <cellStyle name="Comma 3 2 3 9 3" xfId="23832" xr:uid="{AF57FC38-DAF8-43C0-A05B-B8DDB8A3BD21}"/>
    <cellStyle name="Comma 3 2 3 9_AVA DVA EL" xfId="23833" xr:uid="{B545FB8E-6909-49CA-A669-53FD00E4F209}"/>
    <cellStyle name="Comma 3 2 3_AVA DVA EL" xfId="23834" xr:uid="{BD6C9A8F-7F63-42AF-A971-F6566BB5780C}"/>
    <cellStyle name="Comma 3 2 4" xfId="23835" xr:uid="{38B5187B-B8EC-4862-8F30-F25E58F73247}"/>
    <cellStyle name="Comma 3 2 4 10" xfId="23836" xr:uid="{4C02126A-EE90-4DAC-B5FD-7BEC9F4E3D45}"/>
    <cellStyle name="Comma 3 2 4 10 2" xfId="23837" xr:uid="{324C73BB-239A-4763-9B0B-71AF48C482B5}"/>
    <cellStyle name="Comma 3 2 4 10 3" xfId="23838" xr:uid="{124E31C0-60F7-411B-877C-02B615D24D3F}"/>
    <cellStyle name="Comma 3 2 4 10_AVA DVA EL" xfId="23839" xr:uid="{4FB284E7-BF8A-4265-9491-9EF8AB042E6A}"/>
    <cellStyle name="Comma 3 2 4 11" xfId="23840" xr:uid="{8E0D7D82-75E7-48E1-B489-EB44365677BC}"/>
    <cellStyle name="Comma 3 2 4 12" xfId="23841" xr:uid="{A662B478-E819-4050-81AF-753E4E7EC141}"/>
    <cellStyle name="Comma 3 2 4 2" xfId="23842" xr:uid="{DDEBEA13-8E80-46F0-9C5B-89AF7AF5722E}"/>
    <cellStyle name="Comma 3 2 4 2 10" xfId="23843" xr:uid="{C0DF77BA-CB9E-4A47-8A07-0408E99E44F4}"/>
    <cellStyle name="Comma 3 2 4 2 11" xfId="23844" xr:uid="{C5BA1B4E-4906-4D8B-B7BE-A0ED59C30400}"/>
    <cellStyle name="Comma 3 2 4 2 2" xfId="23845" xr:uid="{576C02C9-F90E-4C64-A317-A37F08738D9A}"/>
    <cellStyle name="Comma 3 2 4 2 2 2" xfId="23846" xr:uid="{C38BADD5-5828-4C9C-A3F6-8B0C468BA7E4}"/>
    <cellStyle name="Comma 3 2 4 2 2 2 2" xfId="23847" xr:uid="{A137C0B7-33D7-4CEF-BF23-1401180C29A1}"/>
    <cellStyle name="Comma 3 2 4 2 2 2 3" xfId="23848" xr:uid="{64477FFB-ABBB-49C1-ADA0-95A785C4432D}"/>
    <cellStyle name="Comma 3 2 4 2 2 2_AVA DVA EL" xfId="23849" xr:uid="{747F663F-4E1F-4BD2-9FD1-6AAEA73F8468}"/>
    <cellStyle name="Comma 3 2 4 2 2 3" xfId="23850" xr:uid="{0053F7F3-8442-40DB-AE6D-0ACD062FEB4E}"/>
    <cellStyle name="Comma 3 2 4 2 2 3 2" xfId="23851" xr:uid="{DA68B7C8-092D-492D-AB9C-A032F68D6433}"/>
    <cellStyle name="Comma 3 2 4 2 2 3 3" xfId="23852" xr:uid="{97694F47-A1C2-4D46-B784-DF581BA07998}"/>
    <cellStyle name="Comma 3 2 4 2 2 3_AVA DVA EL" xfId="23853" xr:uid="{454C34EE-0323-40D4-90CB-78DAB0E6AAD2}"/>
    <cellStyle name="Comma 3 2 4 2 2 4" xfId="23854" xr:uid="{BBA7F5A1-FD24-46D7-A10D-1115C78998DD}"/>
    <cellStyle name="Comma 3 2 4 2 2 5" xfId="23855" xr:uid="{533345A3-00B2-4E36-8CA2-15B459B2C0C6}"/>
    <cellStyle name="Comma 3 2 4 2 2_AVA DVA EL" xfId="23856" xr:uid="{1B307A22-A25B-4E93-B435-117B05B73145}"/>
    <cellStyle name="Comma 3 2 4 2 3" xfId="23857" xr:uid="{725E3D44-90BD-44A5-8AC2-D7E6CB192807}"/>
    <cellStyle name="Comma 3 2 4 2 3 2" xfId="23858" xr:uid="{1CF9FA09-782C-4CA8-AE63-5835350F49BC}"/>
    <cellStyle name="Comma 3 2 4 2 3 3" xfId="23859" xr:uid="{2909E2B1-E090-4E68-939D-62038ED653CE}"/>
    <cellStyle name="Comma 3 2 4 2 3_AVA DVA EL" xfId="23860" xr:uid="{28BAEE1C-5657-4286-894F-8ECC969C314E}"/>
    <cellStyle name="Comma 3 2 4 2 4" xfId="23861" xr:uid="{FA82CA5B-0207-4007-A6A6-276F682D109A}"/>
    <cellStyle name="Comma 3 2 4 2 4 2" xfId="23862" xr:uid="{07067FF1-62BB-46E2-832E-DB51C1931881}"/>
    <cellStyle name="Comma 3 2 4 2 4 3" xfId="23863" xr:uid="{9B7FD7BB-017B-42AD-9DB4-3034189E2726}"/>
    <cellStyle name="Comma 3 2 4 2 4_AVA DVA EL" xfId="23864" xr:uid="{D7F9C80E-982E-47ED-9591-F6C33A595534}"/>
    <cellStyle name="Comma 3 2 4 2 5" xfId="23865" xr:uid="{D31804D5-C04B-4B9E-8864-D0EFCF64EB1A}"/>
    <cellStyle name="Comma 3 2 4 2 5 2" xfId="23866" xr:uid="{8FC9EEAC-E80A-4C72-99D4-2258080A8CE7}"/>
    <cellStyle name="Comma 3 2 4 2 5 3" xfId="23867" xr:uid="{75CC5A46-83E7-4E74-9AF3-7E42C9FD4084}"/>
    <cellStyle name="Comma 3 2 4 2 5_AVA DVA EL" xfId="23868" xr:uid="{491EC8AB-2D4E-4FB9-9D21-FA79CB1939EA}"/>
    <cellStyle name="Comma 3 2 4 2 6" xfId="23869" xr:uid="{48504DCC-4FD6-487B-8D4E-87AF8536CF28}"/>
    <cellStyle name="Comma 3 2 4 2 6 2" xfId="23870" xr:uid="{4115B219-24FA-4BC0-89CC-09D139D6B11B}"/>
    <cellStyle name="Comma 3 2 4 2 6 3" xfId="23871" xr:uid="{9F26A60C-618C-4488-A24C-486A158F93D4}"/>
    <cellStyle name="Comma 3 2 4 2 6_AVA DVA EL" xfId="23872" xr:uid="{506AAE2E-C169-4C08-A2DC-03EFD1C7D449}"/>
    <cellStyle name="Comma 3 2 4 2 7" xfId="23873" xr:uid="{5FC223F5-0966-4FA5-8873-581A2EBD39A5}"/>
    <cellStyle name="Comma 3 2 4 2 7 2" xfId="23874" xr:uid="{43590989-C1EB-497A-8150-527297F11959}"/>
    <cellStyle name="Comma 3 2 4 2 7 3" xfId="23875" xr:uid="{10495CDA-DB59-428D-9B70-857EF02036AC}"/>
    <cellStyle name="Comma 3 2 4 2 7_AVA DVA EL" xfId="23876" xr:uid="{07919EDA-36D8-4F33-98C3-D382E0BE9114}"/>
    <cellStyle name="Comma 3 2 4 2 8" xfId="23877" xr:uid="{19E8C2D6-1933-4D72-8D87-5B2FE459D108}"/>
    <cellStyle name="Comma 3 2 4 2 8 2" xfId="23878" xr:uid="{F7187826-74D3-4F1D-B870-7B1992F0C942}"/>
    <cellStyle name="Comma 3 2 4 2 8 3" xfId="23879" xr:uid="{424C23E5-E006-4803-BCBC-D65A95D0E76D}"/>
    <cellStyle name="Comma 3 2 4 2 8_AVA DVA EL" xfId="23880" xr:uid="{8D6B64FE-1FB2-4B97-A281-7071B5F08F55}"/>
    <cellStyle name="Comma 3 2 4 2 9" xfId="23881" xr:uid="{B8F2F47E-F717-4D98-8D01-4CB7AA2B7FCF}"/>
    <cellStyle name="Comma 3 2 4 2 9 2" xfId="23882" xr:uid="{3F52AD7A-AFD0-4D72-862C-8043033669BD}"/>
    <cellStyle name="Comma 3 2 4 2 9 3" xfId="23883" xr:uid="{BE8C22CA-B422-4FD4-8F31-A4F88840399A}"/>
    <cellStyle name="Comma 3 2 4 2 9_AVA DVA EL" xfId="23884" xr:uid="{88C47554-8D77-4808-8C24-C4E7340EC924}"/>
    <cellStyle name="Comma 3 2 4 2_AVA DVA EL" xfId="23885" xr:uid="{838B3DBC-6DB0-4681-BF1F-C7A33F97C308}"/>
    <cellStyle name="Comma 3 2 4 3" xfId="23886" xr:uid="{0A4838BC-D2CB-4990-99D7-35E922EA6C33}"/>
    <cellStyle name="Comma 3 2 4 3 2" xfId="23887" xr:uid="{E5F3694E-78BC-49E1-B3B2-B8FD7DA20B70}"/>
    <cellStyle name="Comma 3 2 4 3 2 2" xfId="23888" xr:uid="{03B6CDC3-89A1-4686-B5FF-9D42E6F81ED4}"/>
    <cellStyle name="Comma 3 2 4 3 2 3" xfId="23889" xr:uid="{DB3A6115-EC9D-413E-81BF-5094868AD074}"/>
    <cellStyle name="Comma 3 2 4 3 2_AVA DVA EL" xfId="23890" xr:uid="{63EC73E3-3411-433D-A732-E765AE910503}"/>
    <cellStyle name="Comma 3 2 4 3 3" xfId="23891" xr:uid="{07DFC890-4957-4964-B999-0647A0862666}"/>
    <cellStyle name="Comma 3 2 4 3 3 2" xfId="23892" xr:uid="{E0452D8E-7FD8-46D7-BDDF-CFDD88A7708B}"/>
    <cellStyle name="Comma 3 2 4 3 3 3" xfId="23893" xr:uid="{FAF1B862-769A-4598-81B6-B8C1E49C746D}"/>
    <cellStyle name="Comma 3 2 4 3 3_AVA DVA EL" xfId="23894" xr:uid="{B44D30DD-0206-4992-9B16-699F159FA464}"/>
    <cellStyle name="Comma 3 2 4 3 4" xfId="23895" xr:uid="{0D036BDB-4A1E-4A72-A061-7C1B1C7718E8}"/>
    <cellStyle name="Comma 3 2 4 3 5" xfId="23896" xr:uid="{6CC90590-D14D-428A-8C99-7BFD5D9F1780}"/>
    <cellStyle name="Comma 3 2 4 3_AVA DVA EL" xfId="23897" xr:uid="{BECA5CB5-A7D6-4576-9A7A-50F34B66450F}"/>
    <cellStyle name="Comma 3 2 4 4" xfId="23898" xr:uid="{F1D701A3-4A59-415B-AED1-0DF9AFAC56F5}"/>
    <cellStyle name="Comma 3 2 4 4 2" xfId="23899" xr:uid="{288EF2F5-41F2-4E18-803E-E613F28BA798}"/>
    <cellStyle name="Comma 3 2 4 4 3" xfId="23900" xr:uid="{45981E1D-5BFC-4DF6-B87C-F1F7C435ED80}"/>
    <cellStyle name="Comma 3 2 4 4_AVA DVA EL" xfId="23901" xr:uid="{C0D5F4C3-D2ED-4684-94FB-5E6733E8760F}"/>
    <cellStyle name="Comma 3 2 4 5" xfId="23902" xr:uid="{96490397-6545-482E-A79F-FAE5F4DA3958}"/>
    <cellStyle name="Comma 3 2 4 5 2" xfId="23903" xr:uid="{9C4AB42D-DB21-4B05-B0DF-3FC2BB878D3C}"/>
    <cellStyle name="Comma 3 2 4 5 3" xfId="23904" xr:uid="{172B937A-CC60-470B-99EB-24BF5BB26F3D}"/>
    <cellStyle name="Comma 3 2 4 5_AVA DVA EL" xfId="23905" xr:uid="{06EF34B3-B47A-44F0-9679-81ADD381EA9C}"/>
    <cellStyle name="Comma 3 2 4 6" xfId="23906" xr:uid="{5409BADD-D989-4AB4-B023-8115D28AA645}"/>
    <cellStyle name="Comma 3 2 4 6 2" xfId="23907" xr:uid="{5FE81252-6197-4807-A333-CA9322F7D4C6}"/>
    <cellStyle name="Comma 3 2 4 6 3" xfId="23908" xr:uid="{3AB41037-EE65-4D74-904F-60DD5DA4C840}"/>
    <cellStyle name="Comma 3 2 4 6_AVA DVA EL" xfId="23909" xr:uid="{0D7A1470-5BA5-4FAA-82EE-76E37B3BD38D}"/>
    <cellStyle name="Comma 3 2 4 7" xfId="23910" xr:uid="{C3BE1F74-7BE2-4729-9473-E328ED63B0F7}"/>
    <cellStyle name="Comma 3 2 4 7 2" xfId="23911" xr:uid="{E2C2F566-99D2-4050-A2C3-DB88FDFC1F89}"/>
    <cellStyle name="Comma 3 2 4 7 3" xfId="23912" xr:uid="{57485089-716E-46E3-9854-F55E3AC6805F}"/>
    <cellStyle name="Comma 3 2 4 7_AVA DVA EL" xfId="23913" xr:uid="{78EDC2DF-0B88-4DFB-B3D6-E452D4584B6D}"/>
    <cellStyle name="Comma 3 2 4 8" xfId="23914" xr:uid="{1545C505-FFEC-47E0-8C22-4889D1FDA8B1}"/>
    <cellStyle name="Comma 3 2 4 8 2" xfId="23915" xr:uid="{D502E9DC-89BD-4B36-8564-025BCD88E526}"/>
    <cellStyle name="Comma 3 2 4 8 3" xfId="23916" xr:uid="{0C426453-A2BA-46B3-A363-7000B5A0251A}"/>
    <cellStyle name="Comma 3 2 4 8_AVA DVA EL" xfId="23917" xr:uid="{5BDC0CA0-CE70-440A-B141-AE6DD60C6452}"/>
    <cellStyle name="Comma 3 2 4 9" xfId="23918" xr:uid="{8AF6A826-B4F6-4A5F-A764-ED378BFE8411}"/>
    <cellStyle name="Comma 3 2 4 9 2" xfId="23919" xr:uid="{5F9DEF25-46C7-47EC-91F5-F846D45DF4E5}"/>
    <cellStyle name="Comma 3 2 4 9 3" xfId="23920" xr:uid="{3A347CBF-20FA-49AC-B473-B9B53EF2C21E}"/>
    <cellStyle name="Comma 3 2 4 9_AVA DVA EL" xfId="23921" xr:uid="{B3EF2E1C-BE7D-4979-BD60-4C95D9E4657E}"/>
    <cellStyle name="Comma 3 2 4_AVA DVA EL" xfId="23922" xr:uid="{A0A28C70-8C33-4675-B248-A5C6A9B310C8}"/>
    <cellStyle name="Comma 3 2 5" xfId="23923" xr:uid="{37721670-0440-4579-93A3-42257E3D0BB6}"/>
    <cellStyle name="Comma 3 2 5 10" xfId="23924" xr:uid="{4989BA24-79DA-4515-BBDB-10FAF4591FA8}"/>
    <cellStyle name="Comma 3 2 5 10 2" xfId="23925" xr:uid="{4CFB4821-C6E6-4BC2-B15D-BD07CBC39303}"/>
    <cellStyle name="Comma 3 2 5 10 3" xfId="23926" xr:uid="{F42770A5-CC94-4966-9FCF-9B9821E1CD8B}"/>
    <cellStyle name="Comma 3 2 5 10_AVA DVA EL" xfId="23927" xr:uid="{FBA9B524-06A0-4867-BF3F-7EE31EC20979}"/>
    <cellStyle name="Comma 3 2 5 11" xfId="23928" xr:uid="{8315B48F-B262-4A37-9BB8-A1ECD96973FF}"/>
    <cellStyle name="Comma 3 2 5 12" xfId="23929" xr:uid="{81B4EB34-D5CC-4106-8E9A-A4C5CE1ABA67}"/>
    <cellStyle name="Comma 3 2 5 2" xfId="23930" xr:uid="{5B9B477E-C9E8-49E7-9CE9-CFF45C88F6B6}"/>
    <cellStyle name="Comma 3 2 5 2 10" xfId="23931" xr:uid="{744744B7-8BA2-48D8-A34B-AFF8CD8BB6E8}"/>
    <cellStyle name="Comma 3 2 5 2 11" xfId="23932" xr:uid="{C6D2C008-83F6-471B-AC95-A3BFCD871449}"/>
    <cellStyle name="Comma 3 2 5 2 2" xfId="23933" xr:uid="{3F66B839-2588-4A34-A826-78CB9B7E7929}"/>
    <cellStyle name="Comma 3 2 5 2 2 2" xfId="23934" xr:uid="{276AD59E-2525-410B-A15A-253A53A97080}"/>
    <cellStyle name="Comma 3 2 5 2 2 2 2" xfId="23935" xr:uid="{384D0A06-F089-4ADD-8C3E-364CDDAD0145}"/>
    <cellStyle name="Comma 3 2 5 2 2 2 3" xfId="23936" xr:uid="{0994AF8C-8981-48C9-9912-E3A8F30ECB69}"/>
    <cellStyle name="Comma 3 2 5 2 2 2_AVA DVA EL" xfId="23937" xr:uid="{A3625E20-0B5B-4459-B4D6-CBED599532C4}"/>
    <cellStyle name="Comma 3 2 5 2 2 3" xfId="23938" xr:uid="{BE2B2876-F50D-4D18-B86C-81D993FFB70A}"/>
    <cellStyle name="Comma 3 2 5 2 2 3 2" xfId="23939" xr:uid="{DF28AA5D-AAEA-4EBC-B9E7-892F94ED7281}"/>
    <cellStyle name="Comma 3 2 5 2 2 3 3" xfId="23940" xr:uid="{487691A8-D1B3-4AC4-9716-9263A12A4BF9}"/>
    <cellStyle name="Comma 3 2 5 2 2 3_AVA DVA EL" xfId="23941" xr:uid="{4290A83A-3FE3-4991-AE96-69E977A75F08}"/>
    <cellStyle name="Comma 3 2 5 2 2 4" xfId="23942" xr:uid="{2346F6E7-0D0D-4F2A-ADC8-7F407E8C69EC}"/>
    <cellStyle name="Comma 3 2 5 2 2 5" xfId="23943" xr:uid="{6DFA23E7-04E9-41FA-971D-D492C7FE223B}"/>
    <cellStyle name="Comma 3 2 5 2 2_AVA DVA EL" xfId="23944" xr:uid="{C2B55381-D52C-4D60-B10D-F30428B84BFE}"/>
    <cellStyle name="Comma 3 2 5 2 3" xfId="23945" xr:uid="{DFBC76F1-B4B5-4CF5-B5C4-BD0CF5AC8E19}"/>
    <cellStyle name="Comma 3 2 5 2 3 2" xfId="23946" xr:uid="{B4B020C6-3754-4326-9B9F-612A89421B5F}"/>
    <cellStyle name="Comma 3 2 5 2 3 3" xfId="23947" xr:uid="{9C983DA6-E283-4988-A368-06869E8C754B}"/>
    <cellStyle name="Comma 3 2 5 2 3_AVA DVA EL" xfId="23948" xr:uid="{5D048CC1-199E-482D-90B9-EB33B568EAE1}"/>
    <cellStyle name="Comma 3 2 5 2 4" xfId="23949" xr:uid="{DCD64C61-A766-4672-88DE-0B5D97A6FF6E}"/>
    <cellStyle name="Comma 3 2 5 2 4 2" xfId="23950" xr:uid="{0ED44CE3-0882-49AA-B8D0-8926B9927599}"/>
    <cellStyle name="Comma 3 2 5 2 4 3" xfId="23951" xr:uid="{5CC0BBF4-3DEA-4F33-83D2-12C4147C8AF7}"/>
    <cellStyle name="Comma 3 2 5 2 4_AVA DVA EL" xfId="23952" xr:uid="{7A429E3F-9228-497B-A55B-644D9608C256}"/>
    <cellStyle name="Comma 3 2 5 2 5" xfId="23953" xr:uid="{8AF78D92-9EF1-4626-BDE7-12D11E92D942}"/>
    <cellStyle name="Comma 3 2 5 2 5 2" xfId="23954" xr:uid="{D5017910-D7CC-4B17-8262-1418D6276816}"/>
    <cellStyle name="Comma 3 2 5 2 5 3" xfId="23955" xr:uid="{19ACBCD1-98FB-4F06-8B0D-202BFB00C70E}"/>
    <cellStyle name="Comma 3 2 5 2 5_AVA DVA EL" xfId="23956" xr:uid="{8E473B31-9110-4158-814F-182BF5A317D6}"/>
    <cellStyle name="Comma 3 2 5 2 6" xfId="23957" xr:uid="{1ADE02A3-3894-4A50-BE3C-06ED5D686803}"/>
    <cellStyle name="Comma 3 2 5 2 6 2" xfId="23958" xr:uid="{A8B9045B-7CEF-44A5-9230-218164CC4C6F}"/>
    <cellStyle name="Comma 3 2 5 2 6 3" xfId="23959" xr:uid="{BDF3EE83-8974-43D3-B73F-2363D1694071}"/>
    <cellStyle name="Comma 3 2 5 2 6_AVA DVA EL" xfId="23960" xr:uid="{C159B4FE-950C-439E-8932-8A861D111054}"/>
    <cellStyle name="Comma 3 2 5 2 7" xfId="23961" xr:uid="{C28E0CCB-EF08-4270-A4A7-1018DE930167}"/>
    <cellStyle name="Comma 3 2 5 2 7 2" xfId="23962" xr:uid="{7E64992E-C298-45CD-BC8E-4131670403BE}"/>
    <cellStyle name="Comma 3 2 5 2 7 3" xfId="23963" xr:uid="{14F34EAB-D31D-4ACC-80A2-78E2B72ADAE6}"/>
    <cellStyle name="Comma 3 2 5 2 7_AVA DVA EL" xfId="23964" xr:uid="{1C91AD38-BE88-4A13-9064-23270ED90EF9}"/>
    <cellStyle name="Comma 3 2 5 2 8" xfId="23965" xr:uid="{3E28AE87-1FA6-41E3-98BB-058686D1BC1E}"/>
    <cellStyle name="Comma 3 2 5 2 8 2" xfId="23966" xr:uid="{D1AD23E7-D77D-4B81-9237-DE593E6DAC66}"/>
    <cellStyle name="Comma 3 2 5 2 8 3" xfId="23967" xr:uid="{3B8A0567-A54C-410F-86D3-A8DD03EB50C1}"/>
    <cellStyle name="Comma 3 2 5 2 8_AVA DVA EL" xfId="23968" xr:uid="{A2B222CA-CFBC-4EE2-AAE4-EBC5B0282802}"/>
    <cellStyle name="Comma 3 2 5 2 9" xfId="23969" xr:uid="{5182B835-B196-49D5-8FC9-9BB7D519E2BF}"/>
    <cellStyle name="Comma 3 2 5 2 9 2" xfId="23970" xr:uid="{49826DD9-7D9E-487B-B332-43FA87E13CD8}"/>
    <cellStyle name="Comma 3 2 5 2 9 3" xfId="23971" xr:uid="{3242E54C-1C32-4B9E-8217-C07C9347CBE8}"/>
    <cellStyle name="Comma 3 2 5 2 9_AVA DVA EL" xfId="23972" xr:uid="{91788A93-3F8E-4F1D-BEA7-12045ABCBA92}"/>
    <cellStyle name="Comma 3 2 5 2_AVA DVA EL" xfId="23973" xr:uid="{80BB4EE0-69CD-4ED6-90B9-7F4AD4F503ED}"/>
    <cellStyle name="Comma 3 2 5 3" xfId="23974" xr:uid="{BD641B7F-70B7-4884-929C-96782E6950E7}"/>
    <cellStyle name="Comma 3 2 5 3 2" xfId="23975" xr:uid="{64DFE5A3-AF9C-4531-BF5F-AD9124CDD4C3}"/>
    <cellStyle name="Comma 3 2 5 3 2 2" xfId="23976" xr:uid="{61F87C3A-7AB8-4C4B-A8FF-529B75D8A3AD}"/>
    <cellStyle name="Comma 3 2 5 3 2 3" xfId="23977" xr:uid="{55956FF8-09B7-4B16-A0FE-1BC16B7D8684}"/>
    <cellStyle name="Comma 3 2 5 3 2_AVA DVA EL" xfId="23978" xr:uid="{9C6CFB01-533B-484B-8574-8730EB73524E}"/>
    <cellStyle name="Comma 3 2 5 3 3" xfId="23979" xr:uid="{9CDAFAB0-7E4C-43F2-9305-217370E8EA85}"/>
    <cellStyle name="Comma 3 2 5 3 3 2" xfId="23980" xr:uid="{839026FD-1685-46F6-B764-7E8C73E63387}"/>
    <cellStyle name="Comma 3 2 5 3 3 3" xfId="23981" xr:uid="{B57CF2B0-A8ED-4545-95E3-E9999C1973A5}"/>
    <cellStyle name="Comma 3 2 5 3 3_AVA DVA EL" xfId="23982" xr:uid="{973A92C4-CED8-4B2A-890E-9477C5B9E854}"/>
    <cellStyle name="Comma 3 2 5 3 4" xfId="23983" xr:uid="{BE13F2F2-0E66-4FE9-9B28-6354A50CB0AC}"/>
    <cellStyle name="Comma 3 2 5 3 5" xfId="23984" xr:uid="{F1579270-A855-429B-80EF-1A38E36CFC64}"/>
    <cellStyle name="Comma 3 2 5 3_AVA DVA EL" xfId="23985" xr:uid="{15DE9377-7A48-4866-A8C2-CCB601A95BA2}"/>
    <cellStyle name="Comma 3 2 5 4" xfId="23986" xr:uid="{CBF7EABC-9B22-4FA7-BE61-E95AD5BD66A2}"/>
    <cellStyle name="Comma 3 2 5 4 2" xfId="23987" xr:uid="{0CF72B67-DDD9-4C13-B9E2-1548AEB019D8}"/>
    <cellStyle name="Comma 3 2 5 4 3" xfId="23988" xr:uid="{D601776A-ABB5-4945-B482-78EF6DA2979A}"/>
    <cellStyle name="Comma 3 2 5 4_AVA DVA EL" xfId="23989" xr:uid="{6F7C253E-0E71-467D-8443-9C17410F06B7}"/>
    <cellStyle name="Comma 3 2 5 5" xfId="23990" xr:uid="{2C31A485-880C-4EB2-93A5-C4E9345E008D}"/>
    <cellStyle name="Comma 3 2 5 5 2" xfId="23991" xr:uid="{274BCE90-3EC4-4A65-9AFC-3B6FD67C9D93}"/>
    <cellStyle name="Comma 3 2 5 5 3" xfId="23992" xr:uid="{82FADAEA-754E-472F-B9F1-604E574421B6}"/>
    <cellStyle name="Comma 3 2 5 5_AVA DVA EL" xfId="23993" xr:uid="{3D0CBF12-B049-485E-982D-FD2DF4412972}"/>
    <cellStyle name="Comma 3 2 5 6" xfId="23994" xr:uid="{47E380D9-C82B-45EA-A609-E67809FB32C8}"/>
    <cellStyle name="Comma 3 2 5 6 2" xfId="23995" xr:uid="{3ED83AF5-DA1D-44EF-A2FB-AA51CE9BFB1F}"/>
    <cellStyle name="Comma 3 2 5 6 3" xfId="23996" xr:uid="{AA3058D8-AA2A-497E-A323-DEFC701110B9}"/>
    <cellStyle name="Comma 3 2 5 6_AVA DVA EL" xfId="23997" xr:uid="{A9C6D8B3-0FAE-4218-AC4D-7E065AF8A7B8}"/>
    <cellStyle name="Comma 3 2 5 7" xfId="23998" xr:uid="{7CCAACFD-72D7-483D-A397-0E484F00CB23}"/>
    <cellStyle name="Comma 3 2 5 7 2" xfId="23999" xr:uid="{832F0BEC-7638-4675-9D26-78CAB0A3CEED}"/>
    <cellStyle name="Comma 3 2 5 7 3" xfId="24000" xr:uid="{41C0A43A-D74F-4E12-932F-E7217589E6FF}"/>
    <cellStyle name="Comma 3 2 5 7_AVA DVA EL" xfId="24001" xr:uid="{A37A833A-8F4F-4A7B-B22D-2516890927E9}"/>
    <cellStyle name="Comma 3 2 5 8" xfId="24002" xr:uid="{5C3DA63A-5269-4B5C-B5E1-F3D78013FB11}"/>
    <cellStyle name="Comma 3 2 5 8 2" xfId="24003" xr:uid="{4EF96520-62D9-4522-8201-AC5FA6274E16}"/>
    <cellStyle name="Comma 3 2 5 8 3" xfId="24004" xr:uid="{F4907B0C-3BB7-45F3-A29C-E78BBBC3990B}"/>
    <cellStyle name="Comma 3 2 5 8_AVA DVA EL" xfId="24005" xr:uid="{325801C0-BE97-4297-A976-3D094CD1B0F0}"/>
    <cellStyle name="Comma 3 2 5 9" xfId="24006" xr:uid="{BC792420-F56F-47B9-9C96-62585C83FBBE}"/>
    <cellStyle name="Comma 3 2 5 9 2" xfId="24007" xr:uid="{43CF1012-AF73-492C-8FDA-46C83A99429B}"/>
    <cellStyle name="Comma 3 2 5 9 3" xfId="24008" xr:uid="{A665A5CF-1551-48FD-83C1-17DD86AD1CD4}"/>
    <cellStyle name="Comma 3 2 5 9_AVA DVA EL" xfId="24009" xr:uid="{ED4C3C21-DADA-4FFB-88CF-9CD0590430C0}"/>
    <cellStyle name="Comma 3 2 5_AVA DVA EL" xfId="24010" xr:uid="{7C7BA19E-5ECE-4D7C-938E-B6547B3F4662}"/>
    <cellStyle name="Comma 3 2 6" xfId="24011" xr:uid="{7D057402-2DAC-4A88-9660-93FA17CC4840}"/>
    <cellStyle name="Comma 3 2 6 10" xfId="24012" xr:uid="{6393F7E3-6E48-41F4-903F-E2ADCAEEC064}"/>
    <cellStyle name="Comma 3 2 6 11" xfId="24013" xr:uid="{8DB33B5F-3FA6-44BE-B4A1-E646B401CC17}"/>
    <cellStyle name="Comma 3 2 6 2" xfId="24014" xr:uid="{49C96B66-FBA7-423F-8AAE-6CC6B62E7D5B}"/>
    <cellStyle name="Comma 3 2 6 2 2" xfId="24015" xr:uid="{061F890D-5AAF-4C0E-A050-CCA7079733C8}"/>
    <cellStyle name="Comma 3 2 6 2 2 2" xfId="24016" xr:uid="{BB03AF08-9312-4FEA-944A-1F6D6276BC52}"/>
    <cellStyle name="Comma 3 2 6 2 2 3" xfId="24017" xr:uid="{1190E083-AA33-4D06-AB0E-C5939D0E5F76}"/>
    <cellStyle name="Comma 3 2 6 2 2_AVA DVA EL" xfId="24018" xr:uid="{01E7F8D0-4FD6-42D0-9FBA-0106716D6EEA}"/>
    <cellStyle name="Comma 3 2 6 2 3" xfId="24019" xr:uid="{DA18B55D-7588-4781-922D-F24EA5493A29}"/>
    <cellStyle name="Comma 3 2 6 2 3 2" xfId="24020" xr:uid="{EC9A7A88-43CA-466C-9244-E70E5D13EA23}"/>
    <cellStyle name="Comma 3 2 6 2 3 3" xfId="24021" xr:uid="{5DCBCFC6-FC25-4A00-8697-18FAD5AF5F08}"/>
    <cellStyle name="Comma 3 2 6 2 3_AVA DVA EL" xfId="24022" xr:uid="{5D88F412-1AA1-4AB5-96B6-7EFC21914E9D}"/>
    <cellStyle name="Comma 3 2 6 2 4" xfId="24023" xr:uid="{E49C3C9A-1D5B-40E0-8837-6790DBE59EBB}"/>
    <cellStyle name="Comma 3 2 6 2 5" xfId="24024" xr:uid="{AC37DFB5-0056-4FAE-BF42-5B8FE36B4906}"/>
    <cellStyle name="Comma 3 2 6 2_AVA DVA EL" xfId="24025" xr:uid="{F3587A6C-F174-424D-A9ED-8EA938818213}"/>
    <cellStyle name="Comma 3 2 6 3" xfId="24026" xr:uid="{BD22DC42-C085-4DB7-8C18-532586790A82}"/>
    <cellStyle name="Comma 3 2 6 3 2" xfId="24027" xr:uid="{556263C0-0447-46A1-ADC5-D1D1D7287269}"/>
    <cellStyle name="Comma 3 2 6 3 3" xfId="24028" xr:uid="{4F3CD41F-10CA-4478-BCD5-30373FB8AA9D}"/>
    <cellStyle name="Comma 3 2 6 3_AVA DVA EL" xfId="24029" xr:uid="{1082D720-4539-4096-8796-8AFC7A9328DE}"/>
    <cellStyle name="Comma 3 2 6 4" xfId="24030" xr:uid="{1DB1834A-DB68-4E28-B25D-8A84E06EAEC3}"/>
    <cellStyle name="Comma 3 2 6 4 2" xfId="24031" xr:uid="{74EF1A10-4182-4EC5-AB72-384B40B83E32}"/>
    <cellStyle name="Comma 3 2 6 4 3" xfId="24032" xr:uid="{0D31A75F-9929-4BE1-8D24-4A9DA327083E}"/>
    <cellStyle name="Comma 3 2 6 4_AVA DVA EL" xfId="24033" xr:uid="{5079415B-5FB9-463A-AD0C-A06BAE64C9A0}"/>
    <cellStyle name="Comma 3 2 6 5" xfId="24034" xr:uid="{36162716-D6E4-432F-9049-C25801F9B0EA}"/>
    <cellStyle name="Comma 3 2 6 5 2" xfId="24035" xr:uid="{D8A0596F-AD73-4937-AC77-78657891C403}"/>
    <cellStyle name="Comma 3 2 6 5 3" xfId="24036" xr:uid="{DC6F7900-33E7-46F0-BB76-8CC89928BD9E}"/>
    <cellStyle name="Comma 3 2 6 5_AVA DVA EL" xfId="24037" xr:uid="{41469EBD-4B88-431E-83DA-FE928F4FEB73}"/>
    <cellStyle name="Comma 3 2 6 6" xfId="24038" xr:uid="{117594C1-1929-4490-88DC-D24E1D930FE7}"/>
    <cellStyle name="Comma 3 2 6 6 2" xfId="24039" xr:uid="{1C3B8484-89B9-44A0-9D38-A19454AD2A5C}"/>
    <cellStyle name="Comma 3 2 6 6 3" xfId="24040" xr:uid="{FF8E0E0B-071D-4ADD-A8CF-87C97CECE965}"/>
    <cellStyle name="Comma 3 2 6 6_AVA DVA EL" xfId="24041" xr:uid="{40B57FC0-66B5-4C8A-9F08-55E51EAE2C84}"/>
    <cellStyle name="Comma 3 2 6 7" xfId="24042" xr:uid="{2C8A55CC-F55D-48A7-9FB6-15DE9967AA81}"/>
    <cellStyle name="Comma 3 2 6 7 2" xfId="24043" xr:uid="{7C9F0ABA-45C0-4660-ACE2-12B13036051B}"/>
    <cellStyle name="Comma 3 2 6 7 3" xfId="24044" xr:uid="{FDF8855E-4676-459A-8168-44E45AC3CB34}"/>
    <cellStyle name="Comma 3 2 6 7_AVA DVA EL" xfId="24045" xr:uid="{50E225BE-DB96-4618-9D5C-C77752F290BB}"/>
    <cellStyle name="Comma 3 2 6 8" xfId="24046" xr:uid="{48A3A43E-D429-4D83-BDA1-3FDE6FEDB62D}"/>
    <cellStyle name="Comma 3 2 6 8 2" xfId="24047" xr:uid="{6C6BD829-F10D-414B-8953-6476E32D8314}"/>
    <cellStyle name="Comma 3 2 6 8 3" xfId="24048" xr:uid="{05D04271-1A7D-46CE-9FFF-3AC486E6AA6D}"/>
    <cellStyle name="Comma 3 2 6 8_AVA DVA EL" xfId="24049" xr:uid="{5CA22007-8A02-4C14-9AFC-61B2B9348265}"/>
    <cellStyle name="Comma 3 2 6 9" xfId="24050" xr:uid="{F40D24A4-D9C9-4A72-8914-944E8BC689F1}"/>
    <cellStyle name="Comma 3 2 6 9 2" xfId="24051" xr:uid="{86FEFFC1-2828-4209-9DBB-05A301177E14}"/>
    <cellStyle name="Comma 3 2 6 9 3" xfId="24052" xr:uid="{DB222BE1-2661-443C-947A-A68D53D33CE5}"/>
    <cellStyle name="Comma 3 2 6 9_AVA DVA EL" xfId="24053" xr:uid="{976CB152-E2E1-47F1-821A-A4FFFA5108EF}"/>
    <cellStyle name="Comma 3 2 6_AVA DVA EL" xfId="24054" xr:uid="{70AACD67-1179-447B-8629-B3539DBC67B8}"/>
    <cellStyle name="Comma 3 2 7" xfId="24055" xr:uid="{3B63E53E-CAA9-47D5-A340-2CA012A52863}"/>
    <cellStyle name="Comma 3 2 7 2" xfId="24056" xr:uid="{B2CD3848-E107-4D2F-BAEC-71CC3F97DEDD}"/>
    <cellStyle name="Comma 3 2 7 2 2" xfId="24057" xr:uid="{2E4C3B8A-8158-480C-848B-49804DDADC3B}"/>
    <cellStyle name="Comma 3 2 7 2 3" xfId="24058" xr:uid="{7EB0ABB4-A2C3-4939-8FB8-935160CC14FB}"/>
    <cellStyle name="Comma 3 2 7 2_AVA DVA EL" xfId="24059" xr:uid="{D8930057-91E1-4A95-B091-307468293476}"/>
    <cellStyle name="Comma 3 2 7 3" xfId="24060" xr:uid="{F0704668-4837-46AA-BC7B-E6CA0F1D4152}"/>
    <cellStyle name="Comma 3 2 7 3 2" xfId="24061" xr:uid="{E945860E-5BEB-433C-AE24-AE9A359818EA}"/>
    <cellStyle name="Comma 3 2 7 3 3" xfId="24062" xr:uid="{A7A6F882-29D4-4D8B-9B39-0607586AE46D}"/>
    <cellStyle name="Comma 3 2 7 3_AVA DVA EL" xfId="24063" xr:uid="{784B4B78-2170-456E-B6EE-CCEE156D997B}"/>
    <cellStyle name="Comma 3 2 7 4" xfId="24064" xr:uid="{A4D4FFE3-1684-487A-BF62-AF21B0795B77}"/>
    <cellStyle name="Comma 3 2 7 5" xfId="24065" xr:uid="{0EA709AE-3B13-4CB9-9725-87193C451E62}"/>
    <cellStyle name="Comma 3 2 7_AVA DVA EL" xfId="24066" xr:uid="{BC25149B-FFD5-4210-A5CA-7C827A87CE64}"/>
    <cellStyle name="Comma 3 2 8" xfId="24067" xr:uid="{592A99CC-DEF5-4B46-8FF3-D779D0F43CEB}"/>
    <cellStyle name="Comma 3 2 8 2" xfId="24068" xr:uid="{60FCF31C-757B-466E-BEC1-577245733854}"/>
    <cellStyle name="Comma 3 2 8 3" xfId="24069" xr:uid="{FD7966AF-81B0-4D29-9242-80D2DAE5DFC6}"/>
    <cellStyle name="Comma 3 2 8_AVA DVA EL" xfId="24070" xr:uid="{70CD0AD6-6B5E-43EF-9195-4F2C6397B0A5}"/>
    <cellStyle name="Comma 3 2 9" xfId="24071" xr:uid="{D4372BF9-4100-4EBC-9D7F-0BDA7D00111F}"/>
    <cellStyle name="Comma 3 2 9 2" xfId="24072" xr:uid="{51E682CE-0C9C-4A71-8A75-DA1AAF87D5C7}"/>
    <cellStyle name="Comma 3 2 9 3" xfId="24073" xr:uid="{B6BE046D-F9C3-4F54-B7F3-170B408A836C}"/>
    <cellStyle name="Comma 3 2 9_AVA DVA EL" xfId="24074" xr:uid="{8FAD3702-8A11-4870-A403-D57D2A5E684B}"/>
    <cellStyle name="Comma 3 2_Adj_Primary_capital" xfId="24075" xr:uid="{DB85675D-7CE0-4833-A8DE-553A962CBFD1}"/>
    <cellStyle name="Comma 3 3" xfId="24076" xr:uid="{D9695336-4C57-46E0-96C5-E251F7F80E7F}"/>
    <cellStyle name="Comma 3 3 10" xfId="24077" xr:uid="{AD97B311-B8BE-48DB-A0A5-B0FD17E4FD6A}"/>
    <cellStyle name="Comma 3 3 10 2" xfId="24078" xr:uid="{AB80F446-0811-49DF-B9D7-6797D9CB7AF3}"/>
    <cellStyle name="Comma 3 3 10 3" xfId="24079" xr:uid="{8C549D99-FCA1-45C0-9C64-C77A27D746A6}"/>
    <cellStyle name="Comma 3 3 10_AVA DVA EL" xfId="24080" xr:uid="{9F65E947-1700-486C-8F02-A3F5ACA12089}"/>
    <cellStyle name="Comma 3 3 11" xfId="24081" xr:uid="{5DE870B4-A3E6-48FC-A4D9-98BA516A79EA}"/>
    <cellStyle name="Comma 3 3 11 2" xfId="24082" xr:uid="{7F33D437-A1E4-4BA6-A8E4-A6240E49249A}"/>
    <cellStyle name="Comma 3 3 11 3" xfId="24083" xr:uid="{3F873C64-BFA2-4AD6-B50D-B4EFB2C2BD0C}"/>
    <cellStyle name="Comma 3 3 11_AVA DVA EL" xfId="24084" xr:uid="{A9A264ED-7918-4EE0-A86A-3D960B09E847}"/>
    <cellStyle name="Comma 3 3 12" xfId="24085" xr:uid="{225192B6-E286-4F8F-AB87-E145A61EC8FA}"/>
    <cellStyle name="Comma 3 3 12 2" xfId="24086" xr:uid="{E28D01E1-B864-4850-A205-E37F3CF02A10}"/>
    <cellStyle name="Comma 3 3 12 3" xfId="24087" xr:uid="{B066C88F-496F-4496-91F8-A96011789B64}"/>
    <cellStyle name="Comma 3 3 12_AVA DVA EL" xfId="24088" xr:uid="{52DA78E8-1DFD-4AA6-BB07-8AC15E5052F2}"/>
    <cellStyle name="Comma 3 3 13" xfId="24089" xr:uid="{10FFB6EB-0311-43D1-A6F0-4F01328D4746}"/>
    <cellStyle name="Comma 3 3 2" xfId="24090" xr:uid="{C8C16F46-7D3F-4EE5-807C-09B7D12DB01A}"/>
    <cellStyle name="Comma 3 3 2 10" xfId="24091" xr:uid="{BDADF65D-2717-4CFF-A142-0DFB7BA72BD3}"/>
    <cellStyle name="Comma 3 3 2 10 2" xfId="24092" xr:uid="{FF8364F7-DF64-4253-B118-C04BC0A73345}"/>
    <cellStyle name="Comma 3 3 2 10 3" xfId="24093" xr:uid="{5F93064E-A24E-47EE-9990-E145ECFA6E64}"/>
    <cellStyle name="Comma 3 3 2 10_AVA DVA EL" xfId="24094" xr:uid="{79BBA062-7F8F-49C5-89E3-91DCD19C2AEA}"/>
    <cellStyle name="Comma 3 3 2 11" xfId="24095" xr:uid="{A12CD0BB-F6B2-4119-B94F-28CEE04478B7}"/>
    <cellStyle name="Comma 3 3 2 11 2" xfId="24096" xr:uid="{9C5B8C22-EAB8-487B-A767-03BA992CA7F2}"/>
    <cellStyle name="Comma 3 3 2 11 3" xfId="24097" xr:uid="{04D6B32D-57F8-40FE-A5DE-7F393F9DACB0}"/>
    <cellStyle name="Comma 3 3 2 11_AVA DVA EL" xfId="24098" xr:uid="{FAA24B4B-FB69-4425-B168-554CD29A25DD}"/>
    <cellStyle name="Comma 3 3 2 12" xfId="24099" xr:uid="{046F5306-A692-41E5-95DB-11DD5FEC076C}"/>
    <cellStyle name="Comma 3 3 2 2" xfId="24100" xr:uid="{29EC9BBB-13CC-48E5-8695-FBAAE232BCEE}"/>
    <cellStyle name="Comma 3 3 2 2 10" xfId="24101" xr:uid="{70205390-A0AD-4819-BC32-3CA1D29EB5CD}"/>
    <cellStyle name="Comma 3 3 2 2 10 2" xfId="24102" xr:uid="{A2EC6DA4-DB4B-40BB-AA3E-D793C132BD64}"/>
    <cellStyle name="Comma 3 3 2 2 10 3" xfId="24103" xr:uid="{2E3A695C-A99A-42F5-886F-E0E00F988A83}"/>
    <cellStyle name="Comma 3 3 2 2 10_AVA DVA EL" xfId="24104" xr:uid="{7144B6F5-AC1D-4A2B-954C-36949E691480}"/>
    <cellStyle name="Comma 3 3 2 2 11" xfId="24105" xr:uid="{F7CF557C-04B6-4C5C-9237-B2563FA0C599}"/>
    <cellStyle name="Comma 3 3 2 2 2" xfId="24106" xr:uid="{6FCDBFF1-0567-4345-A808-98593D5789CA}"/>
    <cellStyle name="Comma 3 3 2 2 2 2" xfId="24107" xr:uid="{34B37BC1-6973-47F3-93F7-8B360D740A91}"/>
    <cellStyle name="Comma 3 3 2 2 2 2 2" xfId="24108" xr:uid="{0F96C6DD-6A35-4809-B8A1-2C030E1E73EB}"/>
    <cellStyle name="Comma 3 3 2 2 2 2 3" xfId="24109" xr:uid="{79DFA96B-1264-482D-AF03-7B134551108F}"/>
    <cellStyle name="Comma 3 3 2 2 2 2_AVA DVA EL" xfId="24110" xr:uid="{66A3F55E-EE10-40F6-A8AF-C98C8C5647D7}"/>
    <cellStyle name="Comma 3 3 2 2 2 3" xfId="24111" xr:uid="{04949E6B-BC8D-4E62-B605-F3A16ED90ECB}"/>
    <cellStyle name="Comma 3 3 2 2 2 3 2" xfId="24112" xr:uid="{E7FE2521-AA33-435D-94C9-54B08D232A24}"/>
    <cellStyle name="Comma 3 3 2 2 2 3 3" xfId="24113" xr:uid="{AA950C58-427C-4629-BAF2-46743F920A4D}"/>
    <cellStyle name="Comma 3 3 2 2 2 3_AVA DVA EL" xfId="24114" xr:uid="{A58B347B-2CB0-4621-85B5-8B460549E471}"/>
    <cellStyle name="Comma 3 3 2 2 2 4" xfId="24115" xr:uid="{8EB9F472-3376-415C-AA26-689D23D251C0}"/>
    <cellStyle name="Comma 3 3 2 2 2 5" xfId="24116" xr:uid="{4F2284CB-BC50-47F8-A2BF-06F1F1559528}"/>
    <cellStyle name="Comma 3 3 2 2 2_AVA DVA EL" xfId="24117" xr:uid="{C4A79FFC-6042-4355-BC20-096B5CEC673B}"/>
    <cellStyle name="Comma 3 3 2 2 3" xfId="24118" xr:uid="{F57540E3-8D36-4B3C-BCC3-EA27808FA025}"/>
    <cellStyle name="Comma 3 3 2 2 3 2" xfId="24119" xr:uid="{C9A64E86-C6BC-4110-83B3-58360007D9F6}"/>
    <cellStyle name="Comma 3 3 2 2 3 3" xfId="24120" xr:uid="{F3901CD6-0BE0-4094-995E-2E6E20B6514A}"/>
    <cellStyle name="Comma 3 3 2 2 3_AVA DVA EL" xfId="24121" xr:uid="{6EFE36D2-ECA3-4BF2-9F1F-6634A7ED119E}"/>
    <cellStyle name="Comma 3 3 2 2 4" xfId="24122" xr:uid="{B11DF843-F1C6-41C3-BBED-42E6B2F1A445}"/>
    <cellStyle name="Comma 3 3 2 2 4 2" xfId="24123" xr:uid="{9E0FDC93-99EC-493C-8E9C-4522F3D755F0}"/>
    <cellStyle name="Comma 3 3 2 2 4 3" xfId="24124" xr:uid="{466F7CC0-68F8-47E0-BD84-982C4790C6A7}"/>
    <cellStyle name="Comma 3 3 2 2 4_AVA DVA EL" xfId="24125" xr:uid="{01733FB1-6E01-42A2-ACE1-97082314A37C}"/>
    <cellStyle name="Comma 3 3 2 2 5" xfId="24126" xr:uid="{80974EBF-3BA1-4546-AEBE-32CCB54C4D73}"/>
    <cellStyle name="Comma 3 3 2 2 5 2" xfId="24127" xr:uid="{4C66DFEF-0E6B-4643-B415-9DACDA6140C3}"/>
    <cellStyle name="Comma 3 3 2 2 5 3" xfId="24128" xr:uid="{8D3E8D18-6100-4BCE-845A-D7CC6E3C5691}"/>
    <cellStyle name="Comma 3 3 2 2 5_AVA DVA EL" xfId="24129" xr:uid="{46B4DF42-CA39-4D1A-92F4-F162010266B6}"/>
    <cellStyle name="Comma 3 3 2 2 6" xfId="24130" xr:uid="{F59B7178-C67B-467C-956F-F92EBF5145AB}"/>
    <cellStyle name="Comma 3 3 2 2 6 2" xfId="24131" xr:uid="{F32C0102-B2C6-4F2B-A574-E0C801509B2C}"/>
    <cellStyle name="Comma 3 3 2 2 6 3" xfId="24132" xr:uid="{F1EB14DA-A332-4BC2-9C7C-4E1E023A4327}"/>
    <cellStyle name="Comma 3 3 2 2 6_AVA DVA EL" xfId="24133" xr:uid="{6DEE99F6-FEEC-4469-A42F-D31C451327E8}"/>
    <cellStyle name="Comma 3 3 2 2 7" xfId="24134" xr:uid="{473B7E52-DF19-4DF2-B103-CF4276211433}"/>
    <cellStyle name="Comma 3 3 2 2 7 2" xfId="24135" xr:uid="{FB32FFE6-0171-41DE-873C-113173337087}"/>
    <cellStyle name="Comma 3 3 2 2 7 3" xfId="24136" xr:uid="{FD65EDE2-9A5F-48FF-BB01-AF57E8A7ED4E}"/>
    <cellStyle name="Comma 3 3 2 2 7_AVA DVA EL" xfId="24137" xr:uid="{3C14C969-6673-432D-96F0-5980B8F1884F}"/>
    <cellStyle name="Comma 3 3 2 2 8" xfId="24138" xr:uid="{E9C205E0-5C71-4870-A971-972D268844EE}"/>
    <cellStyle name="Comma 3 3 2 2 8 2" xfId="24139" xr:uid="{DE8D57E0-90CF-47CA-BCA0-E5950C905098}"/>
    <cellStyle name="Comma 3 3 2 2 8 3" xfId="24140" xr:uid="{64981EEC-A94F-4B47-9DF6-5743328DA415}"/>
    <cellStyle name="Comma 3 3 2 2 8_AVA DVA EL" xfId="24141" xr:uid="{981D7BBA-054A-40D4-893C-5927360EB56E}"/>
    <cellStyle name="Comma 3 3 2 2 9" xfId="24142" xr:uid="{0EF289FA-80FE-4D07-9815-15B320D52055}"/>
    <cellStyle name="Comma 3 3 2 2 9 2" xfId="24143" xr:uid="{1B95A985-B136-4F71-9767-B0D99699A0E9}"/>
    <cellStyle name="Comma 3 3 2 2 9 3" xfId="24144" xr:uid="{81ED4676-ECB4-449D-ABD7-E500D034B136}"/>
    <cellStyle name="Comma 3 3 2 2 9_AVA DVA EL" xfId="24145" xr:uid="{3C3453CF-2A20-4711-8B78-BC8E24EB2151}"/>
    <cellStyle name="Comma 3 3 2 2_AVA DVA EL" xfId="24146" xr:uid="{B136AC2C-BDC2-4A8A-87E3-4E26C80C8440}"/>
    <cellStyle name="Comma 3 3 2 3" xfId="24147" xr:uid="{6D51882B-E234-474F-A457-8794A1FF4578}"/>
    <cellStyle name="Comma 3 3 2 3 2" xfId="24148" xr:uid="{0FF1EC92-C163-4391-96F1-401E611BF42B}"/>
    <cellStyle name="Comma 3 3 2 3 2 2" xfId="24149" xr:uid="{40BB58B5-56CA-4661-B1F3-3C04C55D7E80}"/>
    <cellStyle name="Comma 3 3 2 3 2 3" xfId="24150" xr:uid="{F26B16E6-EA89-4E02-A5CA-7723A45943EF}"/>
    <cellStyle name="Comma 3 3 2 3 2_AVA DVA EL" xfId="24151" xr:uid="{7327EA0F-7A96-486E-8274-F476E206637C}"/>
    <cellStyle name="Comma 3 3 2 3 3" xfId="24152" xr:uid="{92D7EB68-F4FF-472A-A042-82B0F7A6C0D7}"/>
    <cellStyle name="Comma 3 3 2 3 3 2" xfId="24153" xr:uid="{D4C72CB8-01B8-487D-A3F6-CF48CCCECA2F}"/>
    <cellStyle name="Comma 3 3 2 3 3 3" xfId="24154" xr:uid="{9CCD2A1E-E0B5-42DA-A9FC-83C185B14348}"/>
    <cellStyle name="Comma 3 3 2 3 3_AVA DVA EL" xfId="24155" xr:uid="{70F93EF9-F988-4660-A72F-B6A86DF24FE1}"/>
    <cellStyle name="Comma 3 3 2 3 4" xfId="24156" xr:uid="{11AE70E8-570B-4016-B27B-5B7BEF4652C7}"/>
    <cellStyle name="Comma 3 3 2 3 5" xfId="24157" xr:uid="{0A328E2C-A9EE-4C9F-ADC3-FEC07F9FAEDB}"/>
    <cellStyle name="Comma 3 3 2 3_AVA DVA EL" xfId="24158" xr:uid="{9A3EBF23-4A21-4680-BFF4-FD0812A9B389}"/>
    <cellStyle name="Comma 3 3 2 4" xfId="24159" xr:uid="{BDBAFB9B-5BC1-4E88-938A-43DF391B297F}"/>
    <cellStyle name="Comma 3 3 2 4 2" xfId="24160" xr:uid="{09EC7EBD-FD08-42D1-9C4F-45FC0686D098}"/>
    <cellStyle name="Comma 3 3 2 4 3" xfId="24161" xr:uid="{6060416F-D884-478F-A783-CD7FD1F90F2B}"/>
    <cellStyle name="Comma 3 3 2 4_AVA DVA EL" xfId="24162" xr:uid="{09986AD9-3EC3-45E0-BB0B-6201C92FB3D6}"/>
    <cellStyle name="Comma 3 3 2 5" xfId="24163" xr:uid="{FBAFC805-629D-42CB-82C7-22DE135E9FE7}"/>
    <cellStyle name="Comma 3 3 2 5 2" xfId="24164" xr:uid="{00A67CB9-94B1-40C5-BB1A-28A532DDAC13}"/>
    <cellStyle name="Comma 3 3 2 5 3" xfId="24165" xr:uid="{8B3EF2B8-2769-427E-9912-9554B5EB5AD2}"/>
    <cellStyle name="Comma 3 3 2 5_AVA DVA EL" xfId="24166" xr:uid="{791B90DE-114D-43C1-94AA-8648318CF640}"/>
    <cellStyle name="Comma 3 3 2 6" xfId="24167" xr:uid="{3577A5F0-57E2-47BA-869B-35269DC10C4D}"/>
    <cellStyle name="Comma 3 3 2 6 2" xfId="24168" xr:uid="{60E32207-D51C-4355-913F-55F708C26E2D}"/>
    <cellStyle name="Comma 3 3 2 6 3" xfId="24169" xr:uid="{35612200-AED6-458A-8CAE-E2F4D029B6D1}"/>
    <cellStyle name="Comma 3 3 2 6_AVA DVA EL" xfId="24170" xr:uid="{AC4944E6-7E3E-4507-91E4-F5C76970D8C6}"/>
    <cellStyle name="Comma 3 3 2 7" xfId="24171" xr:uid="{8401393B-506F-4DDF-A7E1-49FC288CF428}"/>
    <cellStyle name="Comma 3 3 2 7 2" xfId="24172" xr:uid="{A0B92DDE-EA48-451C-B1F7-103C7E484444}"/>
    <cellStyle name="Comma 3 3 2 7 3" xfId="24173" xr:uid="{B6D4E685-AF1A-4333-8D78-78A906C2186C}"/>
    <cellStyle name="Comma 3 3 2 7_AVA DVA EL" xfId="24174" xr:uid="{314EFFF6-A533-412C-A705-C1E840F591E6}"/>
    <cellStyle name="Comma 3 3 2 8" xfId="24175" xr:uid="{24CD5784-4A43-405C-8732-1902FF1ADBA7}"/>
    <cellStyle name="Comma 3 3 2 8 2" xfId="24176" xr:uid="{42072E17-7F22-4A00-8B52-5DF80549817B}"/>
    <cellStyle name="Comma 3 3 2 8 3" xfId="24177" xr:uid="{09EA6BBB-BBE6-4A2B-873E-B9DD3E70AF98}"/>
    <cellStyle name="Comma 3 3 2 8_AVA DVA EL" xfId="24178" xr:uid="{78FF004A-E041-46F7-98B1-38791E53268E}"/>
    <cellStyle name="Comma 3 3 2 9" xfId="24179" xr:uid="{35A47B7F-A338-44B1-A97B-F9E97B9F7F39}"/>
    <cellStyle name="Comma 3 3 2 9 2" xfId="24180" xr:uid="{7255F568-6C69-449F-A314-B8F0C380E165}"/>
    <cellStyle name="Comma 3 3 2 9 3" xfId="24181" xr:uid="{3D793647-8207-4768-8365-0CBC8F147054}"/>
    <cellStyle name="Comma 3 3 2 9_AVA DVA EL" xfId="24182" xr:uid="{E91B1004-E60E-4E32-ACA2-B02122650E5D}"/>
    <cellStyle name="Comma 3 3 2_Adj_Primary_capital" xfId="24183" xr:uid="{F18E4ADA-3BE2-468A-A92B-A83B0358EB71}"/>
    <cellStyle name="Comma 3 3 3" xfId="24184" xr:uid="{64F156F0-7DE6-400F-AAB7-E036C5C20E09}"/>
    <cellStyle name="Comma 3 3 3 10" xfId="24185" xr:uid="{F835B9B7-EC62-4B23-BCD5-558D80B52ECF}"/>
    <cellStyle name="Comma 3 3 3 10 2" xfId="24186" xr:uid="{A29D788A-9543-4B59-B4CC-E09AC39120B8}"/>
    <cellStyle name="Comma 3 3 3 10 3" xfId="24187" xr:uid="{396A8BE3-18A3-4B8B-A0EA-2C274365C27B}"/>
    <cellStyle name="Comma 3 3 3 10_AVA DVA EL" xfId="24188" xr:uid="{0AE72D48-B1D4-4B27-936E-C2453A87F9F9}"/>
    <cellStyle name="Comma 3 3 3 11" xfId="24189" xr:uid="{53D6F567-DDE0-4BAC-8F31-BB689312B19F}"/>
    <cellStyle name="Comma 3 3 3 2" xfId="24190" xr:uid="{76BD1AA2-644B-4001-B1A8-83F70CAAC11A}"/>
    <cellStyle name="Comma 3 3 3 2 2" xfId="24191" xr:uid="{AF265308-C521-4780-B309-A94F9160B425}"/>
    <cellStyle name="Comma 3 3 3 2 2 2" xfId="24192" xr:uid="{454F5403-1032-42B4-916F-ED6BDD9A6E46}"/>
    <cellStyle name="Comma 3 3 3 2 2 3" xfId="24193" xr:uid="{91BD21BE-2141-4DA8-8EBA-076DA44B1966}"/>
    <cellStyle name="Comma 3 3 3 2 2_AVA DVA EL" xfId="24194" xr:uid="{0CAA8BC5-E688-4D68-8FAE-4D8C5326254B}"/>
    <cellStyle name="Comma 3 3 3 2 3" xfId="24195" xr:uid="{679BCD54-FD54-4104-BA94-518CBD51479E}"/>
    <cellStyle name="Comma 3 3 3 2 3 2" xfId="24196" xr:uid="{CE65EBD4-8FAE-458D-A395-D945BC51DB8B}"/>
    <cellStyle name="Comma 3 3 3 2 3 3" xfId="24197" xr:uid="{B116479E-D534-473B-B86B-EED36E834CBB}"/>
    <cellStyle name="Comma 3 3 3 2 3_AVA DVA EL" xfId="24198" xr:uid="{96078BC3-51B0-4E30-B86D-06C67645539C}"/>
    <cellStyle name="Comma 3 3 3 2 4" xfId="24199" xr:uid="{64379839-ABDA-4C8A-A96C-C5C5CDF2D7AB}"/>
    <cellStyle name="Comma 3 3 3 2 5" xfId="24200" xr:uid="{C14FC799-8B93-445E-8C90-2DAABCD93102}"/>
    <cellStyle name="Comma 3 3 3 2_AVA DVA EL" xfId="24201" xr:uid="{2A27A93C-4B9E-4823-91A3-5510E18D4DBA}"/>
    <cellStyle name="Comma 3 3 3 3" xfId="24202" xr:uid="{372D93E8-00A7-495B-B979-FD60B5E9F963}"/>
    <cellStyle name="Comma 3 3 3 3 2" xfId="24203" xr:uid="{94D6E161-8517-419E-8E91-15118AFC8870}"/>
    <cellStyle name="Comma 3 3 3 3 3" xfId="24204" xr:uid="{D12192BF-15D7-4FCB-86A8-15B57728DB68}"/>
    <cellStyle name="Comma 3 3 3 3_AVA DVA EL" xfId="24205" xr:uid="{1791E234-4466-40A4-A0D5-7CDFFC8D1E15}"/>
    <cellStyle name="Comma 3 3 3 4" xfId="24206" xr:uid="{071CD21A-AA82-41DC-A1D2-C47EBF3B523D}"/>
    <cellStyle name="Comma 3 3 3 4 2" xfId="24207" xr:uid="{D6C3C8AA-3E4F-43A2-9B33-37BB80A94EA5}"/>
    <cellStyle name="Comma 3 3 3 4 3" xfId="24208" xr:uid="{54C41609-69B7-4A10-AB45-B6B17B51D15C}"/>
    <cellStyle name="Comma 3 3 3 4_AVA DVA EL" xfId="24209" xr:uid="{BE9C6002-F725-4AEE-A33F-0E4A94D98906}"/>
    <cellStyle name="Comma 3 3 3 5" xfId="24210" xr:uid="{1CFC3F5A-BD6F-4DF7-A6E0-C027BACFBAA4}"/>
    <cellStyle name="Comma 3 3 3 5 2" xfId="24211" xr:uid="{C59FAD70-921D-4752-A9CA-B9A3F88B798F}"/>
    <cellStyle name="Comma 3 3 3 5 3" xfId="24212" xr:uid="{EECD2A23-E1A4-4C76-90C3-36084C52BD53}"/>
    <cellStyle name="Comma 3 3 3 5_AVA DVA EL" xfId="24213" xr:uid="{193A5C15-E30B-4B16-9045-06DEB4562CA8}"/>
    <cellStyle name="Comma 3 3 3 6" xfId="24214" xr:uid="{FCFC0DA6-83A8-49D8-BE89-78A19AD6C119}"/>
    <cellStyle name="Comma 3 3 3 6 2" xfId="24215" xr:uid="{85E3D4E4-0094-474E-B376-034172F88FCD}"/>
    <cellStyle name="Comma 3 3 3 6 3" xfId="24216" xr:uid="{8B2099EA-4556-43A0-83A1-D305CD5078DD}"/>
    <cellStyle name="Comma 3 3 3 6_AVA DVA EL" xfId="24217" xr:uid="{1CA170D5-E296-487A-A53A-B71F6BCA674D}"/>
    <cellStyle name="Comma 3 3 3 7" xfId="24218" xr:uid="{63F30528-8D68-4261-A7B4-EE0A03020919}"/>
    <cellStyle name="Comma 3 3 3 7 2" xfId="24219" xr:uid="{4D037BFA-0B64-4253-A874-6BE95B7AD60C}"/>
    <cellStyle name="Comma 3 3 3 7 3" xfId="24220" xr:uid="{1A362019-D894-4227-970D-702B3E720E1F}"/>
    <cellStyle name="Comma 3 3 3 7_AVA DVA EL" xfId="24221" xr:uid="{8D521880-5BFB-4646-B7FE-6900E9684925}"/>
    <cellStyle name="Comma 3 3 3 8" xfId="24222" xr:uid="{C2329A0B-8949-4850-829E-9290D8228633}"/>
    <cellStyle name="Comma 3 3 3 8 2" xfId="24223" xr:uid="{567F995D-873F-499E-B37F-CA6C6E22EA72}"/>
    <cellStyle name="Comma 3 3 3 8 3" xfId="24224" xr:uid="{DAF528AA-112F-43C3-B8C5-B3FA98B60CB0}"/>
    <cellStyle name="Comma 3 3 3 8_AVA DVA EL" xfId="24225" xr:uid="{A513AF4C-F6ED-45E7-9EC3-7DD9E1641301}"/>
    <cellStyle name="Comma 3 3 3 9" xfId="24226" xr:uid="{FA70508C-8181-42B4-8766-F8AA07E3206B}"/>
    <cellStyle name="Comma 3 3 3 9 2" xfId="24227" xr:uid="{8F67C792-864A-46C3-A18A-D858E8B0DF07}"/>
    <cellStyle name="Comma 3 3 3 9 3" xfId="24228" xr:uid="{C6C335DF-475C-4990-BA3E-6FFD98024FA4}"/>
    <cellStyle name="Comma 3 3 3 9_AVA DVA EL" xfId="24229" xr:uid="{9D47BFD5-FE51-47CC-9D8A-D305672597D1}"/>
    <cellStyle name="Comma 3 3 3_AVA DVA EL" xfId="24230" xr:uid="{D9DC25D6-70C7-4E43-AF9D-AD734F69FD9D}"/>
    <cellStyle name="Comma 3 3 4" xfId="24231" xr:uid="{C858FD0D-3E04-4192-B06C-2143E7800220}"/>
    <cellStyle name="Comma 3 3 4 2" xfId="24232" xr:uid="{32150560-5CBC-4C98-9465-E2EA1A2D82BA}"/>
    <cellStyle name="Comma 3 3 4 2 2" xfId="24233" xr:uid="{34492881-2CD0-4941-84DE-E69FB0816464}"/>
    <cellStyle name="Comma 3 3 4 2 3" xfId="24234" xr:uid="{0CBEAAA4-6717-4D71-9822-A4E49EA3C6BD}"/>
    <cellStyle name="Comma 3 3 4 2_AVA DVA EL" xfId="24235" xr:uid="{D8BFA4F6-94DC-4770-BAED-0320964E6295}"/>
    <cellStyle name="Comma 3 3 4 3" xfId="24236" xr:uid="{58E1CF1B-1794-48D0-98E8-FA8725E10234}"/>
    <cellStyle name="Comma 3 3 4 3 2" xfId="24237" xr:uid="{47DBCF01-9E17-431F-AB9E-B47940C62BCB}"/>
    <cellStyle name="Comma 3 3 4 3 3" xfId="24238" xr:uid="{EFD0DA27-925D-47BB-942A-E4FA8C402502}"/>
    <cellStyle name="Comma 3 3 4 3_AVA DVA EL" xfId="24239" xr:uid="{06983B69-0F34-4472-84A2-D3528C122BCA}"/>
    <cellStyle name="Comma 3 3 4 4" xfId="24240" xr:uid="{840A8051-EA7B-4293-88F4-9946F9C1CBD4}"/>
    <cellStyle name="Comma 3 3 4 5" xfId="24241" xr:uid="{1F6364A3-D152-4EBB-AD80-583A252219E8}"/>
    <cellStyle name="Comma 3 3 4_AVA DVA EL" xfId="24242" xr:uid="{F3D7B75F-707E-4D27-BA5A-A17AA0534673}"/>
    <cellStyle name="Comma 3 3 5" xfId="24243" xr:uid="{BEE2D459-F5F4-4FA8-8447-C6B265F1B1D8}"/>
    <cellStyle name="Comma 3 3 5 2" xfId="24244" xr:uid="{C890A320-C08E-447C-B93A-59EA73A05420}"/>
    <cellStyle name="Comma 3 3 5 3" xfId="24245" xr:uid="{743EAEAA-E688-403A-99C1-9940362A2B06}"/>
    <cellStyle name="Comma 3 3 5_AVA DVA EL" xfId="24246" xr:uid="{B2366997-6C17-4CA9-A7FF-FD87AC7DE4A0}"/>
    <cellStyle name="Comma 3 3 6" xfId="24247" xr:uid="{CB626654-CB6D-4C5F-8B6A-142E9CD98628}"/>
    <cellStyle name="Comma 3 3 6 2" xfId="24248" xr:uid="{5AC5A48E-7155-4586-8B6D-FE342CC683C7}"/>
    <cellStyle name="Comma 3 3 6 3" xfId="24249" xr:uid="{A8FA0CEC-E66D-464E-A3D7-6C06C5CEAE54}"/>
    <cellStyle name="Comma 3 3 6_AVA DVA EL" xfId="24250" xr:uid="{D1033E66-92BE-4793-92BB-AFF96337A39C}"/>
    <cellStyle name="Comma 3 3 7" xfId="24251" xr:uid="{65BD0E34-B1E7-4DAC-9418-701AD773FB5A}"/>
    <cellStyle name="Comma 3 3 7 2" xfId="24252" xr:uid="{58CA4A30-7BE7-4C57-8D45-2CF4B23A0C1A}"/>
    <cellStyle name="Comma 3 3 7 3" xfId="24253" xr:uid="{8F96B74C-CD5C-4CC8-B6D8-BEA03AF768EF}"/>
    <cellStyle name="Comma 3 3 7_AVA DVA EL" xfId="24254" xr:uid="{E3198156-9399-4885-BFE4-3BA8F6DA44EC}"/>
    <cellStyle name="Comma 3 3 8" xfId="24255" xr:uid="{BB6DBD2C-16BD-42E1-B642-B5812BB99151}"/>
    <cellStyle name="Comma 3 3 8 2" xfId="24256" xr:uid="{3777E80F-9CBB-4214-948F-2B97F81EF130}"/>
    <cellStyle name="Comma 3 3 8 3" xfId="24257" xr:uid="{52855AD1-D806-4E54-ABE5-FE43FDAB0D5A}"/>
    <cellStyle name="Comma 3 3 8_AVA DVA EL" xfId="24258" xr:uid="{41E57074-4DC9-4382-AB9F-5B4F49F9124F}"/>
    <cellStyle name="Comma 3 3 9" xfId="24259" xr:uid="{1F30B6B2-812B-4F8F-834A-0B58D97F0214}"/>
    <cellStyle name="Comma 3 3 9 2" xfId="24260" xr:uid="{2959B1BD-19AB-488D-8158-58B3DA98A7A8}"/>
    <cellStyle name="Comma 3 3 9 3" xfId="24261" xr:uid="{0A98A5E0-6566-496D-87E8-9B09AB4B4F05}"/>
    <cellStyle name="Comma 3 3 9_AVA DVA EL" xfId="24262" xr:uid="{7AA47E8A-ED0F-47E0-B878-7B5CFAAC5129}"/>
    <cellStyle name="Comma 3 3_Adj_Primary_capital" xfId="24263" xr:uid="{0D58FEFA-8C7B-4808-990D-C07D1E1D28A1}"/>
    <cellStyle name="Comma 3 4" xfId="24264" xr:uid="{A369EDFA-0533-4009-90E9-7B94CBE12E35}"/>
    <cellStyle name="Comma 3 4 10" xfId="24265" xr:uid="{570D5C47-975C-408A-B5B2-C720967CCF93}"/>
    <cellStyle name="Comma 3 4 10 2" xfId="24266" xr:uid="{5EB98307-05EA-482D-8103-5772F1F2B2DD}"/>
    <cellStyle name="Comma 3 4 10 3" xfId="24267" xr:uid="{64D98137-3171-4000-9ABD-68199F35A6E9}"/>
    <cellStyle name="Comma 3 4 10_AVA DVA EL" xfId="24268" xr:uid="{8389C41D-1CA4-4F85-AB0D-9A828C6F89B5}"/>
    <cellStyle name="Comma 3 4 11" xfId="24269" xr:uid="{A7F35338-AD73-4E51-8A6A-E5F5D46A4C13}"/>
    <cellStyle name="Comma 3 4 11 2" xfId="24270" xr:uid="{107F465B-D430-4D44-9549-A78D23536446}"/>
    <cellStyle name="Comma 3 4 11 3" xfId="24271" xr:uid="{66660C41-C870-450C-91B7-5F13F54BD812}"/>
    <cellStyle name="Comma 3 4 11_AVA DVA EL" xfId="24272" xr:uid="{3C3260C4-11C0-44F7-B1C9-524D8B6F6EED}"/>
    <cellStyle name="Comma 3 4 12" xfId="24273" xr:uid="{62E9A1FC-064B-4817-8A8E-1AB0E86DE26E}"/>
    <cellStyle name="Comma 3 4 12 2" xfId="24274" xr:uid="{E668F03D-E196-4890-B82A-63E8419A3404}"/>
    <cellStyle name="Comma 3 4 12 3" xfId="24275" xr:uid="{B6EC9303-0ED7-4E4D-97A5-F0A0E027A2FD}"/>
    <cellStyle name="Comma 3 4 12_AVA DVA EL" xfId="24276" xr:uid="{E9EEB053-9E2D-41A3-B222-1F7EDB05CD67}"/>
    <cellStyle name="Comma 3 4 13" xfId="24277" xr:uid="{E4749C60-75A3-4478-AF56-1D05456F66EA}"/>
    <cellStyle name="Comma 3 4 2" xfId="24278" xr:uid="{EF6B76B6-24A7-4DED-A118-6FE1F9492439}"/>
    <cellStyle name="Comma 3 4 2 10" xfId="24279" xr:uid="{6F3DECD8-3B22-4903-A817-D2C304EE475B}"/>
    <cellStyle name="Comma 3 4 2 10 2" xfId="24280" xr:uid="{966E8084-793D-42AB-9FB7-2E399781B9D7}"/>
    <cellStyle name="Comma 3 4 2 10 3" xfId="24281" xr:uid="{C1C00936-C894-4989-9434-EFBED2B0589D}"/>
    <cellStyle name="Comma 3 4 2 10_AVA DVA EL" xfId="24282" xr:uid="{1D552423-A236-41E2-BC48-AC9E86702CAA}"/>
    <cellStyle name="Comma 3 4 2 11" xfId="24283" xr:uid="{F2828F9A-1C15-4482-9062-EBA32F5FEA88}"/>
    <cellStyle name="Comma 3 4 2 11 2" xfId="24284" xr:uid="{3FFD3546-304D-4BB2-A336-E0BF0E7A91DC}"/>
    <cellStyle name="Comma 3 4 2 11 3" xfId="24285" xr:uid="{06FC0E0F-413D-466C-8C05-FF63C3B2956B}"/>
    <cellStyle name="Comma 3 4 2 11_AVA DVA EL" xfId="24286" xr:uid="{D8850B89-68CE-4B01-AC27-18C178F270B4}"/>
    <cellStyle name="Comma 3 4 2 12" xfId="24287" xr:uid="{43418FC2-2177-46B5-B1EC-A410FFDBDC17}"/>
    <cellStyle name="Comma 3 4 2 2" xfId="24288" xr:uid="{53A30E57-A98C-48EB-84A6-14FA5DE9CE3F}"/>
    <cellStyle name="Comma 3 4 2 2 10" xfId="24289" xr:uid="{2F1330E5-2C0A-4749-B9CD-4248C9F47B16}"/>
    <cellStyle name="Comma 3 4 2 2 11" xfId="24290" xr:uid="{D5253B95-135C-4D38-BCEF-A5F617F32975}"/>
    <cellStyle name="Comma 3 4 2 2 2" xfId="24291" xr:uid="{45C43259-C19F-4B68-93A2-4CA4FDEF2736}"/>
    <cellStyle name="Comma 3 4 2 2 2 2" xfId="24292" xr:uid="{70BB2A4A-833C-4C38-9D00-18747B9DB10B}"/>
    <cellStyle name="Comma 3 4 2 2 2 2 2" xfId="24293" xr:uid="{853787BB-7BCB-4C71-A91A-12CE330658C5}"/>
    <cellStyle name="Comma 3 4 2 2 2 2 3" xfId="24294" xr:uid="{8C728DAB-C9BF-4A9A-B5FD-E8B4AB123014}"/>
    <cellStyle name="Comma 3 4 2 2 2 2_AVA DVA EL" xfId="24295" xr:uid="{740C1E32-1095-4A22-A53A-4308DB0EBA27}"/>
    <cellStyle name="Comma 3 4 2 2 2 3" xfId="24296" xr:uid="{D59FCFAA-8477-4B28-AF1E-2EC56973A2D4}"/>
    <cellStyle name="Comma 3 4 2 2 2 3 2" xfId="24297" xr:uid="{5E81678E-F898-49C4-BBBE-DB889C7DCE96}"/>
    <cellStyle name="Comma 3 4 2 2 2 3 3" xfId="24298" xr:uid="{5D3583BE-E063-4CA5-8BA1-D9EC64A76FDB}"/>
    <cellStyle name="Comma 3 4 2 2 2 3_AVA DVA EL" xfId="24299" xr:uid="{D7951C16-59C0-422C-BE7B-EB9F41ABC495}"/>
    <cellStyle name="Comma 3 4 2 2 2 4" xfId="24300" xr:uid="{03FED60A-BB7E-4232-8252-86287D08F461}"/>
    <cellStyle name="Comma 3 4 2 2 2 5" xfId="24301" xr:uid="{8FDD3860-D010-4F24-9A58-503131FB46ED}"/>
    <cellStyle name="Comma 3 4 2 2 2_AVA DVA EL" xfId="24302" xr:uid="{A209C8EE-3D9D-4654-B5BA-84BBA5C8FDF0}"/>
    <cellStyle name="Comma 3 4 2 2 3" xfId="24303" xr:uid="{D6310E45-BB03-449D-A569-20A79ACF93A9}"/>
    <cellStyle name="Comma 3 4 2 2 3 2" xfId="24304" xr:uid="{DE594E36-CD83-4D11-9F0A-22F82327B9B9}"/>
    <cellStyle name="Comma 3 4 2 2 3 3" xfId="24305" xr:uid="{F3CBA817-837F-478A-BAB2-C6FFC9594E07}"/>
    <cellStyle name="Comma 3 4 2 2 3_AVA DVA EL" xfId="24306" xr:uid="{BABA465A-5DE2-4624-895F-3446F18CA6AD}"/>
    <cellStyle name="Comma 3 4 2 2 4" xfId="24307" xr:uid="{2EA582B3-90F2-4131-8190-4DB6C6678056}"/>
    <cellStyle name="Comma 3 4 2 2 4 2" xfId="24308" xr:uid="{6E6030BA-915B-4191-9118-CE78CB4383B6}"/>
    <cellStyle name="Comma 3 4 2 2 4 3" xfId="24309" xr:uid="{40050C8F-8977-4AA9-8B28-CBD20668353C}"/>
    <cellStyle name="Comma 3 4 2 2 4_AVA DVA EL" xfId="24310" xr:uid="{8001DD2B-ED45-40A8-B801-CBE1ABF34840}"/>
    <cellStyle name="Comma 3 4 2 2 5" xfId="24311" xr:uid="{400B083A-EA0A-4791-A2DE-0BE2581297D0}"/>
    <cellStyle name="Comma 3 4 2 2 5 2" xfId="24312" xr:uid="{80F1EA42-6B5D-433F-A752-37C81BC6CDCD}"/>
    <cellStyle name="Comma 3 4 2 2 5 3" xfId="24313" xr:uid="{3224673E-5C1F-401C-9E80-21C22AF259A0}"/>
    <cellStyle name="Comma 3 4 2 2 5_AVA DVA EL" xfId="24314" xr:uid="{C4140A72-4F06-4B37-BC94-4C4D3453FBA6}"/>
    <cellStyle name="Comma 3 4 2 2 6" xfId="24315" xr:uid="{7CBF520C-D83F-43C2-8E09-6442AEE58A36}"/>
    <cellStyle name="Comma 3 4 2 2 6 2" xfId="24316" xr:uid="{AC48722C-DB3E-4C25-83E6-EB45426646EE}"/>
    <cellStyle name="Comma 3 4 2 2 6 3" xfId="24317" xr:uid="{06E7AE23-6B29-4EC0-94FE-7AD08BDA8CD8}"/>
    <cellStyle name="Comma 3 4 2 2 6_AVA DVA EL" xfId="24318" xr:uid="{FE305C92-D3EE-4535-B003-C632D246E439}"/>
    <cellStyle name="Comma 3 4 2 2 7" xfId="24319" xr:uid="{E9FDCB25-E0C9-481C-833E-126572E66C4B}"/>
    <cellStyle name="Comma 3 4 2 2 7 2" xfId="24320" xr:uid="{66965516-127E-45E0-851D-54ED5B0F3D05}"/>
    <cellStyle name="Comma 3 4 2 2 7 3" xfId="24321" xr:uid="{13335D52-C009-415A-912D-347B79A815E3}"/>
    <cellStyle name="Comma 3 4 2 2 7_AVA DVA EL" xfId="24322" xr:uid="{D2F794D2-0F3B-4B5B-97AD-44CDDE4609C0}"/>
    <cellStyle name="Comma 3 4 2 2 8" xfId="24323" xr:uid="{9B05B444-AD16-4B9D-A52C-3B20E90A62DC}"/>
    <cellStyle name="Comma 3 4 2 2 8 2" xfId="24324" xr:uid="{5E365177-BF04-4162-90B1-2D16B7CE24DB}"/>
    <cellStyle name="Comma 3 4 2 2 8 3" xfId="24325" xr:uid="{EB87788D-398E-4D19-BD8D-20785D133015}"/>
    <cellStyle name="Comma 3 4 2 2 8_AVA DVA EL" xfId="24326" xr:uid="{7117CB13-E8C2-416E-98B4-ED102F35605C}"/>
    <cellStyle name="Comma 3 4 2 2 9" xfId="24327" xr:uid="{83B4DD07-8E2B-4132-BBA8-B3418380AAB7}"/>
    <cellStyle name="Comma 3 4 2 2 9 2" xfId="24328" xr:uid="{7B2A6CDB-0821-4498-B590-744D964EF11E}"/>
    <cellStyle name="Comma 3 4 2 2 9 3" xfId="24329" xr:uid="{AAD007E2-C840-48A9-A9A4-63549383CB30}"/>
    <cellStyle name="Comma 3 4 2 2 9_AVA DVA EL" xfId="24330" xr:uid="{B5A18B21-7C0B-4BCA-8C51-DB0ED32127D5}"/>
    <cellStyle name="Comma 3 4 2 2_AVA DVA EL" xfId="24331" xr:uid="{3D0F0BBC-B748-4202-851D-337369027B4A}"/>
    <cellStyle name="Comma 3 4 2 3" xfId="24332" xr:uid="{31E32079-95E5-4310-8FA4-B6580DDCA3BD}"/>
    <cellStyle name="Comma 3 4 2 3 2" xfId="24333" xr:uid="{7572A636-559A-46E8-83E1-28CB14AD89C3}"/>
    <cellStyle name="Comma 3 4 2 3 2 2" xfId="24334" xr:uid="{F6855172-CDF5-4B98-AE3D-CE4DB0FC12A2}"/>
    <cellStyle name="Comma 3 4 2 3 2 3" xfId="24335" xr:uid="{C5CFCD2A-87CE-4D68-9F39-A17CC20ABFA2}"/>
    <cellStyle name="Comma 3 4 2 3 2_AVA DVA EL" xfId="24336" xr:uid="{CA4AB20F-9E05-4358-9B6C-3CCB547465CC}"/>
    <cellStyle name="Comma 3 4 2 3 3" xfId="24337" xr:uid="{665ABE91-0845-463B-BD6E-A3601961D7B3}"/>
    <cellStyle name="Comma 3 4 2 3 3 2" xfId="24338" xr:uid="{0F428965-CF1F-48BC-B9F9-5A8942F0BB03}"/>
    <cellStyle name="Comma 3 4 2 3 3 3" xfId="24339" xr:uid="{55EBB24E-0AA7-4BF7-B5A9-EEBAB3DBD323}"/>
    <cellStyle name="Comma 3 4 2 3 3_AVA DVA EL" xfId="24340" xr:uid="{36D011AB-F39E-473C-9925-FFEB2343CB47}"/>
    <cellStyle name="Comma 3 4 2 3 4" xfId="24341" xr:uid="{BE32AF6D-B9C7-43DC-AAEF-470B435AC320}"/>
    <cellStyle name="Comma 3 4 2 3 5" xfId="24342" xr:uid="{6C591103-FAAF-4FD6-8877-CF9A9314F3C7}"/>
    <cellStyle name="Comma 3 4 2 3_AVA DVA EL" xfId="24343" xr:uid="{656050B9-D0A0-42DF-99A1-F6F2131E2840}"/>
    <cellStyle name="Comma 3 4 2 4" xfId="24344" xr:uid="{729FC006-D190-4DD4-AD22-96CF024EEE06}"/>
    <cellStyle name="Comma 3 4 2 4 2" xfId="24345" xr:uid="{97176125-4455-4F30-9CA0-0BC3B9F5D911}"/>
    <cellStyle name="Comma 3 4 2 4 3" xfId="24346" xr:uid="{DCEEC011-8BD4-497A-86D6-15C8F4CBA8A4}"/>
    <cellStyle name="Comma 3 4 2 4_AVA DVA EL" xfId="24347" xr:uid="{85C902B5-8F27-4A44-AC97-EBEA8C678954}"/>
    <cellStyle name="Comma 3 4 2 5" xfId="24348" xr:uid="{2F4B9D8F-56B3-4474-9D7D-D9A310588F9C}"/>
    <cellStyle name="Comma 3 4 2 5 2" xfId="24349" xr:uid="{8046C59A-D9F2-40B4-8D55-3C34F22ABD1E}"/>
    <cellStyle name="Comma 3 4 2 5 3" xfId="24350" xr:uid="{3E394080-D1F6-48E1-BA23-D75B7941F3B4}"/>
    <cellStyle name="Comma 3 4 2 5_AVA DVA EL" xfId="24351" xr:uid="{2BF239C6-FC07-42E3-8DFB-BA77A96EE93B}"/>
    <cellStyle name="Comma 3 4 2 6" xfId="24352" xr:uid="{41124099-6D3B-4A17-9152-B72B0AD26EEE}"/>
    <cellStyle name="Comma 3 4 2 6 2" xfId="24353" xr:uid="{47D94B05-74A0-47D2-BA31-3EA82AE1C861}"/>
    <cellStyle name="Comma 3 4 2 6 3" xfId="24354" xr:uid="{D8273EC0-ED34-4986-A7CD-E086A59754DC}"/>
    <cellStyle name="Comma 3 4 2 6_AVA DVA EL" xfId="24355" xr:uid="{88B9C9D7-E106-432A-A02C-C14FDA85F8BA}"/>
    <cellStyle name="Comma 3 4 2 7" xfId="24356" xr:uid="{97EA9A42-EC3D-46D0-9EF5-13EF533113FA}"/>
    <cellStyle name="Comma 3 4 2 7 2" xfId="24357" xr:uid="{0BABAEEA-11DE-412A-A3A1-6D37438C09FA}"/>
    <cellStyle name="Comma 3 4 2 7 3" xfId="24358" xr:uid="{2FF98A0C-6C9F-4C71-90AF-040CF1502C3A}"/>
    <cellStyle name="Comma 3 4 2 7_AVA DVA EL" xfId="24359" xr:uid="{5B4213B4-35A9-49E1-A02D-D8D86213A35F}"/>
    <cellStyle name="Comma 3 4 2 8" xfId="24360" xr:uid="{B10506F8-AD19-45DE-BE94-49C62B9D09B0}"/>
    <cellStyle name="Comma 3 4 2 8 2" xfId="24361" xr:uid="{2BCC16D9-9349-4B16-A418-92554D80634F}"/>
    <cellStyle name="Comma 3 4 2 8 3" xfId="24362" xr:uid="{5B2F8C8C-106A-4040-BB4E-C74422FFEA79}"/>
    <cellStyle name="Comma 3 4 2 8_AVA DVA EL" xfId="24363" xr:uid="{AA8D39BB-FE3A-41AC-8115-D54FB18646E4}"/>
    <cellStyle name="Comma 3 4 2 9" xfId="24364" xr:uid="{53465B82-FD44-4476-AAB0-2886992106C8}"/>
    <cellStyle name="Comma 3 4 2 9 2" xfId="24365" xr:uid="{DDD769A6-AD5D-4B34-B8B3-9D6C567FDA70}"/>
    <cellStyle name="Comma 3 4 2 9 3" xfId="24366" xr:uid="{7AD7EFA3-5FB5-4F98-BCA0-2C70A0D1999F}"/>
    <cellStyle name="Comma 3 4 2 9_AVA DVA EL" xfId="24367" xr:uid="{90DF0587-E02F-477A-B177-ADA109DB0039}"/>
    <cellStyle name="Comma 3 4 2_AVA DVA EL" xfId="24368" xr:uid="{CDDB875C-8F61-441D-949B-817F027819E1}"/>
    <cellStyle name="Comma 3 4 3" xfId="24369" xr:uid="{2EE522D0-F7B0-444B-953F-B4CE6C660728}"/>
    <cellStyle name="Comma 3 4 3 10" xfId="24370" xr:uid="{38547B7B-0BC4-4A23-88F8-A8209F24F452}"/>
    <cellStyle name="Comma 3 4 3 11" xfId="24371" xr:uid="{95EF5569-034D-4832-A95D-FF5BD7C3DD8B}"/>
    <cellStyle name="Comma 3 4 3 2" xfId="24372" xr:uid="{AD98385D-8CCD-40F4-A8B2-1C439E4253E3}"/>
    <cellStyle name="Comma 3 4 3 2 2" xfId="24373" xr:uid="{8A8FD06E-89CB-40E6-8538-E449879E93F4}"/>
    <cellStyle name="Comma 3 4 3 2 2 2" xfId="24374" xr:uid="{0BACB719-D25B-469A-A170-051C24FABB3C}"/>
    <cellStyle name="Comma 3 4 3 2 2 3" xfId="24375" xr:uid="{CA57C58C-0CC6-4696-AF29-C92E0F471A8B}"/>
    <cellStyle name="Comma 3 4 3 2 2_AVA DVA EL" xfId="24376" xr:uid="{66F32917-DD56-4F3B-8ADA-6016D562EC5A}"/>
    <cellStyle name="Comma 3 4 3 2 3" xfId="24377" xr:uid="{314654C0-70B2-4F68-9616-ACD28BEF0F70}"/>
    <cellStyle name="Comma 3 4 3 2 3 2" xfId="24378" xr:uid="{948690B4-BE99-4FCE-B204-B10F0839355D}"/>
    <cellStyle name="Comma 3 4 3 2 3 3" xfId="24379" xr:uid="{CADD6A47-FB3A-450E-B2D8-7244C7C1D680}"/>
    <cellStyle name="Comma 3 4 3 2 3_AVA DVA EL" xfId="24380" xr:uid="{45E57A55-527A-404C-8D2D-4176A54FC5A3}"/>
    <cellStyle name="Comma 3 4 3 2 4" xfId="24381" xr:uid="{68179E01-5652-4F9F-A8EE-3A7535E1D8AC}"/>
    <cellStyle name="Comma 3 4 3 2 5" xfId="24382" xr:uid="{F3D8C3EE-055A-41E9-8DD5-3D71B4A0CD74}"/>
    <cellStyle name="Comma 3 4 3 2_AVA DVA EL" xfId="24383" xr:uid="{14A96A52-186E-4910-9E06-FB32BEDECAD1}"/>
    <cellStyle name="Comma 3 4 3 3" xfId="24384" xr:uid="{3B8B75CA-3648-4FAE-859D-F03EB40670FF}"/>
    <cellStyle name="Comma 3 4 3 3 2" xfId="24385" xr:uid="{55E6A4B9-9916-45E1-8E22-EC4587930C59}"/>
    <cellStyle name="Comma 3 4 3 3 3" xfId="24386" xr:uid="{4ECF2D28-6159-4381-B496-492AC3630D2C}"/>
    <cellStyle name="Comma 3 4 3 3_AVA DVA EL" xfId="24387" xr:uid="{28848572-39F9-419E-84C3-1D4794B26E7D}"/>
    <cellStyle name="Comma 3 4 3 4" xfId="24388" xr:uid="{9C2BD689-480F-4CE7-B42F-FADDF7ED0068}"/>
    <cellStyle name="Comma 3 4 3 4 2" xfId="24389" xr:uid="{DA542C6E-35FC-4394-9FA4-E3C1A47AA15D}"/>
    <cellStyle name="Comma 3 4 3 4 3" xfId="24390" xr:uid="{4A94EADB-4DCC-4A88-9836-82748F49DA68}"/>
    <cellStyle name="Comma 3 4 3 4_AVA DVA EL" xfId="24391" xr:uid="{B3007D86-D15C-409B-939F-CADA4BD9D6EC}"/>
    <cellStyle name="Comma 3 4 3 5" xfId="24392" xr:uid="{A4D68017-2508-47E9-B095-E5F361FF614D}"/>
    <cellStyle name="Comma 3 4 3 5 2" xfId="24393" xr:uid="{B57F0A15-98B4-4747-9DB6-9C4C42A7DA15}"/>
    <cellStyle name="Comma 3 4 3 5 3" xfId="24394" xr:uid="{D9658785-DE7C-461F-A27E-57F6DF0B8072}"/>
    <cellStyle name="Comma 3 4 3 5_AVA DVA EL" xfId="24395" xr:uid="{698B8575-6CE1-49EE-BCF8-78AFF140556C}"/>
    <cellStyle name="Comma 3 4 3 6" xfId="24396" xr:uid="{04A91FE3-ACAD-4472-A312-2C79F2E12134}"/>
    <cellStyle name="Comma 3 4 3 6 2" xfId="24397" xr:uid="{AA9F992E-865D-41E6-AEA4-AEEFC0B03061}"/>
    <cellStyle name="Comma 3 4 3 6 3" xfId="24398" xr:uid="{10545CB3-01E4-42D7-8C60-1F968F33D447}"/>
    <cellStyle name="Comma 3 4 3 6_AVA DVA EL" xfId="24399" xr:uid="{71A348F8-000C-4EB8-8492-F27A9A3ED495}"/>
    <cellStyle name="Comma 3 4 3 7" xfId="24400" xr:uid="{FCBC884F-2E4D-4DDC-BEEB-B007D48AE549}"/>
    <cellStyle name="Comma 3 4 3 7 2" xfId="24401" xr:uid="{36861525-5AE4-4170-93DE-C84DAA2D685C}"/>
    <cellStyle name="Comma 3 4 3 7 3" xfId="24402" xr:uid="{75B9064D-D14D-441F-9185-E36BD7263FE7}"/>
    <cellStyle name="Comma 3 4 3 7_AVA DVA EL" xfId="24403" xr:uid="{B55A8523-F930-48BD-B263-0DA64EC0DD7F}"/>
    <cellStyle name="Comma 3 4 3 8" xfId="24404" xr:uid="{9EE505A5-DDC4-4DF6-BAD3-4AD0B9BF0608}"/>
    <cellStyle name="Comma 3 4 3 8 2" xfId="24405" xr:uid="{A7B542EA-ED30-40AA-9CB6-4FC442192631}"/>
    <cellStyle name="Comma 3 4 3 8 3" xfId="24406" xr:uid="{A2462BA8-3DE1-43FC-8AE3-208C490AA768}"/>
    <cellStyle name="Comma 3 4 3 8_AVA DVA EL" xfId="24407" xr:uid="{30C063D3-1333-45F3-852E-DBECEE18A818}"/>
    <cellStyle name="Comma 3 4 3 9" xfId="24408" xr:uid="{334F1C6C-32B9-4300-BD3E-3DE6BE1EBD9A}"/>
    <cellStyle name="Comma 3 4 3 9 2" xfId="24409" xr:uid="{EDE121E1-8DFE-430D-ABB1-9631AE033928}"/>
    <cellStyle name="Comma 3 4 3 9 3" xfId="24410" xr:uid="{19BFAE16-1935-4A30-A6D1-3C97602ACA17}"/>
    <cellStyle name="Comma 3 4 3 9_AVA DVA EL" xfId="24411" xr:uid="{3ABC0C43-9323-4225-9C9F-22A0D517C92B}"/>
    <cellStyle name="Comma 3 4 3_AVA DVA EL" xfId="24412" xr:uid="{40C4AFE5-6ABA-40FD-8E37-E3895AA892F0}"/>
    <cellStyle name="Comma 3 4 4" xfId="24413" xr:uid="{43BFF21B-CE11-4D85-9B4D-81FB800B7621}"/>
    <cellStyle name="Comma 3 4 4 2" xfId="24414" xr:uid="{F954304C-3645-4549-A7E8-F87DE986FACE}"/>
    <cellStyle name="Comma 3 4 4 2 2" xfId="24415" xr:uid="{52C8764F-DE06-4111-A512-B5AE0FDBEF0B}"/>
    <cellStyle name="Comma 3 4 4 2 3" xfId="24416" xr:uid="{1F51AE56-9A0F-43A9-8071-703FF3E0CA9D}"/>
    <cellStyle name="Comma 3 4 4 2_AVA DVA EL" xfId="24417" xr:uid="{596E8D53-F7D3-4D72-A03A-3ADC87747A57}"/>
    <cellStyle name="Comma 3 4 4 3" xfId="24418" xr:uid="{6A05C06D-67EF-411F-B506-019C399B2FCA}"/>
    <cellStyle name="Comma 3 4 4 3 2" xfId="24419" xr:uid="{614E0036-7BE2-4E8C-8AEC-39A32873001F}"/>
    <cellStyle name="Comma 3 4 4 3 3" xfId="24420" xr:uid="{02FE3373-DEBD-4EA3-BDFF-5320528A0486}"/>
    <cellStyle name="Comma 3 4 4 3_AVA DVA EL" xfId="24421" xr:uid="{537649C2-4C4F-4767-A09C-8002C5A72AFE}"/>
    <cellStyle name="Comma 3 4 4 4" xfId="24422" xr:uid="{AFD57463-FB6A-474B-A43E-98FACF671251}"/>
    <cellStyle name="Comma 3 4 4 5" xfId="24423" xr:uid="{EC8EDE86-A775-4A5B-B666-6178172FA157}"/>
    <cellStyle name="Comma 3 4 4_AVA DVA EL" xfId="24424" xr:uid="{8A55DD07-CAF9-4F27-B832-8C484B1164B9}"/>
    <cellStyle name="Comma 3 4 5" xfId="24425" xr:uid="{43B26A87-296C-4332-B5C4-3A8D5D55BF91}"/>
    <cellStyle name="Comma 3 4 5 2" xfId="24426" xr:uid="{4D8B38F7-FE98-4E47-92DC-A1DB93C81157}"/>
    <cellStyle name="Comma 3 4 5 3" xfId="24427" xr:uid="{95B53B07-2E45-411C-93C1-04D08A03C738}"/>
    <cellStyle name="Comma 3 4 5_AVA DVA EL" xfId="24428" xr:uid="{D087290F-45F1-432B-9EAC-6655D50682DC}"/>
    <cellStyle name="Comma 3 4 6" xfId="24429" xr:uid="{AFCE1FEE-79D2-4AE5-BE76-56CAF32D8521}"/>
    <cellStyle name="Comma 3 4 6 2" xfId="24430" xr:uid="{37306903-71E5-4EA6-9796-38CB8AF64F3D}"/>
    <cellStyle name="Comma 3 4 6 3" xfId="24431" xr:uid="{98748A64-D7C5-4A0E-B145-1B14BFC3BB0B}"/>
    <cellStyle name="Comma 3 4 6_AVA DVA EL" xfId="24432" xr:uid="{0DC0EB5B-8C85-4ECD-AACF-7DAF4BF49710}"/>
    <cellStyle name="Comma 3 4 7" xfId="24433" xr:uid="{68A49C65-5580-484D-AE19-26799AFEF2E0}"/>
    <cellStyle name="Comma 3 4 7 2" xfId="24434" xr:uid="{F091E596-F666-42F1-8899-A9486316D038}"/>
    <cellStyle name="Comma 3 4 7 3" xfId="24435" xr:uid="{187C4863-26F1-45FB-AEBD-2650D1DF96E6}"/>
    <cellStyle name="Comma 3 4 7_AVA DVA EL" xfId="24436" xr:uid="{A30E6381-1097-4537-ADA0-44B7C7A12C2B}"/>
    <cellStyle name="Comma 3 4 8" xfId="24437" xr:uid="{DEE5856A-008B-478A-BE42-C6B77280F894}"/>
    <cellStyle name="Comma 3 4 8 2" xfId="24438" xr:uid="{B1357028-9D2E-440D-BF80-CC633F886913}"/>
    <cellStyle name="Comma 3 4 8 3" xfId="24439" xr:uid="{5CBFEB0C-C737-4689-B895-0E2F31E742B0}"/>
    <cellStyle name="Comma 3 4 8_AVA DVA EL" xfId="24440" xr:uid="{0D945026-C6D1-4211-8317-02C619BA28B3}"/>
    <cellStyle name="Comma 3 4 9" xfId="24441" xr:uid="{36DC0959-D055-48C5-8364-AE6A288C06C4}"/>
    <cellStyle name="Comma 3 4 9 2" xfId="24442" xr:uid="{413CBF08-9D2E-499D-A531-0B62E4DD3831}"/>
    <cellStyle name="Comma 3 4 9 3" xfId="24443" xr:uid="{D909CF27-6989-49DA-B93E-FEB1FED318FA}"/>
    <cellStyle name="Comma 3 4 9_AVA DVA EL" xfId="24444" xr:uid="{7B7FB74D-6B6C-41D3-8FC0-6F6FD4924272}"/>
    <cellStyle name="Comma 3 4_Adj_Primary_capital" xfId="24445" xr:uid="{534ED10C-02E8-4539-BCE6-067A441F3FA1}"/>
    <cellStyle name="Comma 3 5" xfId="24446" xr:uid="{EA4F5446-387F-4AD4-A49F-33C1CD27CD85}"/>
    <cellStyle name="Comma 3 5 10" xfId="24447" xr:uid="{BE124955-3104-42CB-80EB-2FD2090DEF64}"/>
    <cellStyle name="Comma 3 5 10 2" xfId="24448" xr:uid="{F65BA540-88A3-43B1-90BA-4A3662029774}"/>
    <cellStyle name="Comma 3 5 10 3" xfId="24449" xr:uid="{94A545A1-88B5-4DE8-A0BD-931227089A38}"/>
    <cellStyle name="Comma 3 5 10_AVA DVA EL" xfId="24450" xr:uid="{AAE958DF-FB28-4E9D-85F4-7BBA7AF0CF1B}"/>
    <cellStyle name="Comma 3 5 11" xfId="24451" xr:uid="{AA58FFB5-334E-4B09-B6BD-B83FAFBB9A91}"/>
    <cellStyle name="Comma 3 5 11 2" xfId="24452" xr:uid="{6137D76F-89E0-4BF0-AA52-CF11705FCA11}"/>
    <cellStyle name="Comma 3 5 11 3" xfId="24453" xr:uid="{B5978B6D-EEFF-4189-800C-8F251FDF058B}"/>
    <cellStyle name="Comma 3 5 11_AVA DVA EL" xfId="24454" xr:uid="{C37D913B-A087-4329-BE9A-0682B4513F98}"/>
    <cellStyle name="Comma 3 5 12" xfId="24455" xr:uid="{0A2CB44C-D5E4-497F-B422-1B13368E5B73}"/>
    <cellStyle name="Comma 3 5 2" xfId="24456" xr:uid="{CA82D821-B563-451E-A16C-CD25989FE2F9}"/>
    <cellStyle name="Comma 3 5 2 10" xfId="24457" xr:uid="{060E118B-0DFB-450A-81F2-84463A06DC86}"/>
    <cellStyle name="Comma 3 5 2 11" xfId="24458" xr:uid="{8A84B1A3-0AED-41F5-A489-1B1A95CAA1CF}"/>
    <cellStyle name="Comma 3 5 2 2" xfId="24459" xr:uid="{1E5ABB59-199E-45C8-B386-BB2B6FE4AAB0}"/>
    <cellStyle name="Comma 3 5 2 2 2" xfId="24460" xr:uid="{98B85C93-C177-407A-8DB4-D04A14501DF9}"/>
    <cellStyle name="Comma 3 5 2 2 2 2" xfId="24461" xr:uid="{700B1482-96A9-4399-80D2-B2BB1259793D}"/>
    <cellStyle name="Comma 3 5 2 2 2 3" xfId="24462" xr:uid="{8AB83AE7-1C46-4C5D-9D5A-C028A501A1F1}"/>
    <cellStyle name="Comma 3 5 2 2 2_AVA DVA EL" xfId="24463" xr:uid="{6E528DC4-738A-4A1D-A0A8-C63207F3C88C}"/>
    <cellStyle name="Comma 3 5 2 2 3" xfId="24464" xr:uid="{C03E34B7-C53C-4041-B2BF-C424C1F16F9B}"/>
    <cellStyle name="Comma 3 5 2 2 3 2" xfId="24465" xr:uid="{6D4381D9-C396-435A-A382-46FD9F9413B8}"/>
    <cellStyle name="Comma 3 5 2 2 3 3" xfId="24466" xr:uid="{49A472B9-71A5-4FDE-B459-514666A92EF1}"/>
    <cellStyle name="Comma 3 5 2 2 3_AVA DVA EL" xfId="24467" xr:uid="{67734E73-3EFB-4402-A44D-A9B2D6ED3260}"/>
    <cellStyle name="Comma 3 5 2 2 4" xfId="24468" xr:uid="{423B8387-3AB1-42BB-A2CF-BECF64F53571}"/>
    <cellStyle name="Comma 3 5 2 2 5" xfId="24469" xr:uid="{A613216F-4771-4ABC-9742-42C19FB0A6D6}"/>
    <cellStyle name="Comma 3 5 2 2_AVA DVA EL" xfId="24470" xr:uid="{973B2048-3B65-4855-9102-BF4F92B1EA85}"/>
    <cellStyle name="Comma 3 5 2 3" xfId="24471" xr:uid="{2102D2D8-61C7-4A0A-80EC-536C59FD279B}"/>
    <cellStyle name="Comma 3 5 2 3 2" xfId="24472" xr:uid="{0FBA950F-6A42-41A2-B893-E2D37DE0AAD6}"/>
    <cellStyle name="Comma 3 5 2 3 3" xfId="24473" xr:uid="{16903494-9B18-41B8-B28C-5581F8E5E6AD}"/>
    <cellStyle name="Comma 3 5 2 3_AVA DVA EL" xfId="24474" xr:uid="{FEFB28ED-5286-4B92-BAD0-8329884D46A6}"/>
    <cellStyle name="Comma 3 5 2 4" xfId="24475" xr:uid="{7D52E183-F236-45E1-AC81-79CE7AE8206E}"/>
    <cellStyle name="Comma 3 5 2 4 2" xfId="24476" xr:uid="{32C8FB0F-CB26-497E-877B-4898EEC3A155}"/>
    <cellStyle name="Comma 3 5 2 4 3" xfId="24477" xr:uid="{BD700B61-47D5-4B6D-AB7C-33C346EF78A8}"/>
    <cellStyle name="Comma 3 5 2 4_AVA DVA EL" xfId="24478" xr:uid="{6D0F68A3-C0E5-42D4-B601-5867B59E0096}"/>
    <cellStyle name="Comma 3 5 2 5" xfId="24479" xr:uid="{C1141FBB-EA0E-4040-8819-75C3FF032C23}"/>
    <cellStyle name="Comma 3 5 2 5 2" xfId="24480" xr:uid="{1B8E14FA-E198-49DF-83E6-89B037CC5172}"/>
    <cellStyle name="Comma 3 5 2 5 3" xfId="24481" xr:uid="{BD952CAD-8603-4AE5-A07C-FEC2F4AFA8A1}"/>
    <cellStyle name="Comma 3 5 2 5_AVA DVA EL" xfId="24482" xr:uid="{303E034C-695C-4B62-930A-F9FE175256BB}"/>
    <cellStyle name="Comma 3 5 2 6" xfId="24483" xr:uid="{879A09B2-2FE9-43F6-92B7-05E2100D4415}"/>
    <cellStyle name="Comma 3 5 2 6 2" xfId="24484" xr:uid="{D6A46882-8B82-4BAF-8AD8-97EDAA9B7C92}"/>
    <cellStyle name="Comma 3 5 2 6 3" xfId="24485" xr:uid="{F2FDCC98-1D33-4F76-A172-0CDC6CC49E4D}"/>
    <cellStyle name="Comma 3 5 2 6_AVA DVA EL" xfId="24486" xr:uid="{8382102D-7470-44C5-89A6-A842A9EBDFBE}"/>
    <cellStyle name="Comma 3 5 2 7" xfId="24487" xr:uid="{E13EBE27-B4F1-4007-B2C7-A02E8FF467B6}"/>
    <cellStyle name="Comma 3 5 2 7 2" xfId="24488" xr:uid="{9DF3FE31-16AD-46BD-A031-199278071587}"/>
    <cellStyle name="Comma 3 5 2 7 3" xfId="24489" xr:uid="{FBF9E7EA-5955-4B37-AD13-6BED91CDEDBD}"/>
    <cellStyle name="Comma 3 5 2 7_AVA DVA EL" xfId="24490" xr:uid="{4D7BDE04-0B5D-4EFC-B7A5-25FD1ED6B3C5}"/>
    <cellStyle name="Comma 3 5 2 8" xfId="24491" xr:uid="{D890459A-C13F-42DE-ADE4-6A0F69F2B090}"/>
    <cellStyle name="Comma 3 5 2 8 2" xfId="24492" xr:uid="{F72D7BF3-5091-42FB-BE5E-B3789FFAC8B6}"/>
    <cellStyle name="Comma 3 5 2 8 3" xfId="24493" xr:uid="{170DA53B-EA42-4984-A3E5-17C90F744C15}"/>
    <cellStyle name="Comma 3 5 2 8_AVA DVA EL" xfId="24494" xr:uid="{68EAC03A-C2B3-4144-BC6F-D56C2919734B}"/>
    <cellStyle name="Comma 3 5 2 9" xfId="24495" xr:uid="{6DD79BAA-977C-4951-A365-8E068B42A3B4}"/>
    <cellStyle name="Comma 3 5 2 9 2" xfId="24496" xr:uid="{9847175E-C489-415C-88D7-60F1CA5AFFCB}"/>
    <cellStyle name="Comma 3 5 2 9 3" xfId="24497" xr:uid="{C6C7D8A2-881C-470B-A8B5-320F87EA7C97}"/>
    <cellStyle name="Comma 3 5 2 9_AVA DVA EL" xfId="24498" xr:uid="{EB0A9F6D-538D-49A7-ACC9-B1A5BD627E00}"/>
    <cellStyle name="Comma 3 5 2_AVA DVA EL" xfId="24499" xr:uid="{5C410828-24D8-4312-AC36-519A8CF1E47E}"/>
    <cellStyle name="Comma 3 5 3" xfId="24500" xr:uid="{C4A3809F-EF4F-4257-B93F-1A6FA8F31834}"/>
    <cellStyle name="Comma 3 5 3 2" xfId="24501" xr:uid="{5B9676F7-37A2-49B0-8675-0B43101598A8}"/>
    <cellStyle name="Comma 3 5 3 2 2" xfId="24502" xr:uid="{056F69CF-3D01-4980-9F72-06DB22C86071}"/>
    <cellStyle name="Comma 3 5 3 2 3" xfId="24503" xr:uid="{A50949CF-7AFD-47DE-BD6C-7D1B84385E51}"/>
    <cellStyle name="Comma 3 5 3 2_AVA DVA EL" xfId="24504" xr:uid="{D58BBB56-3F15-4DD2-9CBB-2A72A7A300A7}"/>
    <cellStyle name="Comma 3 5 3 3" xfId="24505" xr:uid="{8FF12339-8216-4054-BA5D-2C856809162B}"/>
    <cellStyle name="Comma 3 5 3 3 2" xfId="24506" xr:uid="{543CA9ED-90A2-42EC-B3C6-86D8639EE3BC}"/>
    <cellStyle name="Comma 3 5 3 3 3" xfId="24507" xr:uid="{A13CFEB9-E8DC-4A16-ABF2-C160094BFF42}"/>
    <cellStyle name="Comma 3 5 3 3_AVA DVA EL" xfId="24508" xr:uid="{4F152BCA-AF42-40E5-8172-35096545F0FE}"/>
    <cellStyle name="Comma 3 5 3 4" xfId="24509" xr:uid="{15F45BE5-E40A-4C4B-88DE-588C4A277023}"/>
    <cellStyle name="Comma 3 5 3 5" xfId="24510" xr:uid="{5620F811-5CE1-4924-8862-AA2C6AC63F6E}"/>
    <cellStyle name="Comma 3 5 3_AVA DVA EL" xfId="24511" xr:uid="{03274F8F-AF20-42CB-90DD-7FFA355C049D}"/>
    <cellStyle name="Comma 3 5 4" xfId="24512" xr:uid="{B9051391-6F54-4641-B581-D551B387FA5C}"/>
    <cellStyle name="Comma 3 5 4 2" xfId="24513" xr:uid="{E7A05C71-D203-4861-9DED-64C6756BCA4D}"/>
    <cellStyle name="Comma 3 5 4 3" xfId="24514" xr:uid="{08CF3E52-127D-4CE2-BB03-6C5430CC5927}"/>
    <cellStyle name="Comma 3 5 4_AVA DVA EL" xfId="24515" xr:uid="{F83DEBE5-F131-47CE-9B97-F4D787D1FB13}"/>
    <cellStyle name="Comma 3 5 5" xfId="24516" xr:uid="{8B769E54-50F0-42B6-8D1C-2C504A42ED2A}"/>
    <cellStyle name="Comma 3 5 5 2" xfId="24517" xr:uid="{3469735E-4F84-4FD9-8860-5AD205E8A9C6}"/>
    <cellStyle name="Comma 3 5 5 3" xfId="24518" xr:uid="{47B12669-55D1-4F81-87EB-72B1E42B7CDB}"/>
    <cellStyle name="Comma 3 5 5_AVA DVA EL" xfId="24519" xr:uid="{1D9DF309-1752-4E91-873B-05D1BB1B408F}"/>
    <cellStyle name="Comma 3 5 6" xfId="24520" xr:uid="{BC3716C2-8CFD-4EA5-B024-5B5BC80C9FE1}"/>
    <cellStyle name="Comma 3 5 6 2" xfId="24521" xr:uid="{B082DEF8-5337-4A45-A883-6F0FC74D687B}"/>
    <cellStyle name="Comma 3 5 6 3" xfId="24522" xr:uid="{39BC1689-8B59-4265-9D34-C957291374E8}"/>
    <cellStyle name="Comma 3 5 6_AVA DVA EL" xfId="24523" xr:uid="{567C3780-F8BF-49ED-8457-26756961E4DF}"/>
    <cellStyle name="Comma 3 5 7" xfId="24524" xr:uid="{8F2E1285-F774-4716-B952-9A7D55717791}"/>
    <cellStyle name="Comma 3 5 7 2" xfId="24525" xr:uid="{0A8046F0-0999-4DF3-B0B7-CE4419740C17}"/>
    <cellStyle name="Comma 3 5 7 3" xfId="24526" xr:uid="{8F710038-9A3A-4B67-BEBF-F79F3707928B}"/>
    <cellStyle name="Comma 3 5 7_AVA DVA EL" xfId="24527" xr:uid="{BF7CBB16-8040-41E6-9535-3E18F9506B8C}"/>
    <cellStyle name="Comma 3 5 8" xfId="24528" xr:uid="{82374146-8B12-4D10-A832-45E5BBEF4405}"/>
    <cellStyle name="Comma 3 5 8 2" xfId="24529" xr:uid="{45A7E233-0B91-4C38-AEF5-61C7EA81FCC7}"/>
    <cellStyle name="Comma 3 5 8 3" xfId="24530" xr:uid="{6F797634-C906-4AA4-B783-7044219D721C}"/>
    <cellStyle name="Comma 3 5 8_AVA DVA EL" xfId="24531" xr:uid="{63E512F1-503D-45A9-B824-B87172B0B4CA}"/>
    <cellStyle name="Comma 3 5 9" xfId="24532" xr:uid="{8EED8FBD-6A2C-49F3-AFD7-691ADAA1EDFB}"/>
    <cellStyle name="Comma 3 5 9 2" xfId="24533" xr:uid="{369DB530-A0F0-49A9-A3A0-BB8491E13492}"/>
    <cellStyle name="Comma 3 5 9 3" xfId="24534" xr:uid="{3CC84873-CB7E-40C0-B742-98F864A13169}"/>
    <cellStyle name="Comma 3 5 9_AVA DVA EL" xfId="24535" xr:uid="{3D55D5E6-D556-4287-9F26-D4FF9068DFA0}"/>
    <cellStyle name="Comma 3 5_AVA DVA EL" xfId="24536" xr:uid="{BCDFC0C3-798A-417B-A832-B19D8BEE48C6}"/>
    <cellStyle name="Comma 3 6" xfId="24537" xr:uid="{CF4DB0A6-0BF6-47DB-9120-1E9B0F5F3745}"/>
    <cellStyle name="Comma 3 6 10" xfId="24538" xr:uid="{6B055E38-8AF7-44C5-A456-FAE909E388C9}"/>
    <cellStyle name="Comma 3 6 10 2" xfId="24539" xr:uid="{52FEFE6E-9662-4579-BDB5-75ADC9618F75}"/>
    <cellStyle name="Comma 3 6 10 3" xfId="24540" xr:uid="{95AC0EFD-552D-44B3-BF13-23787136E3C1}"/>
    <cellStyle name="Comma 3 6 10_AVA DVA EL" xfId="24541" xr:uid="{B227BF59-FC08-4D86-921B-7901F3F8FB22}"/>
    <cellStyle name="Comma 3 6 11" xfId="24542" xr:uid="{C6AEAAAF-7D97-4B29-A1D2-E37775B2D9E0}"/>
    <cellStyle name="Comma 3 6 11 2" xfId="24543" xr:uid="{9A99B146-7308-4DB3-843A-70653DC638D7}"/>
    <cellStyle name="Comma 3 6 11 3" xfId="24544" xr:uid="{1DDF5F7B-E726-44A5-9950-60E00C22C67E}"/>
    <cellStyle name="Comma 3 6 11_AVA DVA EL" xfId="24545" xr:uid="{419C0F64-436B-4731-BD7D-340D6E3DB99C}"/>
    <cellStyle name="Comma 3 6 12" xfId="24546" xr:uid="{37E9CD57-FC84-4098-A193-21EA2B02128E}"/>
    <cellStyle name="Comma 3 6 2" xfId="24547" xr:uid="{1D916533-73D0-40BB-9873-84768AD9AD1C}"/>
    <cellStyle name="Comma 3 6 2 10" xfId="24548" xr:uid="{48CB97E8-F69D-4168-B6C0-6A294863F04E}"/>
    <cellStyle name="Comma 3 6 2 11" xfId="24549" xr:uid="{4B82BF63-EBA1-4317-8C9B-58A60F78A11E}"/>
    <cellStyle name="Comma 3 6 2 2" xfId="24550" xr:uid="{B8D84716-514C-42C1-8F2B-E157AC344CBA}"/>
    <cellStyle name="Comma 3 6 2 2 2" xfId="24551" xr:uid="{A6D76B97-E13A-4E74-B1AC-8BBCE5DBAFAF}"/>
    <cellStyle name="Comma 3 6 2 2 2 2" xfId="24552" xr:uid="{CE980403-ED61-4D75-ADCA-575FACA0C8A3}"/>
    <cellStyle name="Comma 3 6 2 2 2 3" xfId="24553" xr:uid="{3C4F68F3-86EC-4F64-9584-FD184AFB0605}"/>
    <cellStyle name="Comma 3 6 2 2 2_AVA DVA EL" xfId="24554" xr:uid="{9BC092F5-71C3-4002-B104-E89094C9A4F9}"/>
    <cellStyle name="Comma 3 6 2 2 3" xfId="24555" xr:uid="{26585705-8849-4093-90D9-5CBCF1DB302C}"/>
    <cellStyle name="Comma 3 6 2 2 3 2" xfId="24556" xr:uid="{5507D8B1-653C-4386-AD36-F61185672B03}"/>
    <cellStyle name="Comma 3 6 2 2 3 3" xfId="24557" xr:uid="{67F6991A-5C94-4EF6-A3A3-DAC402E10DB3}"/>
    <cellStyle name="Comma 3 6 2 2 3_AVA DVA EL" xfId="24558" xr:uid="{9D709F8F-6962-431A-8607-319CEB6A4B25}"/>
    <cellStyle name="Comma 3 6 2 2 4" xfId="24559" xr:uid="{66CDDE9A-3E98-4F7E-A870-5B611E93C224}"/>
    <cellStyle name="Comma 3 6 2 2 5" xfId="24560" xr:uid="{4AA1B05D-71CA-444C-8209-520B73134969}"/>
    <cellStyle name="Comma 3 6 2 2_AVA DVA EL" xfId="24561" xr:uid="{9585D966-83E1-4570-98A4-7B7FC924996C}"/>
    <cellStyle name="Comma 3 6 2 3" xfId="24562" xr:uid="{AD1514F3-F055-4685-A694-FA4DDE690DE2}"/>
    <cellStyle name="Comma 3 6 2 3 2" xfId="24563" xr:uid="{618F3C0D-C983-46E6-8DD6-D7B46AA40386}"/>
    <cellStyle name="Comma 3 6 2 3 3" xfId="24564" xr:uid="{96028D1B-4767-4597-952B-D5A79C2BB142}"/>
    <cellStyle name="Comma 3 6 2 3_AVA DVA EL" xfId="24565" xr:uid="{CAA7BC26-C85E-4390-AFC4-99BCB45C50CF}"/>
    <cellStyle name="Comma 3 6 2 4" xfId="24566" xr:uid="{979A17A7-BD80-407B-86D7-5EC1B0FAC3C4}"/>
    <cellStyle name="Comma 3 6 2 4 2" xfId="24567" xr:uid="{0DD10C03-663D-494E-9395-485EBFB8970F}"/>
    <cellStyle name="Comma 3 6 2 4 3" xfId="24568" xr:uid="{0BA0333F-7A0F-4B9B-B1E3-048D5A179C07}"/>
    <cellStyle name="Comma 3 6 2 4_AVA DVA EL" xfId="24569" xr:uid="{211545AD-3E9F-41C7-B6F6-C1B3AA3C6AAC}"/>
    <cellStyle name="Comma 3 6 2 5" xfId="24570" xr:uid="{976133C6-A3C7-4178-82B4-7BA03CE94423}"/>
    <cellStyle name="Comma 3 6 2 5 2" xfId="24571" xr:uid="{AC29964A-5B94-410D-85E9-BA56FD19D273}"/>
    <cellStyle name="Comma 3 6 2 5 3" xfId="24572" xr:uid="{84EC077B-15C4-4987-911D-6E06E37D955F}"/>
    <cellStyle name="Comma 3 6 2 5_AVA DVA EL" xfId="24573" xr:uid="{C0EE9779-5D2E-49A0-9F5B-07252AD36F87}"/>
    <cellStyle name="Comma 3 6 2 6" xfId="24574" xr:uid="{9ECCABDE-6EE4-4C40-856C-F1B22AE30103}"/>
    <cellStyle name="Comma 3 6 2 6 2" xfId="24575" xr:uid="{F9679946-4906-4713-9218-BC18656B4317}"/>
    <cellStyle name="Comma 3 6 2 6 3" xfId="24576" xr:uid="{C4595A3E-D2C8-40C4-82B4-6A8B87EB49CC}"/>
    <cellStyle name="Comma 3 6 2 6_AVA DVA EL" xfId="24577" xr:uid="{E262DE2C-C82F-4A3E-A4BF-72A98E152CD2}"/>
    <cellStyle name="Comma 3 6 2 7" xfId="24578" xr:uid="{D8B7A032-1090-4F93-BBCF-C870B1B49A03}"/>
    <cellStyle name="Comma 3 6 2 7 2" xfId="24579" xr:uid="{EBBF7C5C-4CE3-4881-B4BD-37264777FFA3}"/>
    <cellStyle name="Comma 3 6 2 7 3" xfId="24580" xr:uid="{F28302F2-D285-4C3A-9FF2-6D72A2B09A30}"/>
    <cellStyle name="Comma 3 6 2 7_AVA DVA EL" xfId="24581" xr:uid="{8F7CEE01-DCDC-4DE5-97FB-28D5AE0E93AC}"/>
    <cellStyle name="Comma 3 6 2 8" xfId="24582" xr:uid="{4C0539F7-93CD-4CCF-BE45-06D850D41AE3}"/>
    <cellStyle name="Comma 3 6 2 8 2" xfId="24583" xr:uid="{ADE8367E-5333-4565-99E2-DD4CACDB5BEF}"/>
    <cellStyle name="Comma 3 6 2 8 3" xfId="24584" xr:uid="{888350F5-CC0E-42BE-B30F-5FE9A854D9B5}"/>
    <cellStyle name="Comma 3 6 2 8_AVA DVA EL" xfId="24585" xr:uid="{44F6C76F-42AC-4A3B-A3FA-99C14B88F4A7}"/>
    <cellStyle name="Comma 3 6 2 9" xfId="24586" xr:uid="{B93205A9-5761-47F3-AFC0-B34B43F4005B}"/>
    <cellStyle name="Comma 3 6 2 9 2" xfId="24587" xr:uid="{DE2E0EE5-8590-4C2A-ACC4-8B4BE14D21AE}"/>
    <cellStyle name="Comma 3 6 2 9 3" xfId="24588" xr:uid="{E0DC875F-627B-48C9-8DBC-53EB94CEE503}"/>
    <cellStyle name="Comma 3 6 2 9_AVA DVA EL" xfId="24589" xr:uid="{3F87CDEA-4350-4DB9-AA49-EBDD162FCDCD}"/>
    <cellStyle name="Comma 3 6 2_AVA DVA EL" xfId="24590" xr:uid="{1979CBA9-981F-47EA-97CE-67FF87ACBD2D}"/>
    <cellStyle name="Comma 3 6 3" xfId="24591" xr:uid="{8F887EEC-2C01-4B31-BD06-40B476B4AF09}"/>
    <cellStyle name="Comma 3 6 3 2" xfId="24592" xr:uid="{C77DE414-9946-4486-806B-C8A973EF2266}"/>
    <cellStyle name="Comma 3 6 3 2 2" xfId="24593" xr:uid="{B41CE828-C338-460C-8B2D-F41A68E1BE3F}"/>
    <cellStyle name="Comma 3 6 3 2 3" xfId="24594" xr:uid="{C3F7F74D-8B26-4186-9FE4-24C53408B231}"/>
    <cellStyle name="Comma 3 6 3 2_AVA DVA EL" xfId="24595" xr:uid="{84BF7F69-F0C4-4E43-86F2-086C38C6E91E}"/>
    <cellStyle name="Comma 3 6 3 3" xfId="24596" xr:uid="{FAF47C35-892A-4FEE-8AFB-572AE7C21251}"/>
    <cellStyle name="Comma 3 6 3 3 2" xfId="24597" xr:uid="{B863EDB4-240E-4C47-9B7B-5404C3444AD4}"/>
    <cellStyle name="Comma 3 6 3 3 3" xfId="24598" xr:uid="{C300627A-A44E-4B58-8483-C56F5CBC743B}"/>
    <cellStyle name="Comma 3 6 3 3_AVA DVA EL" xfId="24599" xr:uid="{BB5A5B62-3DC1-4ACF-85DB-63CE64313376}"/>
    <cellStyle name="Comma 3 6 3 4" xfId="24600" xr:uid="{D6827D7C-0A3A-4FD1-A7FD-9A43937A53D3}"/>
    <cellStyle name="Comma 3 6 3 5" xfId="24601" xr:uid="{E3176E71-A08C-4A4D-BEB1-AAE2065F9BE4}"/>
    <cellStyle name="Comma 3 6 3_AVA DVA EL" xfId="24602" xr:uid="{D81FA5FE-D037-4A4E-B084-4C85CF75E34F}"/>
    <cellStyle name="Comma 3 6 4" xfId="24603" xr:uid="{4361EFC1-5069-4B1D-A628-4F3E9FA98B59}"/>
    <cellStyle name="Comma 3 6 4 2" xfId="24604" xr:uid="{653706FE-CD44-4169-9D15-FC1878E55343}"/>
    <cellStyle name="Comma 3 6 4 3" xfId="24605" xr:uid="{00530AF9-F073-4B55-86EE-9D085F8A8653}"/>
    <cellStyle name="Comma 3 6 4_AVA DVA EL" xfId="24606" xr:uid="{022D67BD-A4BC-4B7F-9769-10AF1C1FF2E1}"/>
    <cellStyle name="Comma 3 6 5" xfId="24607" xr:uid="{52F8FAAF-1C21-404B-BB64-259C78AEA233}"/>
    <cellStyle name="Comma 3 6 5 2" xfId="24608" xr:uid="{862F961E-D89B-4A69-9042-BCD44D39487A}"/>
    <cellStyle name="Comma 3 6 5 3" xfId="24609" xr:uid="{F0D501B7-3549-482A-A01B-E212B0182D21}"/>
    <cellStyle name="Comma 3 6 5_AVA DVA EL" xfId="24610" xr:uid="{8B8EC381-2075-4EBF-BCC7-BAB39F1CA1AB}"/>
    <cellStyle name="Comma 3 6 6" xfId="24611" xr:uid="{412D392F-5B4E-4287-A09A-E466A052A743}"/>
    <cellStyle name="Comma 3 6 6 2" xfId="24612" xr:uid="{3276F558-B781-44F7-8F44-1C0899FE9E89}"/>
    <cellStyle name="Comma 3 6 6 3" xfId="24613" xr:uid="{98DF0A75-88B6-47D8-87EB-07C4EAA2347D}"/>
    <cellStyle name="Comma 3 6 6_AVA DVA EL" xfId="24614" xr:uid="{09F515CF-1922-4338-A785-F1E559CF8568}"/>
    <cellStyle name="Comma 3 6 7" xfId="24615" xr:uid="{1C3F59BD-B6F4-412E-9F61-EA84E98613D1}"/>
    <cellStyle name="Comma 3 6 7 2" xfId="24616" xr:uid="{3518298A-5589-47B0-9655-B8F27D6C31C4}"/>
    <cellStyle name="Comma 3 6 7 3" xfId="24617" xr:uid="{FB42928E-810A-4864-B9F3-F43BC7F1B9FB}"/>
    <cellStyle name="Comma 3 6 7_AVA DVA EL" xfId="24618" xr:uid="{CB9EC92C-ED04-4153-B0EF-280E6B5D219B}"/>
    <cellStyle name="Comma 3 6 8" xfId="24619" xr:uid="{7B8DA34D-5F4E-45E1-A216-0B485A5A21CB}"/>
    <cellStyle name="Comma 3 6 8 2" xfId="24620" xr:uid="{5B2A35AC-A614-4276-8AA4-C1195A20FA55}"/>
    <cellStyle name="Comma 3 6 8 3" xfId="24621" xr:uid="{EB1607B0-E486-4C90-94C3-2672B547AA4C}"/>
    <cellStyle name="Comma 3 6 8_AVA DVA EL" xfId="24622" xr:uid="{1DB993B6-DAFE-44F8-9FC0-0B5438A98891}"/>
    <cellStyle name="Comma 3 6 9" xfId="24623" xr:uid="{E47DA97B-749A-431C-972F-CBC742B19543}"/>
    <cellStyle name="Comma 3 6 9 2" xfId="24624" xr:uid="{35CC95D5-68FD-4547-9984-D107409ABBE8}"/>
    <cellStyle name="Comma 3 6 9 3" xfId="24625" xr:uid="{A90B9B6F-3353-4E20-A59C-31A3903100AA}"/>
    <cellStyle name="Comma 3 6 9_AVA DVA EL" xfId="24626" xr:uid="{66056EEB-E0E3-46FB-AC84-C79CC5E56EC5}"/>
    <cellStyle name="Comma 3 6_AVA DVA EL" xfId="24627" xr:uid="{BCED53C6-6C48-41EE-B381-CDDED4AFAFAA}"/>
    <cellStyle name="Comma 3 7" xfId="24628" xr:uid="{5F67ABC4-A117-410B-89E2-14028AF6328E}"/>
    <cellStyle name="Comma 3 7 10" xfId="24629" xr:uid="{F77D283E-6C06-431F-A0F7-2329FC2367CE}"/>
    <cellStyle name="Comma 3 7 10 2" xfId="24630" xr:uid="{A8DA3D7E-CE82-4BFB-A1F1-2B2D9FD29FE9}"/>
    <cellStyle name="Comma 3 7 10 3" xfId="24631" xr:uid="{431F642B-AC96-44D0-887B-B0258D8CB7DF}"/>
    <cellStyle name="Comma 3 7 10_AVA DVA EL" xfId="24632" xr:uid="{4A4740F0-4BBF-4BE7-89B3-9398C1F8CC46}"/>
    <cellStyle name="Comma 3 7 11" xfId="24633" xr:uid="{63EF6F13-4ABD-40CA-8AA7-A2919A366DCC}"/>
    <cellStyle name="Comma 3 7 12" xfId="24634" xr:uid="{D6F25FAD-74BB-4C54-81A4-F4FEA361C74B}"/>
    <cellStyle name="Comma 3 7 2" xfId="24635" xr:uid="{07906D08-2700-4441-9D97-CCA5A800F303}"/>
    <cellStyle name="Comma 3 7 2 2" xfId="24636" xr:uid="{24DF1A29-BA2E-4A9C-B084-D97C2BD7A444}"/>
    <cellStyle name="Comma 3 7 2 2 2" xfId="24637" xr:uid="{A370BDC0-271A-4A71-A946-DACDD147213B}"/>
    <cellStyle name="Comma 3 7 2 2 3" xfId="24638" xr:uid="{C111A30C-4B73-403B-9308-CCD166140A07}"/>
    <cellStyle name="Comma 3 7 2 2_AVA DVA EL" xfId="24639" xr:uid="{B850111E-70B2-4488-982F-CE4BC982D484}"/>
    <cellStyle name="Comma 3 7 2 3" xfId="24640" xr:uid="{A6852A01-B8C0-4371-90A9-C5B8F2B2C0D7}"/>
    <cellStyle name="Comma 3 7 2 3 2" xfId="24641" xr:uid="{4018B48C-B899-40F9-8C17-786395899F72}"/>
    <cellStyle name="Comma 3 7 2 3 3" xfId="24642" xr:uid="{93211D7E-0CEF-4BC1-AC88-966E98541BE6}"/>
    <cellStyle name="Comma 3 7 2 3_AVA DVA EL" xfId="24643" xr:uid="{C1300F12-28B9-46E1-84DC-B6E019828FE8}"/>
    <cellStyle name="Comma 3 7 2 4" xfId="24644" xr:uid="{588C8A4C-9B6B-4584-BFBD-EC8F285FA7C2}"/>
    <cellStyle name="Comma 3 7 2 5" xfId="24645" xr:uid="{1F396885-054B-48AA-B451-E88282FB1A7E}"/>
    <cellStyle name="Comma 3 7 2_AVA DVA EL" xfId="24646" xr:uid="{2414C195-867E-47B9-B626-94DD87E7FA0D}"/>
    <cellStyle name="Comma 3 7 3" xfId="24647" xr:uid="{D9EBA834-E47D-4CE7-8DAE-5983229ED3AC}"/>
    <cellStyle name="Comma 3 7 3 2" xfId="24648" xr:uid="{60B6ED24-7B9A-4017-9859-4CF10A5761B0}"/>
    <cellStyle name="Comma 3 7 3 3" xfId="24649" xr:uid="{D451308D-9DF6-4ACB-AC74-160F98F77E4E}"/>
    <cellStyle name="Comma 3 7 3_AVA DVA EL" xfId="24650" xr:uid="{F984D336-9402-47E8-9478-0C52F40AA8F3}"/>
    <cellStyle name="Comma 3 7 4" xfId="24651" xr:uid="{E8E37FC5-A448-4214-8827-F189C04E1A8D}"/>
    <cellStyle name="Comma 3 7 4 2" xfId="24652" xr:uid="{ADC4AE62-8443-45D3-B948-E9312C06A505}"/>
    <cellStyle name="Comma 3 7 4 3" xfId="24653" xr:uid="{0322602D-63F7-4839-9ABE-99E1F75D08E3}"/>
    <cellStyle name="Comma 3 7 4_AVA DVA EL" xfId="24654" xr:uid="{B7476D61-2B45-4026-AEE6-16620B095E4F}"/>
    <cellStyle name="Comma 3 7 5" xfId="24655" xr:uid="{E31D38E9-B631-459E-85D4-2C6C64477F90}"/>
    <cellStyle name="Comma 3 7 5 2" xfId="24656" xr:uid="{F5514D38-7569-410C-82A8-0549B0D6FD8D}"/>
    <cellStyle name="Comma 3 7 5 3" xfId="24657" xr:uid="{68BE1765-6095-4581-86FB-F4B9033C13BA}"/>
    <cellStyle name="Comma 3 7 5_AVA DVA EL" xfId="24658" xr:uid="{227C9687-DE7F-430D-A0C4-42EC80E42DC9}"/>
    <cellStyle name="Comma 3 7 6" xfId="24659" xr:uid="{B6A2C897-05D3-4D07-87BB-E64719BB270A}"/>
    <cellStyle name="Comma 3 7 6 2" xfId="24660" xr:uid="{805D182C-B7D0-4404-9D93-AD06E003C98A}"/>
    <cellStyle name="Comma 3 7 6 3" xfId="24661" xr:uid="{A69A3538-3D8C-4CF6-8697-DE7D89DDF3F6}"/>
    <cellStyle name="Comma 3 7 6_AVA DVA EL" xfId="24662" xr:uid="{2A1B9292-7C9F-42E0-B658-447B2EF35D37}"/>
    <cellStyle name="Comma 3 7 7" xfId="24663" xr:uid="{A048DA2E-420F-4BE4-ACB7-FA3128C7A66C}"/>
    <cellStyle name="Comma 3 7 7 2" xfId="24664" xr:uid="{EB816E52-637B-48C2-AD5A-102A1DADFF59}"/>
    <cellStyle name="Comma 3 7 7 3" xfId="24665" xr:uid="{22F7B8D7-7738-4F48-9E40-925BFEB8E946}"/>
    <cellStyle name="Comma 3 7 7_AVA DVA EL" xfId="24666" xr:uid="{8D42EC69-A8E6-4C75-8AEE-6F201FF0AB67}"/>
    <cellStyle name="Comma 3 7 8" xfId="24667" xr:uid="{258C092A-DE84-4DD2-B6B7-9444C96F4E5B}"/>
    <cellStyle name="Comma 3 7 8 2" xfId="24668" xr:uid="{BCC07009-F1BD-44A0-8ED8-B1549E4734F4}"/>
    <cellStyle name="Comma 3 7 8 3" xfId="24669" xr:uid="{95086538-B07A-4818-A775-8B107F7493C1}"/>
    <cellStyle name="Comma 3 7 8_AVA DVA EL" xfId="24670" xr:uid="{374C2B15-D87A-4AD0-8399-978F84B71B59}"/>
    <cellStyle name="Comma 3 7 9" xfId="24671" xr:uid="{B3798298-1D72-4FCB-B662-1BC6FA03811C}"/>
    <cellStyle name="Comma 3 7 9 2" xfId="24672" xr:uid="{8C9EE07C-1F71-4825-BF46-A2BF067D4A37}"/>
    <cellStyle name="Comma 3 7 9 3" xfId="24673" xr:uid="{1A115F76-1DFD-4F99-BBEE-9BBD46722A37}"/>
    <cellStyle name="Comma 3 7 9_AVA DVA EL" xfId="24674" xr:uid="{3C756469-64FB-40C7-8E91-F715F2029790}"/>
    <cellStyle name="Comma 3 7_AVA DVA EL" xfId="24675" xr:uid="{E7BE3D90-97EA-479A-8687-BFE034D7CB99}"/>
    <cellStyle name="Comma 3 8" xfId="24676" xr:uid="{C13651C4-49F5-4726-B85F-68836E3D20B9}"/>
    <cellStyle name="Comma 3 8 10" xfId="24677" xr:uid="{02EE41AB-1195-4DE1-86AA-CFCB689F3E4F}"/>
    <cellStyle name="Comma 3 8 11" xfId="24678" xr:uid="{E7D88679-B796-426A-90FA-9A0535EE2103}"/>
    <cellStyle name="Comma 3 8 2" xfId="24679" xr:uid="{0EA74E5E-FD7A-40CA-AD82-5A98D4F1FAB2}"/>
    <cellStyle name="Comma 3 8 2 2" xfId="24680" xr:uid="{79825466-E993-4106-BB8F-0293820D316A}"/>
    <cellStyle name="Comma 3 8 2 2 2" xfId="24681" xr:uid="{D57342BA-6675-410A-9CD1-3EC15BA8930F}"/>
    <cellStyle name="Comma 3 8 2 2 3" xfId="24682" xr:uid="{0582A8A7-44EE-43F9-AAEA-48832635AC9C}"/>
    <cellStyle name="Comma 3 8 2 2_AVA DVA EL" xfId="24683" xr:uid="{52632991-7A74-4869-9877-C2F7565902A2}"/>
    <cellStyle name="Comma 3 8 2 3" xfId="24684" xr:uid="{28624DB9-51E4-47B2-9F82-EDA2BDAD4972}"/>
    <cellStyle name="Comma 3 8 2 3 2" xfId="24685" xr:uid="{BB9DE428-2C46-4A8A-B756-93B9E8D6D4E9}"/>
    <cellStyle name="Comma 3 8 2 3 3" xfId="24686" xr:uid="{2DE78CB0-D0E9-43C6-BCC3-9F275051735C}"/>
    <cellStyle name="Comma 3 8 2 3_AVA DVA EL" xfId="24687" xr:uid="{A38301B2-0235-49A8-85F5-4A87756271FC}"/>
    <cellStyle name="Comma 3 8 2 4" xfId="24688" xr:uid="{9C7AA0E9-7649-4B74-BBAE-16EB717B089E}"/>
    <cellStyle name="Comma 3 8 2 5" xfId="24689" xr:uid="{F9FA13CF-F9DD-4CB4-B208-4C72AAB95200}"/>
    <cellStyle name="Comma 3 8 2_AVA DVA EL" xfId="24690" xr:uid="{EDCC1B32-31B0-422A-BD05-16B9C6D624A2}"/>
    <cellStyle name="Comma 3 8 3" xfId="24691" xr:uid="{578FC29A-C48D-4BF3-A7CA-EC1C32D181E5}"/>
    <cellStyle name="Comma 3 8 3 2" xfId="24692" xr:uid="{98651EAB-D7BB-4ACB-A576-20A340692DCB}"/>
    <cellStyle name="Comma 3 8 3 3" xfId="24693" xr:uid="{CA529943-B0EB-4422-B954-0CAF1BF97678}"/>
    <cellStyle name="Comma 3 8 3_AVA DVA EL" xfId="24694" xr:uid="{9E5D48E6-C0B5-49D9-9469-987ECF80BA42}"/>
    <cellStyle name="Comma 3 8 4" xfId="24695" xr:uid="{8FE34D2C-A890-46D1-94CC-2680FC598950}"/>
    <cellStyle name="Comma 3 8 4 2" xfId="24696" xr:uid="{04C6E8BB-E62B-4CF6-BCE8-A6699C1399E8}"/>
    <cellStyle name="Comma 3 8 4 3" xfId="24697" xr:uid="{E4F3699D-1178-47D5-AEAA-C3B62610FF49}"/>
    <cellStyle name="Comma 3 8 4_AVA DVA EL" xfId="24698" xr:uid="{1EB1531C-1F77-4344-BA1D-0A495B803726}"/>
    <cellStyle name="Comma 3 8 5" xfId="24699" xr:uid="{0294AA7B-D886-4831-AF12-3E076196E43E}"/>
    <cellStyle name="Comma 3 8 5 2" xfId="24700" xr:uid="{9362219F-34AE-4FB5-B1B7-157FC5F0A1B1}"/>
    <cellStyle name="Comma 3 8 5 3" xfId="24701" xr:uid="{8474F5CC-042A-4487-A126-AC07EF62298E}"/>
    <cellStyle name="Comma 3 8 5_AVA DVA EL" xfId="24702" xr:uid="{2865F45D-673E-46AC-8871-9B1BC22C73FE}"/>
    <cellStyle name="Comma 3 8 6" xfId="24703" xr:uid="{5109DFE0-86C1-4052-A06E-EF8ACCF77506}"/>
    <cellStyle name="Comma 3 8 6 2" xfId="24704" xr:uid="{0F164E4A-F1F5-4368-B215-0B9CEE00A0D9}"/>
    <cellStyle name="Comma 3 8 6 3" xfId="24705" xr:uid="{E882D447-2A73-4690-9D7F-FB4866E4C17B}"/>
    <cellStyle name="Comma 3 8 6_AVA DVA EL" xfId="24706" xr:uid="{EA4BA79F-8B66-4E23-9039-31267086E6F5}"/>
    <cellStyle name="Comma 3 8 7" xfId="24707" xr:uid="{7463062D-0199-48EA-8CAF-C5DCCB214334}"/>
    <cellStyle name="Comma 3 8 7 2" xfId="24708" xr:uid="{191C4E8D-9BF6-4A6C-89E8-2CC5140CD1BD}"/>
    <cellStyle name="Comma 3 8 7 3" xfId="24709" xr:uid="{4328711F-DC3E-4BE9-8C1A-8E7D826ADD45}"/>
    <cellStyle name="Comma 3 8 7_AVA DVA EL" xfId="24710" xr:uid="{7606642D-FC56-4A03-BEDA-1B2B75CE0981}"/>
    <cellStyle name="Comma 3 8 8" xfId="24711" xr:uid="{D6A77F6A-D063-4CF2-84C4-55B8F7340290}"/>
    <cellStyle name="Comma 3 8 8 2" xfId="24712" xr:uid="{45D2ADB0-302A-4568-A6DF-5FA12E36B965}"/>
    <cellStyle name="Comma 3 8 8 3" xfId="24713" xr:uid="{B5107404-9F8B-403B-8B79-CE71F09295CC}"/>
    <cellStyle name="Comma 3 8 8_AVA DVA EL" xfId="24714" xr:uid="{AD16F817-D6A7-4A83-AE89-C1429AB7F217}"/>
    <cellStyle name="Comma 3 8 9" xfId="24715" xr:uid="{C3783791-9044-4122-B460-7E0685E9757E}"/>
    <cellStyle name="Comma 3 8 9 2" xfId="24716" xr:uid="{98B496D7-4DE6-4DD9-AA8C-9D525D7D7877}"/>
    <cellStyle name="Comma 3 8 9 3" xfId="24717" xr:uid="{261D3FDF-0781-45C8-8419-DC99B91C8C69}"/>
    <cellStyle name="Comma 3 8 9_AVA DVA EL" xfId="24718" xr:uid="{7906A023-3C44-48F6-B965-77215FE44964}"/>
    <cellStyle name="Comma 3 8_AVA DVA EL" xfId="24719" xr:uid="{ED1C8B3F-B85E-47C2-9349-9FB925E46D2F}"/>
    <cellStyle name="Comma 3 9" xfId="24720" xr:uid="{8E4A908B-4681-4AAB-83BF-577BBA196A5B}"/>
    <cellStyle name="Comma 3 9 2" xfId="24721" xr:uid="{1622C8BA-009F-486F-983F-ECB7378B7BE6}"/>
    <cellStyle name="Comma 3 9 3" xfId="24722" xr:uid="{3EEF7159-9943-4D5E-B56E-51F8F6083AC0}"/>
    <cellStyle name="Comma 3 9_AVA DVA EL" xfId="24723" xr:uid="{1AAF1409-FEFE-47D6-B8E7-015F0675F4CF}"/>
    <cellStyle name="Comma 3*" xfId="6399" xr:uid="{0929188C-6DE0-4928-B1DD-5AC44AFB0F2D}"/>
    <cellStyle name="Comma 3* 2" xfId="24724" xr:uid="{3C80F679-E9FF-45D7-AE85-F5C9C5B640B1}"/>
    <cellStyle name="Comma 3* 3" xfId="24725" xr:uid="{1CA40607-8DBC-4502-B423-426597F1C63F}"/>
    <cellStyle name="Comma 3*_AVA DVA EL" xfId="24726" xr:uid="{F05AC130-9292-4D5F-A35A-0104E6192FEE}"/>
    <cellStyle name="Comma 3_3. Chng in credit spreads" xfId="6400" xr:uid="{0AB6C255-B345-4383-AF64-BB3D7B8DB869}"/>
    <cellStyle name="Comma 30" xfId="41270" xr:uid="{94D0C3F4-DBD6-446E-8405-2972D4DC69C4}"/>
    <cellStyle name="Comma 31" xfId="41271" xr:uid="{255340E7-3B4A-405A-8C21-6B7343F22828}"/>
    <cellStyle name="Comma 32" xfId="41272" xr:uid="{30F9F7FB-62E6-423B-A806-582ED7B7207D}"/>
    <cellStyle name="Comma 33" xfId="41273" xr:uid="{32737EA3-18CA-496B-9BE9-EAC7AB4ABCE3}"/>
    <cellStyle name="Comma 34" xfId="41274" xr:uid="{38229AFD-103D-4A97-90A0-7D15AEAD8F83}"/>
    <cellStyle name="Comma 35" xfId="41275" xr:uid="{7DA35836-5349-4F45-A1BC-A1C9345CD65C}"/>
    <cellStyle name="Comma 36" xfId="41276" xr:uid="{16FA9594-0016-4AA8-95AB-C8637DF3EF38}"/>
    <cellStyle name="Comma 37" xfId="41277" xr:uid="{0231785C-BB64-4293-93EE-987436332D14}"/>
    <cellStyle name="Comma 38" xfId="41278" xr:uid="{D0E3F7A8-7702-4086-8E17-93C649ABC4E4}"/>
    <cellStyle name="Comma 39" xfId="41279" xr:uid="{CE0D8FF2-7071-41F0-BD7E-211909362C95}"/>
    <cellStyle name="Comma 4" xfId="6401" xr:uid="{A3FF301F-235E-4F84-B61B-A19D742DEEA3}"/>
    <cellStyle name="Comma 4 10" xfId="24727" xr:uid="{C7B027EE-5CEB-454C-B8FE-2549EEDA5D01}"/>
    <cellStyle name="Comma 4 10 2" xfId="24728" xr:uid="{B387642F-58E2-44CB-9CB8-A0ADD53FE697}"/>
    <cellStyle name="Comma 4 10 3" xfId="24729" xr:uid="{51162C50-6AD7-44B9-9AFB-C3644422664C}"/>
    <cellStyle name="Comma 4 10_AVA DVA EL" xfId="24730" xr:uid="{E9508FD7-9046-4F76-8499-5726C664703D}"/>
    <cellStyle name="Comma 4 11" xfId="24731" xr:uid="{25B3DAD2-1B51-4197-978F-FB1DBABABD48}"/>
    <cellStyle name="Comma 4 11 2" xfId="24732" xr:uid="{5B25D424-6695-4E4E-ABF6-B4ACB12F2D23}"/>
    <cellStyle name="Comma 4 11 3" xfId="24733" xr:uid="{22B5B102-64BF-4706-9A7B-05361AF61681}"/>
    <cellStyle name="Comma 4 11_AVA DVA EL" xfId="24734" xr:uid="{EDC6BBB8-FDF3-4B26-BF48-313B25617DC6}"/>
    <cellStyle name="Comma 4 12" xfId="24735" xr:uid="{C982E0D1-963B-46E1-A1B6-B1B76A514226}"/>
    <cellStyle name="Comma 4 12 2" xfId="24736" xr:uid="{91388CA5-6DB2-472D-9FDE-01726AD71246}"/>
    <cellStyle name="Comma 4 12 3" xfId="24737" xr:uid="{3F34ADD0-92AE-4533-877E-C09199C665ED}"/>
    <cellStyle name="Comma 4 12_AVA DVA EL" xfId="24738" xr:uid="{30EAB612-B2A9-4311-97D0-EECEA0BCA241}"/>
    <cellStyle name="Comma 4 13" xfId="24739" xr:uid="{F4AEB5F0-30FF-4F0C-824C-3742EF6676CC}"/>
    <cellStyle name="Comma 4 13 2" xfId="24740" xr:uid="{700897B1-84AA-4094-BB6B-D248B6500BFD}"/>
    <cellStyle name="Comma 4 13 3" xfId="24741" xr:uid="{7EBDF0A5-6217-4940-8393-BBF98AF1B2B9}"/>
    <cellStyle name="Comma 4 13_AVA DVA EL" xfId="24742" xr:uid="{CDB2B70D-823A-4CA7-AEC7-775A1BB32219}"/>
    <cellStyle name="Comma 4 14" xfId="24743" xr:uid="{21B29327-833A-4F94-8A72-D478CAAEB06E}"/>
    <cellStyle name="Comma 4 14 2" xfId="24744" xr:uid="{BF11D75F-0ACB-4647-BCEE-071A055F09CE}"/>
    <cellStyle name="Comma 4 14 3" xfId="24745" xr:uid="{963E470E-F7E1-4228-8351-1F64FF5D2E7E}"/>
    <cellStyle name="Comma 4 14_AVA DVA EL" xfId="24746" xr:uid="{76EDA7B0-5AED-41A1-AB8E-5FB707FE281C}"/>
    <cellStyle name="Comma 4 15" xfId="24747" xr:uid="{B2057DED-FB3C-4BBA-A1AD-4845FBEEE6FC}"/>
    <cellStyle name="Comma 4 15 2" xfId="24748" xr:uid="{2A4348A2-6455-494C-A7AC-84F634EA0C28}"/>
    <cellStyle name="Comma 4 15 3" xfId="24749" xr:uid="{4172F457-84CF-4533-BD69-9F3CE0E9C0E1}"/>
    <cellStyle name="Comma 4 15_AVA DVA EL" xfId="24750" xr:uid="{55D389E8-3842-41B2-9447-86C0A640A908}"/>
    <cellStyle name="Comma 4 16" xfId="24751" xr:uid="{4F4758AE-686C-4784-A409-CB17450D76C3}"/>
    <cellStyle name="Comma 4 16 2" xfId="24752" xr:uid="{F2A8DD94-6AB7-463B-B122-A0434D94CEB5}"/>
    <cellStyle name="Comma 4 16 3" xfId="24753" xr:uid="{3BC299A8-45FC-4878-91A0-EFBE3CFF5C5D}"/>
    <cellStyle name="Comma 4 16_AVA DVA EL" xfId="24754" xr:uid="{0685C040-DE01-4122-8A3C-EAED8F79E1BF}"/>
    <cellStyle name="Comma 4 17" xfId="24755" xr:uid="{C18754B4-A3E7-4CE7-9F00-0E4323F46629}"/>
    <cellStyle name="Comma 4 2" xfId="6402" xr:uid="{19D42FC0-33E5-476D-8B4D-FACFF52EB0C0}"/>
    <cellStyle name="Comma 4 2 10" xfId="24756" xr:uid="{979E0994-78B3-4F09-BBAB-B59017B6E3F8}"/>
    <cellStyle name="Comma 4 2 10 2" xfId="24757" xr:uid="{7FC38D63-CF34-493A-9519-0529109DE5FD}"/>
    <cellStyle name="Comma 4 2 10 3" xfId="24758" xr:uid="{B999CDE9-B3BF-4499-B3CC-EB4BE38297F8}"/>
    <cellStyle name="Comma 4 2 10_AVA DVA EL" xfId="24759" xr:uid="{A4572CA9-8B93-4C24-B1FE-951812F7B6B4}"/>
    <cellStyle name="Comma 4 2 11" xfId="24760" xr:uid="{B6460FFE-7152-420E-9E2F-A41D319B5D6E}"/>
    <cellStyle name="Comma 4 2 11 2" xfId="24761" xr:uid="{0E132C9C-814F-4CD1-9459-EC83E8F22295}"/>
    <cellStyle name="Comma 4 2 11 3" xfId="24762" xr:uid="{CF301293-59BC-44D8-8F36-C3DD8A813337}"/>
    <cellStyle name="Comma 4 2 11_AVA DVA EL" xfId="24763" xr:uid="{C2DD96D9-46AA-4174-879B-8FBEBF989E44}"/>
    <cellStyle name="Comma 4 2 12" xfId="24764" xr:uid="{DE10D1E0-B21E-4D29-815A-2473E91EB192}"/>
    <cellStyle name="Comma 4 2 12 2" xfId="24765" xr:uid="{10F94F40-322E-4845-8913-D4E02D4BD959}"/>
    <cellStyle name="Comma 4 2 12 3" xfId="24766" xr:uid="{DBBF51BE-2777-48A4-B4F5-02F51CE61D1F}"/>
    <cellStyle name="Comma 4 2 12_AVA DVA EL" xfId="24767" xr:uid="{3D75E535-A343-4BDA-A027-BF2FE4007492}"/>
    <cellStyle name="Comma 4 2 13" xfId="24768" xr:uid="{5668E9AA-DFD7-4A43-BC71-FD100C382336}"/>
    <cellStyle name="Comma 4 2 13 2" xfId="24769" xr:uid="{1A4FF9EA-CD6C-451C-B411-308E84967301}"/>
    <cellStyle name="Comma 4 2 13 3" xfId="24770" xr:uid="{4ABDB5DA-759F-4344-BD8C-6024235807D5}"/>
    <cellStyle name="Comma 4 2 13_AVA DVA EL" xfId="24771" xr:uid="{CF84A9F0-119A-4BD3-AB1D-259E0C4716CE}"/>
    <cellStyle name="Comma 4 2 14" xfId="24772" xr:uid="{A3CD1BB1-0F4F-4083-937C-DD5BF38898C6}"/>
    <cellStyle name="Comma 4 2 14 2" xfId="24773" xr:uid="{0293308A-97C0-4610-ACB9-AF6CE94BC8B7}"/>
    <cellStyle name="Comma 4 2 14 3" xfId="24774" xr:uid="{9E757F0A-04C4-463A-B44B-5DCABFBC3CAA}"/>
    <cellStyle name="Comma 4 2 14_AVA DVA EL" xfId="24775" xr:uid="{C62C4EBC-6C87-48D7-8477-0BEAB78E5F5B}"/>
    <cellStyle name="Comma 4 2 15" xfId="24776" xr:uid="{76AA0320-F4DA-4F2E-8749-27F4F166BCF2}"/>
    <cellStyle name="Comma 4 2 15 2" xfId="24777" xr:uid="{A67BE4D2-3067-45AC-B448-B35940BC179C}"/>
    <cellStyle name="Comma 4 2 15 3" xfId="24778" xr:uid="{11EB5DA1-A8CC-414D-AC0D-EBD3B56DD0A3}"/>
    <cellStyle name="Comma 4 2 15_AVA DVA EL" xfId="24779" xr:uid="{67BF2DE4-60D7-430F-846D-985D3569B3EE}"/>
    <cellStyle name="Comma 4 2 16" xfId="24780" xr:uid="{1F865153-75F3-4EC2-9CA2-4535A0C8CA0C}"/>
    <cellStyle name="Comma 4 2 2" xfId="24781" xr:uid="{3F293743-0A6A-47C6-9B06-54D8C4193CFE}"/>
    <cellStyle name="Comma 4 2 2 10" xfId="24782" xr:uid="{E46E215E-3E2D-44E6-931D-7A196153166B}"/>
    <cellStyle name="Comma 4 2 2 10 2" xfId="24783" xr:uid="{C77BB0A7-8C95-4370-8A0C-01BF81DD0A44}"/>
    <cellStyle name="Comma 4 2 2 10 3" xfId="24784" xr:uid="{F7116C36-E6A6-4D8E-B06E-6B788DC942B6}"/>
    <cellStyle name="Comma 4 2 2 10_AVA DVA EL" xfId="24785" xr:uid="{81FB08FD-B4AD-4F9E-99DB-40C1DE272217}"/>
    <cellStyle name="Comma 4 2 2 11" xfId="24786" xr:uid="{AAC57785-7455-4E3B-BDAF-6DB51E4BF634}"/>
    <cellStyle name="Comma 4 2 2 11 2" xfId="24787" xr:uid="{CF1610C9-9CB4-4D7D-9865-56B99A6BD885}"/>
    <cellStyle name="Comma 4 2 2 11 3" xfId="24788" xr:uid="{4C508829-9544-464E-A82F-AD27E336D163}"/>
    <cellStyle name="Comma 4 2 2 11_AVA DVA EL" xfId="24789" xr:uid="{16FFE78F-5373-4139-8927-CC3EF716310F}"/>
    <cellStyle name="Comma 4 2 2 12" xfId="24790" xr:uid="{94112D51-05D5-4FC8-B17B-7FF702962E24}"/>
    <cellStyle name="Comma 4 2 2 13" xfId="24791" xr:uid="{FF94E98D-0B74-4CAB-B66A-1E8575661DD0}"/>
    <cellStyle name="Comma 4 2 2 2" xfId="24792" xr:uid="{9651E45A-E632-4236-9C72-9F45E7DADDC1}"/>
    <cellStyle name="Comma 4 2 2 2 10" xfId="24793" xr:uid="{D9684A3A-F4EC-4CD3-B1B3-7A210AAC7311}"/>
    <cellStyle name="Comma 4 2 2 2 10 2" xfId="24794" xr:uid="{EB5E0A26-E981-44C6-BC63-C2CDFB6975A5}"/>
    <cellStyle name="Comma 4 2 2 2 10 3" xfId="24795" xr:uid="{AFF92F18-E392-4DDC-A91E-77F00D7347DF}"/>
    <cellStyle name="Comma 4 2 2 2 10_AVA DVA EL" xfId="24796" xr:uid="{98A8AE92-9338-42C7-8BA1-AE840AFF3629}"/>
    <cellStyle name="Comma 4 2 2 2 11" xfId="24797" xr:uid="{8AB09188-21FD-4B6C-822E-0F2CB0BADEF4}"/>
    <cellStyle name="Comma 4 2 2 2 12" xfId="24798" xr:uid="{90272B6B-4242-4A22-A6C3-3AC708924AED}"/>
    <cellStyle name="Comma 4 2 2 2 2" xfId="24799" xr:uid="{F49267EB-EA92-48AA-A8EE-B3FAD2A1DD9D}"/>
    <cellStyle name="Comma 4 2 2 2 2 10" xfId="24800" xr:uid="{F4D6D095-611C-4284-AFCC-68F789FA3A73}"/>
    <cellStyle name="Comma 4 2 2 2 2 11" xfId="24801" xr:uid="{98365D08-0873-4AC4-9C69-73D082FE5837}"/>
    <cellStyle name="Comma 4 2 2 2 2 2" xfId="24802" xr:uid="{C9FA19C7-CA30-4402-BF64-FC69EE9C2583}"/>
    <cellStyle name="Comma 4 2 2 2 2 2 2" xfId="24803" xr:uid="{99201EA0-7A44-4B65-A90D-5EE03BC02276}"/>
    <cellStyle name="Comma 4 2 2 2 2 2 2 2" xfId="24804" xr:uid="{DE4B4C00-C887-4F99-851C-45CEE6DB4E22}"/>
    <cellStyle name="Comma 4 2 2 2 2 2 2 3" xfId="24805" xr:uid="{1C7FD8B0-E577-4E53-990A-C793B4683DBB}"/>
    <cellStyle name="Comma 4 2 2 2 2 2 2_AVA DVA EL" xfId="24806" xr:uid="{37AFE226-8EA0-4C3F-991C-EF2326757380}"/>
    <cellStyle name="Comma 4 2 2 2 2 2 3" xfId="24807" xr:uid="{9309BCF3-8EBF-467D-A6EE-8BB5A1FD65F1}"/>
    <cellStyle name="Comma 4 2 2 2 2 2 3 2" xfId="24808" xr:uid="{61FDA804-1262-4899-9FE2-5862CAA7D647}"/>
    <cellStyle name="Comma 4 2 2 2 2 2 3 3" xfId="24809" xr:uid="{11414C71-4177-4D70-94B1-467E8F64DA8A}"/>
    <cellStyle name="Comma 4 2 2 2 2 2 3_AVA DVA EL" xfId="24810" xr:uid="{321B8573-0C05-4FBA-9A4F-18E4F5ACFB81}"/>
    <cellStyle name="Comma 4 2 2 2 2 2 4" xfId="24811" xr:uid="{967309AC-6557-4C58-BB45-4F0181528904}"/>
    <cellStyle name="Comma 4 2 2 2 2 2 5" xfId="24812" xr:uid="{8118D59A-5F86-4D33-BD36-FE67F9FD0EC0}"/>
    <cellStyle name="Comma 4 2 2 2 2 2_AVA DVA EL" xfId="24813" xr:uid="{6FCFC5B3-AEAF-40EF-ACBA-8C14E2014744}"/>
    <cellStyle name="Comma 4 2 2 2 2 3" xfId="24814" xr:uid="{7CC24DE1-5112-4AAF-81FB-C9DE1B7A7CD3}"/>
    <cellStyle name="Comma 4 2 2 2 2 3 2" xfId="24815" xr:uid="{33BF556A-C11E-4A78-95E1-ACEB343CB26A}"/>
    <cellStyle name="Comma 4 2 2 2 2 3 3" xfId="24816" xr:uid="{C06451FB-ED8F-4FB7-B591-BCD8C0F9D41A}"/>
    <cellStyle name="Comma 4 2 2 2 2 3_AVA DVA EL" xfId="24817" xr:uid="{8077F1F4-E366-4BBA-9F10-3D5BC9E12E72}"/>
    <cellStyle name="Comma 4 2 2 2 2 4" xfId="24818" xr:uid="{2F16F180-47C6-4E25-B95D-577228ACD429}"/>
    <cellStyle name="Comma 4 2 2 2 2 4 2" xfId="24819" xr:uid="{6E8CCC85-A836-4E36-9BB2-86FB2A9D584F}"/>
    <cellStyle name="Comma 4 2 2 2 2 4 3" xfId="24820" xr:uid="{A18DEEEA-CBB8-454D-B9AF-4D3CCC861476}"/>
    <cellStyle name="Comma 4 2 2 2 2 4_AVA DVA EL" xfId="24821" xr:uid="{AFAD3B6B-B820-4B1D-9120-9F989633B2BF}"/>
    <cellStyle name="Comma 4 2 2 2 2 5" xfId="24822" xr:uid="{CE6C69BC-F705-4847-9C14-DD69F7DE54E7}"/>
    <cellStyle name="Comma 4 2 2 2 2 5 2" xfId="24823" xr:uid="{7360F1A7-D7F2-4273-949B-B03D58C2782E}"/>
    <cellStyle name="Comma 4 2 2 2 2 5 3" xfId="24824" xr:uid="{8A0EAE64-2C56-451B-80D3-58B6773DA6D1}"/>
    <cellStyle name="Comma 4 2 2 2 2 5_AVA DVA EL" xfId="24825" xr:uid="{6E3599F4-19E3-4A21-84F2-B0A273DA0EF8}"/>
    <cellStyle name="Comma 4 2 2 2 2 6" xfId="24826" xr:uid="{6F03D859-3275-403F-97C1-6A5A4E2A9B33}"/>
    <cellStyle name="Comma 4 2 2 2 2 6 2" xfId="24827" xr:uid="{1FF62F67-2EF9-4414-B470-81361B57B2F7}"/>
    <cellStyle name="Comma 4 2 2 2 2 6 3" xfId="24828" xr:uid="{E36EB2E2-3490-43C2-BB82-EEF785260BE1}"/>
    <cellStyle name="Comma 4 2 2 2 2 6_AVA DVA EL" xfId="24829" xr:uid="{47EEDC18-53FD-44F6-957D-5E9FCE105565}"/>
    <cellStyle name="Comma 4 2 2 2 2 7" xfId="24830" xr:uid="{34B06DAA-F861-4BB0-A2B5-7EAEDCD3D9DD}"/>
    <cellStyle name="Comma 4 2 2 2 2 7 2" xfId="24831" xr:uid="{8E28328E-450B-4D69-9BC6-E6D16B56651D}"/>
    <cellStyle name="Comma 4 2 2 2 2 7 3" xfId="24832" xr:uid="{07E63555-7312-4EDA-A667-3D25607BA883}"/>
    <cellStyle name="Comma 4 2 2 2 2 7_AVA DVA EL" xfId="24833" xr:uid="{628C2C4A-F5E4-46FC-88BF-4C9D76C4E1F3}"/>
    <cellStyle name="Comma 4 2 2 2 2 8" xfId="24834" xr:uid="{75A041A5-2D28-4E22-B1C4-5FDA2BB3C8A5}"/>
    <cellStyle name="Comma 4 2 2 2 2 8 2" xfId="24835" xr:uid="{02328939-DF2E-4048-987D-E748CAECF226}"/>
    <cellStyle name="Comma 4 2 2 2 2 8 3" xfId="24836" xr:uid="{91F4C101-BD5C-4CE1-B29F-6F8144663B69}"/>
    <cellStyle name="Comma 4 2 2 2 2 8_AVA DVA EL" xfId="24837" xr:uid="{A3AAF12D-173D-4223-86EF-B27859B6661F}"/>
    <cellStyle name="Comma 4 2 2 2 2 9" xfId="24838" xr:uid="{48CAFF64-E2AE-40BA-8C56-D1E9E3570557}"/>
    <cellStyle name="Comma 4 2 2 2 2 9 2" xfId="24839" xr:uid="{5B76D7AE-D335-4FD0-8B82-31DBFFE136C3}"/>
    <cellStyle name="Comma 4 2 2 2 2 9 3" xfId="24840" xr:uid="{EB53241B-0A2C-4A01-BB24-EEAC64718D76}"/>
    <cellStyle name="Comma 4 2 2 2 2 9_AVA DVA EL" xfId="24841" xr:uid="{70A2BFD5-BA97-4B11-8466-91A7C9CC64B7}"/>
    <cellStyle name="Comma 4 2 2 2 2_AVA DVA EL" xfId="24842" xr:uid="{E34E3DDB-57A4-4E64-95A3-4EBB1BA00950}"/>
    <cellStyle name="Comma 4 2 2 2 3" xfId="24843" xr:uid="{B3CCE71C-3096-4710-95F4-4856072B3C26}"/>
    <cellStyle name="Comma 4 2 2 2 3 2" xfId="24844" xr:uid="{16123CDD-D379-4796-B163-251CA2079AB5}"/>
    <cellStyle name="Comma 4 2 2 2 3 2 2" xfId="24845" xr:uid="{C74464D8-301D-4F3F-9DFB-745A9B9B10B5}"/>
    <cellStyle name="Comma 4 2 2 2 3 2 3" xfId="24846" xr:uid="{C32C7BAC-A606-4A60-9659-99DC7E98CBE9}"/>
    <cellStyle name="Comma 4 2 2 2 3 2_AVA DVA EL" xfId="24847" xr:uid="{D83DA1A5-8B80-453C-8148-03746CC0A950}"/>
    <cellStyle name="Comma 4 2 2 2 3 3" xfId="24848" xr:uid="{800F9B1B-D916-4147-8A91-CAA18C5717D8}"/>
    <cellStyle name="Comma 4 2 2 2 3 3 2" xfId="24849" xr:uid="{2DEA33C5-853F-4995-AF51-3534354383AE}"/>
    <cellStyle name="Comma 4 2 2 2 3 3 3" xfId="24850" xr:uid="{E85B6A37-2E65-4140-A2C2-35B19EEEB4AA}"/>
    <cellStyle name="Comma 4 2 2 2 3 3_AVA DVA EL" xfId="24851" xr:uid="{BFE02B7B-C435-46C7-A1FC-C6DD95A18212}"/>
    <cellStyle name="Comma 4 2 2 2 3 4" xfId="24852" xr:uid="{A62BD6BE-6978-48D7-A410-67FA3A3A39D1}"/>
    <cellStyle name="Comma 4 2 2 2 3 5" xfId="24853" xr:uid="{E167BD63-3E7B-4E47-89DD-9F4A193CF08F}"/>
    <cellStyle name="Comma 4 2 2 2 3_AVA DVA EL" xfId="24854" xr:uid="{A002FD34-339B-42C4-AF90-C6BB7B3338C2}"/>
    <cellStyle name="Comma 4 2 2 2 4" xfId="24855" xr:uid="{A8B8E119-B938-40DD-A88D-6B704AAD4FEA}"/>
    <cellStyle name="Comma 4 2 2 2 4 2" xfId="24856" xr:uid="{CFF880D4-D268-4FDD-A177-0D096FC9A893}"/>
    <cellStyle name="Comma 4 2 2 2 4 3" xfId="24857" xr:uid="{E44EB276-E282-4040-B70A-8DF08A81D79E}"/>
    <cellStyle name="Comma 4 2 2 2 4_AVA DVA EL" xfId="24858" xr:uid="{C322A230-C89C-463B-8B89-6A3C531CB3C4}"/>
    <cellStyle name="Comma 4 2 2 2 5" xfId="24859" xr:uid="{FAFB156A-AF4A-44F8-BAC3-1EF9587BDE55}"/>
    <cellStyle name="Comma 4 2 2 2 5 2" xfId="24860" xr:uid="{704C6758-DE04-4544-8D03-9B55D3E3941E}"/>
    <cellStyle name="Comma 4 2 2 2 5 3" xfId="24861" xr:uid="{FD3323A0-9525-41E8-A05D-DB36A44177BE}"/>
    <cellStyle name="Comma 4 2 2 2 5_AVA DVA EL" xfId="24862" xr:uid="{6B47ABA4-CA97-47E9-83D9-F975E76C8BE0}"/>
    <cellStyle name="Comma 4 2 2 2 6" xfId="24863" xr:uid="{95DD1227-82FA-4450-8BFD-48D52D59FBA0}"/>
    <cellStyle name="Comma 4 2 2 2 6 2" xfId="24864" xr:uid="{C3B8B771-2F10-4CA1-898D-6BF080009502}"/>
    <cellStyle name="Comma 4 2 2 2 6 3" xfId="24865" xr:uid="{C35E5719-A9C0-4BCE-BAEA-7B82E07530D0}"/>
    <cellStyle name="Comma 4 2 2 2 6_AVA DVA EL" xfId="24866" xr:uid="{679B83A5-F12B-476D-819E-2C8FF1E112B2}"/>
    <cellStyle name="Comma 4 2 2 2 7" xfId="24867" xr:uid="{9DC2DED8-6125-4CE4-9953-0A3B4BB34675}"/>
    <cellStyle name="Comma 4 2 2 2 7 2" xfId="24868" xr:uid="{99545C8F-B315-46F4-B812-7D4799F453F1}"/>
    <cellStyle name="Comma 4 2 2 2 7 3" xfId="24869" xr:uid="{A7452E4E-8164-4736-A11A-36D91F6558E6}"/>
    <cellStyle name="Comma 4 2 2 2 7_AVA DVA EL" xfId="24870" xr:uid="{9794F49A-A232-4559-B9CF-FA8DA8815870}"/>
    <cellStyle name="Comma 4 2 2 2 8" xfId="24871" xr:uid="{7C61B639-B980-4180-9C36-B03285A26AB3}"/>
    <cellStyle name="Comma 4 2 2 2 8 2" xfId="24872" xr:uid="{E515C1C2-EBAD-463D-946D-2E34ABF6B3B1}"/>
    <cellStyle name="Comma 4 2 2 2 8 3" xfId="24873" xr:uid="{7D73C9C1-59B5-413E-B26D-52F5A6B2A76C}"/>
    <cellStyle name="Comma 4 2 2 2 8_AVA DVA EL" xfId="24874" xr:uid="{6E5E2985-35D4-41C6-AF90-A41570FA40C1}"/>
    <cellStyle name="Comma 4 2 2 2 9" xfId="24875" xr:uid="{A87CB691-AF98-48E6-9658-07119D72C36B}"/>
    <cellStyle name="Comma 4 2 2 2 9 2" xfId="24876" xr:uid="{1D23F440-06EC-4AC6-8858-3F9CEFB2AEF7}"/>
    <cellStyle name="Comma 4 2 2 2 9 3" xfId="24877" xr:uid="{CCA85701-3A43-4FEE-8916-3EBF05992889}"/>
    <cellStyle name="Comma 4 2 2 2 9_AVA DVA EL" xfId="24878" xr:uid="{22CF1326-DA27-4490-A05E-B6F56EE15230}"/>
    <cellStyle name="Comma 4 2 2 2_AVA DVA EL" xfId="24879" xr:uid="{26B7662D-E761-4ED4-B570-448E15EA93AC}"/>
    <cellStyle name="Comma 4 2 2 3" xfId="24880" xr:uid="{9DBA2A4A-834F-4718-A916-6051B0CBBDEB}"/>
    <cellStyle name="Comma 4 2 2 3 10" xfId="24881" xr:uid="{764136BD-AE1B-43FD-B243-0A791ABC5CD4}"/>
    <cellStyle name="Comma 4 2 2 3 11" xfId="24882" xr:uid="{C2E600A4-1FEE-4269-A950-E5627788D627}"/>
    <cellStyle name="Comma 4 2 2 3 2" xfId="24883" xr:uid="{589AB088-2F00-4F45-B54C-9A7D2BB69451}"/>
    <cellStyle name="Comma 4 2 2 3 2 2" xfId="24884" xr:uid="{A58C496A-D6DE-4FE2-AEE7-E1C90258D4FB}"/>
    <cellStyle name="Comma 4 2 2 3 2 2 2" xfId="24885" xr:uid="{86EACABC-3168-426D-9E2E-B55036F9A3E6}"/>
    <cellStyle name="Comma 4 2 2 3 2 2 3" xfId="24886" xr:uid="{44412D6F-40CF-4489-87E5-3AB05512A3CA}"/>
    <cellStyle name="Comma 4 2 2 3 2 2_AVA DVA EL" xfId="24887" xr:uid="{BB813F5F-861D-468E-AE2D-8B354A0693DB}"/>
    <cellStyle name="Comma 4 2 2 3 2 3" xfId="24888" xr:uid="{2D0DAE56-EF10-4644-9104-7193537F9EFA}"/>
    <cellStyle name="Comma 4 2 2 3 2 3 2" xfId="24889" xr:uid="{0D95B0A1-4897-478D-8D39-55409EFCE79D}"/>
    <cellStyle name="Comma 4 2 2 3 2 3 3" xfId="24890" xr:uid="{851C4928-9082-4684-B6AC-5DB79346BEED}"/>
    <cellStyle name="Comma 4 2 2 3 2 3_AVA DVA EL" xfId="24891" xr:uid="{FAD47EAE-F876-411B-BA17-671EF3666209}"/>
    <cellStyle name="Comma 4 2 2 3 2 4" xfId="24892" xr:uid="{B036CB5B-03D2-48E7-9E3E-515C7147A2DC}"/>
    <cellStyle name="Comma 4 2 2 3 2 5" xfId="24893" xr:uid="{143C062C-BCB8-4C95-80BE-4DD00EAEB6AA}"/>
    <cellStyle name="Comma 4 2 2 3 2_AVA DVA EL" xfId="24894" xr:uid="{6D3EF223-D187-42DD-A795-D51A20CC76EB}"/>
    <cellStyle name="Comma 4 2 2 3 3" xfId="24895" xr:uid="{E62F62FD-0C49-4DE8-B8B3-592B2D5CBBB1}"/>
    <cellStyle name="Comma 4 2 2 3 3 2" xfId="24896" xr:uid="{560C7FB0-03CC-43D8-96E5-D48DD963A959}"/>
    <cellStyle name="Comma 4 2 2 3 3 3" xfId="24897" xr:uid="{C75F2D16-ABD7-42ED-B384-00D8EAD5D842}"/>
    <cellStyle name="Comma 4 2 2 3 3_AVA DVA EL" xfId="24898" xr:uid="{7AB9870D-FE31-43EE-A83E-CA92CB13F1B6}"/>
    <cellStyle name="Comma 4 2 2 3 4" xfId="24899" xr:uid="{9DE41740-880A-47EF-B82C-8C4F228076FF}"/>
    <cellStyle name="Comma 4 2 2 3 4 2" xfId="24900" xr:uid="{63CCE3C5-FB33-4A02-A180-A994E7CE8032}"/>
    <cellStyle name="Comma 4 2 2 3 4 3" xfId="24901" xr:uid="{5592C076-F20B-4189-A7C8-0616862961AD}"/>
    <cellStyle name="Comma 4 2 2 3 4_AVA DVA EL" xfId="24902" xr:uid="{1A335660-460C-4FB1-860E-347EB79A1797}"/>
    <cellStyle name="Comma 4 2 2 3 5" xfId="24903" xr:uid="{10194953-1155-4A03-B17F-8311EF4213AB}"/>
    <cellStyle name="Comma 4 2 2 3 5 2" xfId="24904" xr:uid="{751334DB-D980-4781-A071-01FF475CC9F3}"/>
    <cellStyle name="Comma 4 2 2 3 5 3" xfId="24905" xr:uid="{70D334E0-844E-4774-9B5B-698753C084CB}"/>
    <cellStyle name="Comma 4 2 2 3 5_AVA DVA EL" xfId="24906" xr:uid="{F92CBBA9-FD18-4327-B349-F7B0EB32B84D}"/>
    <cellStyle name="Comma 4 2 2 3 6" xfId="24907" xr:uid="{E6176834-5CA7-43C0-8E0D-31949697CB0C}"/>
    <cellStyle name="Comma 4 2 2 3 6 2" xfId="24908" xr:uid="{B750137A-F5E8-479F-96B6-7727F73A8806}"/>
    <cellStyle name="Comma 4 2 2 3 6 3" xfId="24909" xr:uid="{0C441974-F573-406D-8120-0CA6929B21B7}"/>
    <cellStyle name="Comma 4 2 2 3 6_AVA DVA EL" xfId="24910" xr:uid="{308DC9EC-3EE6-4C65-B2CC-C548B0F1484A}"/>
    <cellStyle name="Comma 4 2 2 3 7" xfId="24911" xr:uid="{ABFC5D0B-915C-413D-A514-293DF60C1DCE}"/>
    <cellStyle name="Comma 4 2 2 3 7 2" xfId="24912" xr:uid="{AA8570C7-459E-4254-B21F-EEC9558B3F35}"/>
    <cellStyle name="Comma 4 2 2 3 7 3" xfId="24913" xr:uid="{D9DCDF33-782E-4F50-93D9-C9D687CFD31A}"/>
    <cellStyle name="Comma 4 2 2 3 7_AVA DVA EL" xfId="24914" xr:uid="{18623377-F5D6-475B-BAB5-DB670C57AB6C}"/>
    <cellStyle name="Comma 4 2 2 3 8" xfId="24915" xr:uid="{1FC86A29-F4F1-4AF0-8716-7446EC804379}"/>
    <cellStyle name="Comma 4 2 2 3 8 2" xfId="24916" xr:uid="{E3EC5E76-531F-4112-A15E-80A6EB82291F}"/>
    <cellStyle name="Comma 4 2 2 3 8 3" xfId="24917" xr:uid="{6D7E44C9-F4C8-4150-A064-1473904541E5}"/>
    <cellStyle name="Comma 4 2 2 3 8_AVA DVA EL" xfId="24918" xr:uid="{17AC3BBB-A213-410E-84AF-135F6E6D8176}"/>
    <cellStyle name="Comma 4 2 2 3 9" xfId="24919" xr:uid="{97ED0539-921B-4D3B-9D59-9941CD11CC9E}"/>
    <cellStyle name="Comma 4 2 2 3 9 2" xfId="24920" xr:uid="{37160C0D-32E4-40F3-B7FE-9C4DF73DE687}"/>
    <cellStyle name="Comma 4 2 2 3 9 3" xfId="24921" xr:uid="{F53E9B6A-8E26-4A1C-A57A-878715BDDDF3}"/>
    <cellStyle name="Comma 4 2 2 3 9_AVA DVA EL" xfId="24922" xr:uid="{5D0A68BC-6321-4E06-8B71-319C1ACA61EF}"/>
    <cellStyle name="Comma 4 2 2 3_AVA DVA EL" xfId="24923" xr:uid="{A51718FE-742B-4AB9-96B8-A76120A55EBC}"/>
    <cellStyle name="Comma 4 2 2 4" xfId="24924" xr:uid="{789AE69B-2837-4D1F-B32C-AD9786E6CBB4}"/>
    <cellStyle name="Comma 4 2 2 4 2" xfId="24925" xr:uid="{CE584E41-B6F0-490A-9978-D230DB746F94}"/>
    <cellStyle name="Comma 4 2 2 4 2 2" xfId="24926" xr:uid="{DC3BA526-C525-4245-95D2-5660AAC154B4}"/>
    <cellStyle name="Comma 4 2 2 4 2 3" xfId="24927" xr:uid="{8A5B6E61-79A4-4F4D-97CA-48728D31FE53}"/>
    <cellStyle name="Comma 4 2 2 4 2_AVA DVA EL" xfId="24928" xr:uid="{C3DDC140-D4C2-4E2A-9CB9-D3B87C2229E1}"/>
    <cellStyle name="Comma 4 2 2 4 3" xfId="24929" xr:uid="{C9DF54D5-C7B9-4E17-A0E9-E44ACAF7C5CD}"/>
    <cellStyle name="Comma 4 2 2 4 3 2" xfId="24930" xr:uid="{62E6F83E-8C5E-49EC-8550-8A70EFFD920B}"/>
    <cellStyle name="Comma 4 2 2 4 3 3" xfId="24931" xr:uid="{B7DBCC6B-5BF5-4DF5-B01F-06A5460372F3}"/>
    <cellStyle name="Comma 4 2 2 4 3_AVA DVA EL" xfId="24932" xr:uid="{E1A46A99-37B5-4582-9807-8116512B6088}"/>
    <cellStyle name="Comma 4 2 2 4 4" xfId="24933" xr:uid="{663035AE-B147-4E93-8428-34D70A4003C1}"/>
    <cellStyle name="Comma 4 2 2 4 5" xfId="24934" xr:uid="{40754751-2A90-43D8-9D9A-D660366E68CF}"/>
    <cellStyle name="Comma 4 2 2 4_AVA DVA EL" xfId="24935" xr:uid="{DC128851-BCCB-4187-9106-7B04AFE187DA}"/>
    <cellStyle name="Comma 4 2 2 5" xfId="24936" xr:uid="{A1BF9337-21C8-4781-AB70-BA36E36FCE54}"/>
    <cellStyle name="Comma 4 2 2 5 2" xfId="24937" xr:uid="{438BBDFE-6D5D-4243-9630-4008C3B2CA75}"/>
    <cellStyle name="Comma 4 2 2 5 3" xfId="24938" xr:uid="{E92D6656-04BB-48EF-9898-0A72A7BF2EDC}"/>
    <cellStyle name="Comma 4 2 2 5_AVA DVA EL" xfId="24939" xr:uid="{3DDCB3CC-92E5-4641-9F57-96AD2CB38A07}"/>
    <cellStyle name="Comma 4 2 2 6" xfId="24940" xr:uid="{F8A52E09-6C5D-467B-84B4-48F9984A54A2}"/>
    <cellStyle name="Comma 4 2 2 6 2" xfId="24941" xr:uid="{A3EF65D5-77FA-4FE6-8837-34A37550B340}"/>
    <cellStyle name="Comma 4 2 2 6 3" xfId="24942" xr:uid="{3B737734-542F-49E8-B804-6949F7704421}"/>
    <cellStyle name="Comma 4 2 2 6_AVA DVA EL" xfId="24943" xr:uid="{E6D34829-A208-4753-9701-FBD1FFCA26E1}"/>
    <cellStyle name="Comma 4 2 2 7" xfId="24944" xr:uid="{2A37F9F9-3F44-4FE8-B967-3E483D835000}"/>
    <cellStyle name="Comma 4 2 2 7 2" xfId="24945" xr:uid="{1F9FA3DA-4556-4794-B56A-DD9FE5518EE9}"/>
    <cellStyle name="Comma 4 2 2 7 3" xfId="24946" xr:uid="{74189A6E-42D5-4DDC-8982-B5CE3201BF27}"/>
    <cellStyle name="Comma 4 2 2 7_AVA DVA EL" xfId="24947" xr:uid="{C8D6ADD3-3CE1-42DF-A20B-AD9F310B1CB9}"/>
    <cellStyle name="Comma 4 2 2 8" xfId="24948" xr:uid="{7B83389E-6EAB-4080-83EA-657736453DDA}"/>
    <cellStyle name="Comma 4 2 2 8 2" xfId="24949" xr:uid="{A469E5A4-F705-4A54-ABA9-5C70C7FD7108}"/>
    <cellStyle name="Comma 4 2 2 8 3" xfId="24950" xr:uid="{E05744AC-FB4E-4508-AE52-76844171B49C}"/>
    <cellStyle name="Comma 4 2 2 8_AVA DVA EL" xfId="24951" xr:uid="{77EF1D04-1FC1-417C-8F63-7FDE9C69BE77}"/>
    <cellStyle name="Comma 4 2 2 9" xfId="24952" xr:uid="{000536B6-FAFA-4862-AD76-E3555C51EE58}"/>
    <cellStyle name="Comma 4 2 2 9 2" xfId="24953" xr:uid="{E89C8FCA-D8CE-442A-86AB-A6796DF20EB2}"/>
    <cellStyle name="Comma 4 2 2 9 3" xfId="24954" xr:uid="{35A48A4A-1F5D-461C-9BD8-97CA23467846}"/>
    <cellStyle name="Comma 4 2 2 9_AVA DVA EL" xfId="24955" xr:uid="{39D10FB4-40BF-472D-BCCF-7527B003F726}"/>
    <cellStyle name="Comma 4 2 2_AVA DVA EL" xfId="24956" xr:uid="{4D4162F9-B95D-424B-A023-68237A970C15}"/>
    <cellStyle name="Comma 4 2 3" xfId="24957" xr:uid="{7D5C1D87-C8C3-4906-8545-2CA159A30F15}"/>
    <cellStyle name="Comma 4 2 3 10" xfId="24958" xr:uid="{586C808D-E202-4197-A22E-D7A87659303E}"/>
    <cellStyle name="Comma 4 2 3 10 2" xfId="24959" xr:uid="{5A1C44A0-C378-452E-ACB6-ADDF2A4FCF96}"/>
    <cellStyle name="Comma 4 2 3 10 3" xfId="24960" xr:uid="{F68C6D8A-7B3A-465F-9529-17474CC348C1}"/>
    <cellStyle name="Comma 4 2 3 10_AVA DVA EL" xfId="24961" xr:uid="{56A1B7AE-A49B-44D7-A4A2-E0858941EDB9}"/>
    <cellStyle name="Comma 4 2 3 11" xfId="24962" xr:uid="{D49FE379-2579-4FAC-875F-FA18C17850B0}"/>
    <cellStyle name="Comma 4 2 3 12" xfId="24963" xr:uid="{90BFA3E7-8BA2-4DEF-8C84-1FF3C1383CF9}"/>
    <cellStyle name="Comma 4 2 3 2" xfId="24964" xr:uid="{ACFAA5E6-58E1-4367-B7B7-976B3E57FAB0}"/>
    <cellStyle name="Comma 4 2 3 2 10" xfId="24965" xr:uid="{1EE83989-3D54-48DD-96E9-90078F150A4F}"/>
    <cellStyle name="Comma 4 2 3 2 11" xfId="24966" xr:uid="{D71E9376-D9E5-4AEA-8B55-AD0903B9BE2C}"/>
    <cellStyle name="Comma 4 2 3 2 2" xfId="24967" xr:uid="{D6A19D81-FC03-4DE8-9529-F5760FB5552E}"/>
    <cellStyle name="Comma 4 2 3 2 2 2" xfId="24968" xr:uid="{BD568FCC-DC07-4FE3-B52A-E8DC9FB494DB}"/>
    <cellStyle name="Comma 4 2 3 2 2 2 2" xfId="24969" xr:uid="{F0D40C93-9993-4B15-8B93-9644F36EE6C7}"/>
    <cellStyle name="Comma 4 2 3 2 2 2 3" xfId="24970" xr:uid="{FA345323-F294-47F6-AE2E-33D7411F20F0}"/>
    <cellStyle name="Comma 4 2 3 2 2 2_AVA DVA EL" xfId="24971" xr:uid="{64C8D6E7-F188-4139-842D-EA9B09F68AB4}"/>
    <cellStyle name="Comma 4 2 3 2 2 3" xfId="24972" xr:uid="{E3F6C333-18F9-4AD3-8359-27B4922BF14A}"/>
    <cellStyle name="Comma 4 2 3 2 2 3 2" xfId="24973" xr:uid="{806B46FF-18FE-4608-BEC9-E1D3C85B7E28}"/>
    <cellStyle name="Comma 4 2 3 2 2 3 3" xfId="24974" xr:uid="{05ED1E9D-383B-480F-B36D-80BE00F5A2D3}"/>
    <cellStyle name="Comma 4 2 3 2 2 3_AVA DVA EL" xfId="24975" xr:uid="{681FF5C7-7A7B-41CB-947C-ECE97E4AA325}"/>
    <cellStyle name="Comma 4 2 3 2 2 4" xfId="24976" xr:uid="{3F26D4CD-19C9-4637-8EA1-D2BC2D94602B}"/>
    <cellStyle name="Comma 4 2 3 2 2 5" xfId="24977" xr:uid="{3A15B77B-8EAA-40A4-B209-2DA126CBD4E4}"/>
    <cellStyle name="Comma 4 2 3 2 2_AVA DVA EL" xfId="24978" xr:uid="{EED0AE39-AFD3-41FB-81A7-831296EF104E}"/>
    <cellStyle name="Comma 4 2 3 2 3" xfId="24979" xr:uid="{7F7DF9E3-AA14-493E-BB0E-9B308B87D948}"/>
    <cellStyle name="Comma 4 2 3 2 3 2" xfId="24980" xr:uid="{D4E7B52D-219F-4683-9517-9BF9233A171E}"/>
    <cellStyle name="Comma 4 2 3 2 3 3" xfId="24981" xr:uid="{91F50DF2-087F-4148-B775-BA4BE4F93AA6}"/>
    <cellStyle name="Comma 4 2 3 2 3_AVA DVA EL" xfId="24982" xr:uid="{48842D9F-8FF8-46E8-A099-0AE8C853134D}"/>
    <cellStyle name="Comma 4 2 3 2 4" xfId="24983" xr:uid="{B957DAF9-DEE2-4656-AEB7-9B2ABDE4C7EE}"/>
    <cellStyle name="Comma 4 2 3 2 4 2" xfId="24984" xr:uid="{9D0C0DDD-D975-4DB3-8403-981C0EC955C4}"/>
    <cellStyle name="Comma 4 2 3 2 4 3" xfId="24985" xr:uid="{E32BE20F-2D3E-4010-8356-83DD2F40265F}"/>
    <cellStyle name="Comma 4 2 3 2 4_AVA DVA EL" xfId="24986" xr:uid="{1C0C4523-82DC-42C1-A1FE-4E4E47CB9D33}"/>
    <cellStyle name="Comma 4 2 3 2 5" xfId="24987" xr:uid="{B96C4DF5-2349-42AB-AC19-D709B7E108E4}"/>
    <cellStyle name="Comma 4 2 3 2 5 2" xfId="24988" xr:uid="{8F05964F-299B-4D18-BEA9-F4BEA8806338}"/>
    <cellStyle name="Comma 4 2 3 2 5 3" xfId="24989" xr:uid="{616A1F0B-948E-4569-945B-B374EA1C6483}"/>
    <cellStyle name="Comma 4 2 3 2 5_AVA DVA EL" xfId="24990" xr:uid="{0F065ACB-94B9-4444-87FA-91D888C56026}"/>
    <cellStyle name="Comma 4 2 3 2 6" xfId="24991" xr:uid="{AC15E149-BF84-48C7-827E-8B46316E6C97}"/>
    <cellStyle name="Comma 4 2 3 2 6 2" xfId="24992" xr:uid="{88BB819A-9AEE-48C2-BB72-5B9EC2413406}"/>
    <cellStyle name="Comma 4 2 3 2 6 3" xfId="24993" xr:uid="{9C0CA975-D130-4921-840A-A63ED5BB13EF}"/>
    <cellStyle name="Comma 4 2 3 2 6_AVA DVA EL" xfId="24994" xr:uid="{25AC90D5-2BD6-46B5-A86C-733DEFA2D9B3}"/>
    <cellStyle name="Comma 4 2 3 2 7" xfId="24995" xr:uid="{E468B986-9CF9-40D4-A911-E84E9F739F50}"/>
    <cellStyle name="Comma 4 2 3 2 7 2" xfId="24996" xr:uid="{E582D9F7-DADD-4200-87EA-281DD113D68A}"/>
    <cellStyle name="Comma 4 2 3 2 7 3" xfId="24997" xr:uid="{BD61C0C9-1520-4DA0-95C7-BFCCE23385D6}"/>
    <cellStyle name="Comma 4 2 3 2 7_AVA DVA EL" xfId="24998" xr:uid="{FFEA2CE1-D801-4883-AD68-C3155CF3FCB2}"/>
    <cellStyle name="Comma 4 2 3 2 8" xfId="24999" xr:uid="{B242BC08-9935-4A20-BD6C-0A91BB3F3EA3}"/>
    <cellStyle name="Comma 4 2 3 2 8 2" xfId="25000" xr:uid="{1E922649-2B73-4C94-84B7-808FC563ECD9}"/>
    <cellStyle name="Comma 4 2 3 2 8 3" xfId="25001" xr:uid="{8B93C3D4-CBA2-48C8-A102-2F923A003E17}"/>
    <cellStyle name="Comma 4 2 3 2 8_AVA DVA EL" xfId="25002" xr:uid="{7957520E-B282-4672-94F6-F587D1254B5E}"/>
    <cellStyle name="Comma 4 2 3 2 9" xfId="25003" xr:uid="{B90C4904-CA86-4CEB-802C-9914DBAD8C2E}"/>
    <cellStyle name="Comma 4 2 3 2 9 2" xfId="25004" xr:uid="{F870C07E-2FE4-4E44-B435-980946C15D3E}"/>
    <cellStyle name="Comma 4 2 3 2 9 3" xfId="25005" xr:uid="{574A9F8E-DB04-4440-9AB0-6F13045884FD}"/>
    <cellStyle name="Comma 4 2 3 2 9_AVA DVA EL" xfId="25006" xr:uid="{CE2E3D53-5293-4B97-A1FC-21A852089590}"/>
    <cellStyle name="Comma 4 2 3 2_AVA DVA EL" xfId="25007" xr:uid="{A1A0835E-E192-494E-BC69-F60E1A15D91B}"/>
    <cellStyle name="Comma 4 2 3 3" xfId="25008" xr:uid="{62A77F1D-CE51-4F63-853E-4C5E4AB13566}"/>
    <cellStyle name="Comma 4 2 3 3 2" xfId="25009" xr:uid="{38238E9E-8DC4-4002-B8C9-27ED5D9F0836}"/>
    <cellStyle name="Comma 4 2 3 3 2 2" xfId="25010" xr:uid="{4085FF53-4F9E-4308-87E8-DC811008545D}"/>
    <cellStyle name="Comma 4 2 3 3 2 3" xfId="25011" xr:uid="{C6408EAA-29FB-43EF-A68B-0B4CA43C0A79}"/>
    <cellStyle name="Comma 4 2 3 3 2_AVA DVA EL" xfId="25012" xr:uid="{EB8B1300-E302-4DB3-8F0C-54E8D98481DD}"/>
    <cellStyle name="Comma 4 2 3 3 3" xfId="25013" xr:uid="{C03B2CBA-607F-42AC-BF84-4B99503E0AE7}"/>
    <cellStyle name="Comma 4 2 3 3 3 2" xfId="25014" xr:uid="{D57C1A7F-E539-4AFF-91D9-404F721C85CB}"/>
    <cellStyle name="Comma 4 2 3 3 3 3" xfId="25015" xr:uid="{E7C4D168-97D9-41CC-94A6-E18882CAA42B}"/>
    <cellStyle name="Comma 4 2 3 3 3_AVA DVA EL" xfId="25016" xr:uid="{E8C5FDCE-2E30-4FFB-A0AF-A0AB4A18D8B0}"/>
    <cellStyle name="Comma 4 2 3 3 4" xfId="25017" xr:uid="{6DE9C99E-70D2-4BDF-89E0-A13A211D8CDC}"/>
    <cellStyle name="Comma 4 2 3 3 5" xfId="25018" xr:uid="{C5174133-DAF8-4FDF-B2B6-BDA60441EABD}"/>
    <cellStyle name="Comma 4 2 3 3_AVA DVA EL" xfId="25019" xr:uid="{75F93479-C71B-44F9-80CC-D4BC7BBF3246}"/>
    <cellStyle name="Comma 4 2 3 4" xfId="25020" xr:uid="{32DE2141-FA62-45CA-85DF-18CB56F0450E}"/>
    <cellStyle name="Comma 4 2 3 4 2" xfId="25021" xr:uid="{239A069B-CDB1-45EF-81D7-4A7F8B52238F}"/>
    <cellStyle name="Comma 4 2 3 4 3" xfId="25022" xr:uid="{A3653322-E730-4C01-BDCA-33C79F633CA6}"/>
    <cellStyle name="Comma 4 2 3 4_AVA DVA EL" xfId="25023" xr:uid="{B34B44C1-8A2B-4245-BFC8-E148769A2970}"/>
    <cellStyle name="Comma 4 2 3 5" xfId="25024" xr:uid="{1BF86B14-540E-4A1F-B27A-B65D78D076BF}"/>
    <cellStyle name="Comma 4 2 3 5 2" xfId="25025" xr:uid="{040FDFEC-548C-4312-9CDF-306ECC277577}"/>
    <cellStyle name="Comma 4 2 3 5 3" xfId="25026" xr:uid="{15E7A723-90D6-4D32-8E55-9B547E1FD873}"/>
    <cellStyle name="Comma 4 2 3 5_AVA DVA EL" xfId="25027" xr:uid="{B0FDA760-1994-4128-9F4F-64D5BBAFFBD7}"/>
    <cellStyle name="Comma 4 2 3 6" xfId="25028" xr:uid="{EE41381B-440F-48F0-911F-19B3A5E39E1E}"/>
    <cellStyle name="Comma 4 2 3 6 2" xfId="25029" xr:uid="{D22B46AD-270C-4F13-93CA-52B4586EDE7B}"/>
    <cellStyle name="Comma 4 2 3 6 3" xfId="25030" xr:uid="{84B8ED9A-18A7-40EA-A60F-402947765287}"/>
    <cellStyle name="Comma 4 2 3 6_AVA DVA EL" xfId="25031" xr:uid="{B56E2006-52B2-41E6-91F9-18060652F7E0}"/>
    <cellStyle name="Comma 4 2 3 7" xfId="25032" xr:uid="{679D5730-CF2B-4497-B659-677391021619}"/>
    <cellStyle name="Comma 4 2 3 7 2" xfId="25033" xr:uid="{12073E0A-31B6-4807-9DEA-AE6C68617C59}"/>
    <cellStyle name="Comma 4 2 3 7 3" xfId="25034" xr:uid="{48D7FB05-970B-4E33-BA5E-14F381705B0F}"/>
    <cellStyle name="Comma 4 2 3 7_AVA DVA EL" xfId="25035" xr:uid="{9654EA53-DDE8-4963-A27F-9586421F2345}"/>
    <cellStyle name="Comma 4 2 3 8" xfId="25036" xr:uid="{FDC723D7-FC4A-4F43-A6AC-8956FBFE71F8}"/>
    <cellStyle name="Comma 4 2 3 8 2" xfId="25037" xr:uid="{10C70937-561B-4D6F-A836-2CAA960BA9B2}"/>
    <cellStyle name="Comma 4 2 3 8 3" xfId="25038" xr:uid="{095CA87F-C6A6-485E-98E8-496FAF343685}"/>
    <cellStyle name="Comma 4 2 3 8_AVA DVA EL" xfId="25039" xr:uid="{8220F6EC-722B-4317-A78C-23D94578D86F}"/>
    <cellStyle name="Comma 4 2 3 9" xfId="25040" xr:uid="{A6772AD4-227A-46DF-AF33-90167EE7BFB9}"/>
    <cellStyle name="Comma 4 2 3 9 2" xfId="25041" xr:uid="{2906E5E9-3682-495D-8664-69CB1CC64CD6}"/>
    <cellStyle name="Comma 4 2 3 9 3" xfId="25042" xr:uid="{02420DFD-FFED-45BC-A0E6-AD4C9D8A6F6A}"/>
    <cellStyle name="Comma 4 2 3 9_AVA DVA EL" xfId="25043" xr:uid="{01D944E0-256D-4C80-9927-C86AA05700DB}"/>
    <cellStyle name="Comma 4 2 3_AVA DVA EL" xfId="25044" xr:uid="{0799A38C-0E4E-47E6-827F-140A9652B528}"/>
    <cellStyle name="Comma 4 2 4" xfId="25045" xr:uid="{CEAA4B58-41E9-4244-A84B-BC3B2F1DBEE7}"/>
    <cellStyle name="Comma 4 2 4 10" xfId="25046" xr:uid="{C40EAF81-9AD0-4D11-807E-A98A93646EEA}"/>
    <cellStyle name="Comma 4 2 4 10 2" xfId="25047" xr:uid="{F2F64AE3-59C0-4816-B375-48AB03216B6F}"/>
    <cellStyle name="Comma 4 2 4 10 3" xfId="25048" xr:uid="{147E690A-0273-4994-9BA8-F2679BA7C746}"/>
    <cellStyle name="Comma 4 2 4 10_AVA DVA EL" xfId="25049" xr:uid="{8ED979C6-1647-4249-81C8-FC9CF11577CA}"/>
    <cellStyle name="Comma 4 2 4 11" xfId="25050" xr:uid="{35DCA877-CBBD-4411-B615-64784E1B178F}"/>
    <cellStyle name="Comma 4 2 4 12" xfId="25051" xr:uid="{2EAA53B8-DDFC-4EF0-A6F4-0A15E4112D25}"/>
    <cellStyle name="Comma 4 2 4 2" xfId="25052" xr:uid="{7AF04756-3881-45D3-98C9-EA0EA9135025}"/>
    <cellStyle name="Comma 4 2 4 2 10" xfId="25053" xr:uid="{CFBB6A8B-EE77-4759-B074-44932846E6DA}"/>
    <cellStyle name="Comma 4 2 4 2 11" xfId="25054" xr:uid="{AC26A59C-1D06-40CD-B55D-C729A614935D}"/>
    <cellStyle name="Comma 4 2 4 2 2" xfId="25055" xr:uid="{2A77E8A1-B66C-4630-98B4-EC5ED0969838}"/>
    <cellStyle name="Comma 4 2 4 2 2 2" xfId="25056" xr:uid="{14A59EB8-5B9D-46F2-8229-E31391C2AF75}"/>
    <cellStyle name="Comma 4 2 4 2 2 2 2" xfId="25057" xr:uid="{488B1A23-996F-481E-BF14-957E9ABEDD20}"/>
    <cellStyle name="Comma 4 2 4 2 2 2 3" xfId="25058" xr:uid="{F59EBFF1-9AFF-4D04-976C-3A479DE24B64}"/>
    <cellStyle name="Comma 4 2 4 2 2 2_AVA DVA EL" xfId="25059" xr:uid="{8F2D416E-7806-4420-8030-B2EFA12CE922}"/>
    <cellStyle name="Comma 4 2 4 2 2 3" xfId="25060" xr:uid="{E5645C31-2246-42D6-815F-16707B6F7197}"/>
    <cellStyle name="Comma 4 2 4 2 2 3 2" xfId="25061" xr:uid="{77B9C681-26FD-4E52-BFC6-F6B7ACDCC8F3}"/>
    <cellStyle name="Comma 4 2 4 2 2 3 3" xfId="25062" xr:uid="{5670E688-5267-49B0-B6FD-EA22C1D5D52D}"/>
    <cellStyle name="Comma 4 2 4 2 2 3_AVA DVA EL" xfId="25063" xr:uid="{733D8F3F-9250-4174-9CAD-0A5CC1CD4A57}"/>
    <cellStyle name="Comma 4 2 4 2 2 4" xfId="25064" xr:uid="{221F4301-BA9D-4DA4-8AD9-34AA1F729530}"/>
    <cellStyle name="Comma 4 2 4 2 2 5" xfId="25065" xr:uid="{4400088D-6DED-44DE-AF8A-2AAD4515C512}"/>
    <cellStyle name="Comma 4 2 4 2 2_AVA DVA EL" xfId="25066" xr:uid="{C3F33658-48EE-4285-B577-11D4F00286A4}"/>
    <cellStyle name="Comma 4 2 4 2 3" xfId="25067" xr:uid="{88370A40-D5D0-4867-8434-9B3AE3E2DB3F}"/>
    <cellStyle name="Comma 4 2 4 2 3 2" xfId="25068" xr:uid="{AA30FFBA-E59D-4235-A1DF-749C8416B0D3}"/>
    <cellStyle name="Comma 4 2 4 2 3 3" xfId="25069" xr:uid="{C710E695-D767-4AAB-A3BB-88AEEC185F0F}"/>
    <cellStyle name="Comma 4 2 4 2 3_AVA DVA EL" xfId="25070" xr:uid="{C975AB4F-B327-4982-8FA4-A27E9ACACE79}"/>
    <cellStyle name="Comma 4 2 4 2 4" xfId="25071" xr:uid="{8E26C9A5-4B23-4EA7-84F9-AA6059BCF6D3}"/>
    <cellStyle name="Comma 4 2 4 2 4 2" xfId="25072" xr:uid="{E2E82DDF-3C84-40AB-A0DA-4D20EC7FD5AB}"/>
    <cellStyle name="Comma 4 2 4 2 4 3" xfId="25073" xr:uid="{9695F154-54C8-4FBF-912B-0BA8415EBB25}"/>
    <cellStyle name="Comma 4 2 4 2 4_AVA DVA EL" xfId="25074" xr:uid="{D8B3B4F9-B737-4962-A248-90E6911A5D3A}"/>
    <cellStyle name="Comma 4 2 4 2 5" xfId="25075" xr:uid="{CD4C6D72-48E9-44D9-83EE-EBA1E68AD597}"/>
    <cellStyle name="Comma 4 2 4 2 5 2" xfId="25076" xr:uid="{8D99F336-D72C-473B-B23E-5AA04302432B}"/>
    <cellStyle name="Comma 4 2 4 2 5 3" xfId="25077" xr:uid="{C75F193D-BAAA-4F11-9D30-DC881544807F}"/>
    <cellStyle name="Comma 4 2 4 2 5_AVA DVA EL" xfId="25078" xr:uid="{D6CF1D8F-0EE5-4EAA-8805-702B584EB659}"/>
    <cellStyle name="Comma 4 2 4 2 6" xfId="25079" xr:uid="{A0F5EB64-2C0B-40B0-9697-FCCFE6E28902}"/>
    <cellStyle name="Comma 4 2 4 2 6 2" xfId="25080" xr:uid="{0409F103-7003-45F4-939F-65D7DDA277E9}"/>
    <cellStyle name="Comma 4 2 4 2 6 3" xfId="25081" xr:uid="{B0A46227-6E2A-4E69-AE23-C1A743AC2FA2}"/>
    <cellStyle name="Comma 4 2 4 2 6_AVA DVA EL" xfId="25082" xr:uid="{52D5E23C-4907-4058-A453-E43A20B8AED9}"/>
    <cellStyle name="Comma 4 2 4 2 7" xfId="25083" xr:uid="{B26A5FFE-25DD-4D64-BDD4-EF338FF83673}"/>
    <cellStyle name="Comma 4 2 4 2 7 2" xfId="25084" xr:uid="{FC8F61C3-CD53-451A-B698-5872E4FAC6A5}"/>
    <cellStyle name="Comma 4 2 4 2 7 3" xfId="25085" xr:uid="{F5C3C4C2-D509-4793-820D-19A373449703}"/>
    <cellStyle name="Comma 4 2 4 2 7_AVA DVA EL" xfId="25086" xr:uid="{46F3F8F9-9D3B-4097-AC49-38CD50336CDB}"/>
    <cellStyle name="Comma 4 2 4 2 8" xfId="25087" xr:uid="{5D340644-1DC1-4036-B3CA-C0480479539B}"/>
    <cellStyle name="Comma 4 2 4 2 8 2" xfId="25088" xr:uid="{D412E35A-285A-4705-8D7A-56C2B10D7D89}"/>
    <cellStyle name="Comma 4 2 4 2 8 3" xfId="25089" xr:uid="{2780ECA3-CDC8-4340-94AC-124915A5D6E6}"/>
    <cellStyle name="Comma 4 2 4 2 8_AVA DVA EL" xfId="25090" xr:uid="{990F1977-B07A-4D74-8948-41BC573737BC}"/>
    <cellStyle name="Comma 4 2 4 2 9" xfId="25091" xr:uid="{EA8F5E2C-09BC-4160-926F-4FC5282AC86E}"/>
    <cellStyle name="Comma 4 2 4 2 9 2" xfId="25092" xr:uid="{B351C7C5-D366-45CD-AA1D-0181568571C3}"/>
    <cellStyle name="Comma 4 2 4 2 9 3" xfId="25093" xr:uid="{F3305E22-EBE7-4DE9-9720-46D15C728E9E}"/>
    <cellStyle name="Comma 4 2 4 2 9_AVA DVA EL" xfId="25094" xr:uid="{A9D56E22-5745-4509-AB6C-999CD7CCA51E}"/>
    <cellStyle name="Comma 4 2 4 2_AVA DVA EL" xfId="25095" xr:uid="{4F34F84E-5EC3-4727-9F2E-5829111A6C84}"/>
    <cellStyle name="Comma 4 2 4 3" xfId="25096" xr:uid="{B1088D83-9C65-4B08-95A1-87833201A2B0}"/>
    <cellStyle name="Comma 4 2 4 3 2" xfId="25097" xr:uid="{486DE44A-9041-4A26-A589-9C8C482FA4CC}"/>
    <cellStyle name="Comma 4 2 4 3 2 2" xfId="25098" xr:uid="{2C941963-4B05-44CD-B228-3FD817029A00}"/>
    <cellStyle name="Comma 4 2 4 3 2 3" xfId="25099" xr:uid="{A28102E8-5733-4080-9E40-3C94C1E7CC6D}"/>
    <cellStyle name="Comma 4 2 4 3 2_AVA DVA EL" xfId="25100" xr:uid="{21261D2F-33F8-490F-8BAB-1A23BE13109C}"/>
    <cellStyle name="Comma 4 2 4 3 3" xfId="25101" xr:uid="{F5B68BAC-9FA1-469B-824B-21EDE879F20C}"/>
    <cellStyle name="Comma 4 2 4 3 3 2" xfId="25102" xr:uid="{EA9F0BBC-103C-4720-8BB7-AED4648F9687}"/>
    <cellStyle name="Comma 4 2 4 3 3 3" xfId="25103" xr:uid="{8A4C2BA2-4948-4CAA-BE4E-8FF73AC20985}"/>
    <cellStyle name="Comma 4 2 4 3 3_AVA DVA EL" xfId="25104" xr:uid="{7149B542-70A9-4BDF-9164-A15625ED1714}"/>
    <cellStyle name="Comma 4 2 4 3 4" xfId="25105" xr:uid="{41782B66-9732-4E11-A198-E6EF372012BF}"/>
    <cellStyle name="Comma 4 2 4 3 5" xfId="25106" xr:uid="{507A89FA-AD81-4189-B5EC-EC28691189C8}"/>
    <cellStyle name="Comma 4 2 4 3_AVA DVA EL" xfId="25107" xr:uid="{0D7CB7BB-C869-447E-8FA6-FBC4D62A6A5A}"/>
    <cellStyle name="Comma 4 2 4 4" xfId="25108" xr:uid="{EC905C76-292C-44EC-944C-0959BCD9523F}"/>
    <cellStyle name="Comma 4 2 4 4 2" xfId="25109" xr:uid="{2D5AD675-3362-4BA7-B646-529ADBFEF3F6}"/>
    <cellStyle name="Comma 4 2 4 4 3" xfId="25110" xr:uid="{39CBFC51-DA8B-4D2E-A72A-2022CFD33EF1}"/>
    <cellStyle name="Comma 4 2 4 4_AVA DVA EL" xfId="25111" xr:uid="{689E222E-FDBD-4073-9FF7-BDFC78A8D257}"/>
    <cellStyle name="Comma 4 2 4 5" xfId="25112" xr:uid="{1E0DC246-330C-496A-9B1E-4A75E38CC683}"/>
    <cellStyle name="Comma 4 2 4 5 2" xfId="25113" xr:uid="{C8E2BC7C-4992-4B30-A4C6-D4F279EE475E}"/>
    <cellStyle name="Comma 4 2 4 5 3" xfId="25114" xr:uid="{4C112826-0DD1-4D18-A49F-D1019DFAB89C}"/>
    <cellStyle name="Comma 4 2 4 5_AVA DVA EL" xfId="25115" xr:uid="{85AA6268-01E1-4DAF-AA74-C787A0DF01ED}"/>
    <cellStyle name="Comma 4 2 4 6" xfId="25116" xr:uid="{1E725DED-21AE-4B06-A12F-2F322497C051}"/>
    <cellStyle name="Comma 4 2 4 6 2" xfId="25117" xr:uid="{F3CFACC9-CF68-466B-868B-6D5789EA5B16}"/>
    <cellStyle name="Comma 4 2 4 6 3" xfId="25118" xr:uid="{0345FFE8-E852-465B-BC3C-C941F0C5BB4A}"/>
    <cellStyle name="Comma 4 2 4 6_AVA DVA EL" xfId="25119" xr:uid="{EFC98C8B-194B-47CD-90A2-6B56BD6C1948}"/>
    <cellStyle name="Comma 4 2 4 7" xfId="25120" xr:uid="{8159C9B8-6AC0-4DFA-97AC-557A1E96CE01}"/>
    <cellStyle name="Comma 4 2 4 7 2" xfId="25121" xr:uid="{9D4DD063-643D-4F92-9C34-B49EF08430B4}"/>
    <cellStyle name="Comma 4 2 4 7 3" xfId="25122" xr:uid="{EBBC5808-2A6E-48A0-8F40-98271834C5D7}"/>
    <cellStyle name="Comma 4 2 4 7_AVA DVA EL" xfId="25123" xr:uid="{54D7C1FA-0E5E-44D0-82CF-BF7610D405E7}"/>
    <cellStyle name="Comma 4 2 4 8" xfId="25124" xr:uid="{8C610F20-D1A0-4438-8EC7-CAC96FE21A16}"/>
    <cellStyle name="Comma 4 2 4 8 2" xfId="25125" xr:uid="{E6C21973-CB06-4B02-859C-D5DA479A5BA6}"/>
    <cellStyle name="Comma 4 2 4 8 3" xfId="25126" xr:uid="{9C13F6F3-0BD6-4B25-9E61-706E9CC26983}"/>
    <cellStyle name="Comma 4 2 4 8_AVA DVA EL" xfId="25127" xr:uid="{582E4C68-E85E-4C01-B712-F6C61D50C909}"/>
    <cellStyle name="Comma 4 2 4 9" xfId="25128" xr:uid="{AED6AB15-44A1-4FC9-93D3-356200363220}"/>
    <cellStyle name="Comma 4 2 4 9 2" xfId="25129" xr:uid="{BB9F300E-0113-4EEF-9C63-C1F65B8AF15B}"/>
    <cellStyle name="Comma 4 2 4 9 3" xfId="25130" xr:uid="{08F0EBAD-D2F2-4729-9C09-D081FE8E57CB}"/>
    <cellStyle name="Comma 4 2 4 9_AVA DVA EL" xfId="25131" xr:uid="{B4A1EB6F-D326-4EB2-93B8-F42573D94FB6}"/>
    <cellStyle name="Comma 4 2 4_AVA DVA EL" xfId="25132" xr:uid="{94F3E447-5CA4-4EA9-9C03-96771BA96186}"/>
    <cellStyle name="Comma 4 2 5" xfId="25133" xr:uid="{7AF1BBA3-CE3E-420E-954B-3B122218F86D}"/>
    <cellStyle name="Comma 4 2 5 10" xfId="25134" xr:uid="{EC899220-C270-427D-8934-06C56825E513}"/>
    <cellStyle name="Comma 4 2 5 10 2" xfId="25135" xr:uid="{8425A50D-8108-44F8-BBD4-D9F429BC9098}"/>
    <cellStyle name="Comma 4 2 5 10 3" xfId="25136" xr:uid="{A980617B-7E00-4D6D-A925-E7E4412086DE}"/>
    <cellStyle name="Comma 4 2 5 10_AVA DVA EL" xfId="25137" xr:uid="{AA1C4803-6BC0-4F4E-A3B0-EB2C23576DBB}"/>
    <cellStyle name="Comma 4 2 5 11" xfId="25138" xr:uid="{7782B968-DC84-4490-B583-D5DF629E2BD5}"/>
    <cellStyle name="Comma 4 2 5 12" xfId="25139" xr:uid="{20C61940-2011-401C-96A4-8E6D94B047CF}"/>
    <cellStyle name="Comma 4 2 5 2" xfId="25140" xr:uid="{912833ED-E590-4B0A-BEB4-9E9E1AE5F9FE}"/>
    <cellStyle name="Comma 4 2 5 2 10" xfId="25141" xr:uid="{5B303691-824D-4537-AF32-AB540C541591}"/>
    <cellStyle name="Comma 4 2 5 2 11" xfId="25142" xr:uid="{D49FE90F-37D9-4FCD-8645-52A86D9BB247}"/>
    <cellStyle name="Comma 4 2 5 2 2" xfId="25143" xr:uid="{3C139171-3ACA-4B96-BFFF-707787199371}"/>
    <cellStyle name="Comma 4 2 5 2 2 2" xfId="25144" xr:uid="{C6715C89-8F79-490D-A0EF-1F1800ABA381}"/>
    <cellStyle name="Comma 4 2 5 2 2 2 2" xfId="25145" xr:uid="{EF9B4358-55BB-4495-9971-A77714C2C3B1}"/>
    <cellStyle name="Comma 4 2 5 2 2 2 3" xfId="25146" xr:uid="{78A94BDE-D36A-4F74-AF72-709FCBD9A568}"/>
    <cellStyle name="Comma 4 2 5 2 2 2_AVA DVA EL" xfId="25147" xr:uid="{BEBF634A-6970-411E-B96B-400859E8A93A}"/>
    <cellStyle name="Comma 4 2 5 2 2 3" xfId="25148" xr:uid="{E945E25D-A584-4164-B1C4-F4C6ED421F0F}"/>
    <cellStyle name="Comma 4 2 5 2 2 3 2" xfId="25149" xr:uid="{E4A5366D-0269-403F-95F0-4E67687E38AE}"/>
    <cellStyle name="Comma 4 2 5 2 2 3 3" xfId="25150" xr:uid="{FC17379A-143F-44AD-B3CC-22FFF1BD1CB8}"/>
    <cellStyle name="Comma 4 2 5 2 2 3_AVA DVA EL" xfId="25151" xr:uid="{D8E46417-B9FF-4D09-B867-7323684B6619}"/>
    <cellStyle name="Comma 4 2 5 2 2 4" xfId="25152" xr:uid="{CCBEF5E0-6A05-4B70-9854-D664F25711DE}"/>
    <cellStyle name="Comma 4 2 5 2 2 5" xfId="25153" xr:uid="{F1085E0E-E14E-4B73-B66E-C8E81784E260}"/>
    <cellStyle name="Comma 4 2 5 2 2_AVA DVA EL" xfId="25154" xr:uid="{4CAFE255-06C7-414C-B333-5189F323974F}"/>
    <cellStyle name="Comma 4 2 5 2 3" xfId="25155" xr:uid="{5C53E59A-55C8-40FE-8C2B-1C9DB375E70B}"/>
    <cellStyle name="Comma 4 2 5 2 3 2" xfId="25156" xr:uid="{CB3DD3EC-C563-47F6-8043-95BEC9E871D5}"/>
    <cellStyle name="Comma 4 2 5 2 3 3" xfId="25157" xr:uid="{7116B37D-F217-4916-9E24-320393FD4D05}"/>
    <cellStyle name="Comma 4 2 5 2 3_AVA DVA EL" xfId="25158" xr:uid="{BFFC0CE3-32BB-4EE6-B69E-A9D720475F4C}"/>
    <cellStyle name="Comma 4 2 5 2 4" xfId="25159" xr:uid="{9AECEEF6-B63D-471E-8443-FD12F1D937CC}"/>
    <cellStyle name="Comma 4 2 5 2 4 2" xfId="25160" xr:uid="{E647AC64-35AB-471D-B79B-420D7D5D41AE}"/>
    <cellStyle name="Comma 4 2 5 2 4 3" xfId="25161" xr:uid="{0FEFB7C8-A9D9-4044-9D56-A9F7EE59443D}"/>
    <cellStyle name="Comma 4 2 5 2 4_AVA DVA EL" xfId="25162" xr:uid="{D9F99A0B-D2DE-427D-B7E6-C05FA21473FC}"/>
    <cellStyle name="Comma 4 2 5 2 5" xfId="25163" xr:uid="{D2AC68C2-DDC1-4BDC-9738-83C05CDF586F}"/>
    <cellStyle name="Comma 4 2 5 2 5 2" xfId="25164" xr:uid="{549F1422-1ED3-4242-9F45-F659DA0A428F}"/>
    <cellStyle name="Comma 4 2 5 2 5 3" xfId="25165" xr:uid="{2CB25734-0268-48EA-8B26-AA367684F2B2}"/>
    <cellStyle name="Comma 4 2 5 2 5_AVA DVA EL" xfId="25166" xr:uid="{DF538D34-00E6-4274-B8BA-5E1AC62BDB22}"/>
    <cellStyle name="Comma 4 2 5 2 6" xfId="25167" xr:uid="{59539606-D0BE-4403-838D-266B8C21C92A}"/>
    <cellStyle name="Comma 4 2 5 2 6 2" xfId="25168" xr:uid="{AEA04A1E-ADF9-47B3-8492-ECD9B9EE98BE}"/>
    <cellStyle name="Comma 4 2 5 2 6 3" xfId="25169" xr:uid="{BEED20CE-2376-4836-8D01-3E6A81198DE6}"/>
    <cellStyle name="Comma 4 2 5 2 6_AVA DVA EL" xfId="25170" xr:uid="{D22DB495-863A-4691-BD81-7B0A8341A470}"/>
    <cellStyle name="Comma 4 2 5 2 7" xfId="25171" xr:uid="{39C7E69C-4351-4ED2-89C3-A2A5560CF628}"/>
    <cellStyle name="Comma 4 2 5 2 7 2" xfId="25172" xr:uid="{2C9863E4-9E01-4B03-81F0-64B472AC158A}"/>
    <cellStyle name="Comma 4 2 5 2 7 3" xfId="25173" xr:uid="{6055F09E-C988-4D06-8916-184650298B77}"/>
    <cellStyle name="Comma 4 2 5 2 7_AVA DVA EL" xfId="25174" xr:uid="{7AAAFCD4-F70F-4CAD-850D-0706633C14F5}"/>
    <cellStyle name="Comma 4 2 5 2 8" xfId="25175" xr:uid="{75E3034A-9027-4334-BBED-E025ABDBCD3A}"/>
    <cellStyle name="Comma 4 2 5 2 8 2" xfId="25176" xr:uid="{8A6C890C-ED5D-4BB0-89A0-5C7D49998E32}"/>
    <cellStyle name="Comma 4 2 5 2 8 3" xfId="25177" xr:uid="{16BC3286-F40C-4E5E-9312-74680A5A042D}"/>
    <cellStyle name="Comma 4 2 5 2 8_AVA DVA EL" xfId="25178" xr:uid="{C3B182CB-6A01-4FDE-AE01-253B9A036705}"/>
    <cellStyle name="Comma 4 2 5 2 9" xfId="25179" xr:uid="{3C6580CF-14B0-4E3A-9B8A-343F44D72277}"/>
    <cellStyle name="Comma 4 2 5 2 9 2" xfId="25180" xr:uid="{5E6D4220-5FDC-4CC4-A11C-BBFDD3C46096}"/>
    <cellStyle name="Comma 4 2 5 2 9 3" xfId="25181" xr:uid="{82B6A091-A128-4FE6-94A0-29165A872120}"/>
    <cellStyle name="Comma 4 2 5 2 9_AVA DVA EL" xfId="25182" xr:uid="{1F91457E-475A-432A-B7F9-89447AC5F646}"/>
    <cellStyle name="Comma 4 2 5 2_AVA DVA EL" xfId="25183" xr:uid="{70121297-9E6B-4FAC-B6D8-9924A5B63835}"/>
    <cellStyle name="Comma 4 2 5 3" xfId="25184" xr:uid="{D6A08BE2-5106-4009-8139-87B8503CEC26}"/>
    <cellStyle name="Comma 4 2 5 3 2" xfId="25185" xr:uid="{46F796F3-A95F-4E6C-AB22-078CAAC4DD9C}"/>
    <cellStyle name="Comma 4 2 5 3 2 2" xfId="25186" xr:uid="{084F453D-7741-4E48-A333-7839BC5D64CE}"/>
    <cellStyle name="Comma 4 2 5 3 2 3" xfId="25187" xr:uid="{EC97CD2E-0493-4FC0-A8A8-302EBDB8F9CA}"/>
    <cellStyle name="Comma 4 2 5 3 2_AVA DVA EL" xfId="25188" xr:uid="{2F03FCD8-111D-4F71-A06A-3168CE9D2478}"/>
    <cellStyle name="Comma 4 2 5 3 3" xfId="25189" xr:uid="{999C2D54-E6A6-401B-97C2-FABAFB592FBD}"/>
    <cellStyle name="Comma 4 2 5 3 3 2" xfId="25190" xr:uid="{EDD9E416-0267-4F81-BC71-B9FFB42D8517}"/>
    <cellStyle name="Comma 4 2 5 3 3 3" xfId="25191" xr:uid="{5A938300-71B3-4EEA-AFFD-3B577A8FD6EA}"/>
    <cellStyle name="Comma 4 2 5 3 3_AVA DVA EL" xfId="25192" xr:uid="{A5B726DB-8570-47E6-921E-324D96057CB8}"/>
    <cellStyle name="Comma 4 2 5 3 4" xfId="25193" xr:uid="{D698D81B-1401-45C8-9802-FF6AD0AA85ED}"/>
    <cellStyle name="Comma 4 2 5 3 5" xfId="25194" xr:uid="{A3264F34-9CC7-4FC0-9A10-4660C07096A8}"/>
    <cellStyle name="Comma 4 2 5 3_AVA DVA EL" xfId="25195" xr:uid="{59BD0B25-2CCC-40CD-8A5A-6769D4FEF51C}"/>
    <cellStyle name="Comma 4 2 5 4" xfId="25196" xr:uid="{EE7DD60B-37B1-4708-A94E-F1004A4A9036}"/>
    <cellStyle name="Comma 4 2 5 4 2" xfId="25197" xr:uid="{3979F379-E0F2-45DB-A570-DB868521945F}"/>
    <cellStyle name="Comma 4 2 5 4 3" xfId="25198" xr:uid="{84C194C5-1C41-4DCA-9740-D82CF42203ED}"/>
    <cellStyle name="Comma 4 2 5 4_AVA DVA EL" xfId="25199" xr:uid="{AF8A9980-B212-4B56-8C6C-36AC73494C83}"/>
    <cellStyle name="Comma 4 2 5 5" xfId="25200" xr:uid="{826963CE-A14F-49B2-9E9A-FD2F8B4E1F88}"/>
    <cellStyle name="Comma 4 2 5 5 2" xfId="25201" xr:uid="{AF2F0D94-AEED-4EE0-998B-F1C9633C6FF7}"/>
    <cellStyle name="Comma 4 2 5 5 3" xfId="25202" xr:uid="{D1F104C7-B5CD-4E74-A665-66AC03C900CA}"/>
    <cellStyle name="Comma 4 2 5 5_AVA DVA EL" xfId="25203" xr:uid="{EE628689-1A7F-493B-84ED-258885F14DA3}"/>
    <cellStyle name="Comma 4 2 5 6" xfId="25204" xr:uid="{31FF5063-007B-4D30-B3A2-6BFDAC26EDA3}"/>
    <cellStyle name="Comma 4 2 5 6 2" xfId="25205" xr:uid="{E4DFF3B0-EE61-4C25-8365-BD7C094CB81B}"/>
    <cellStyle name="Comma 4 2 5 6 3" xfId="25206" xr:uid="{A1294CFE-C939-4797-99D2-3C73DA90D5F7}"/>
    <cellStyle name="Comma 4 2 5 6_AVA DVA EL" xfId="25207" xr:uid="{1D8CDD35-6929-40D1-B373-E2B7B63481A6}"/>
    <cellStyle name="Comma 4 2 5 7" xfId="25208" xr:uid="{60B37199-E540-4E87-974A-17364CCC5721}"/>
    <cellStyle name="Comma 4 2 5 7 2" xfId="25209" xr:uid="{BDF767D0-8587-44AE-A6F3-2D7FE3DC6B51}"/>
    <cellStyle name="Comma 4 2 5 7 3" xfId="25210" xr:uid="{C17AC53A-E74E-4F43-8E76-8DBF464B8D36}"/>
    <cellStyle name="Comma 4 2 5 7_AVA DVA EL" xfId="25211" xr:uid="{1C04F6F8-A138-4503-98EA-4476D7D1754D}"/>
    <cellStyle name="Comma 4 2 5 8" xfId="25212" xr:uid="{3EFEA508-085D-40C4-B0DB-0E9CC1435E3D}"/>
    <cellStyle name="Comma 4 2 5 8 2" xfId="25213" xr:uid="{C7675360-48C5-4021-98F6-01D5C7F78A33}"/>
    <cellStyle name="Comma 4 2 5 8 3" xfId="25214" xr:uid="{DD9DDD58-B4EE-4A1F-A4F5-0719C71EC769}"/>
    <cellStyle name="Comma 4 2 5 8_AVA DVA EL" xfId="25215" xr:uid="{EB0F9013-6A48-4F5A-8A2C-C5B6517C5BE0}"/>
    <cellStyle name="Comma 4 2 5 9" xfId="25216" xr:uid="{4042A190-D48D-4DCE-99EB-20A51D4EEC98}"/>
    <cellStyle name="Comma 4 2 5 9 2" xfId="25217" xr:uid="{E77F6015-114F-4E44-8622-CB82B6E1CB0B}"/>
    <cellStyle name="Comma 4 2 5 9 3" xfId="25218" xr:uid="{8D854088-18D2-4BB9-ABDB-79131FDBCB53}"/>
    <cellStyle name="Comma 4 2 5 9_AVA DVA EL" xfId="25219" xr:uid="{8A851242-F0C5-4734-935D-49DA4C789016}"/>
    <cellStyle name="Comma 4 2 5_AVA DVA EL" xfId="25220" xr:uid="{98FA732C-8D71-4AF2-BCFB-A73C34142BDE}"/>
    <cellStyle name="Comma 4 2 6" xfId="25221" xr:uid="{40A5A515-C1FC-4780-AF58-92E906912D00}"/>
    <cellStyle name="Comma 4 2 6 10" xfId="25222" xr:uid="{99CE1103-A8F6-42D9-8097-F0CAF90AC333}"/>
    <cellStyle name="Comma 4 2 6 11" xfId="25223" xr:uid="{2B6F771A-5B8D-4142-AF29-3C5FCC3A2141}"/>
    <cellStyle name="Comma 4 2 6 2" xfId="25224" xr:uid="{62D7F554-B62D-4506-97DC-498A01595D47}"/>
    <cellStyle name="Comma 4 2 6 2 2" xfId="25225" xr:uid="{7838E28E-E5E3-4C1B-B1D1-A42DDC328D3E}"/>
    <cellStyle name="Comma 4 2 6 2 2 2" xfId="25226" xr:uid="{7094E67F-A4B7-4507-B772-E9BA64C9B587}"/>
    <cellStyle name="Comma 4 2 6 2 2 3" xfId="25227" xr:uid="{5D7B6EF2-E892-49B0-8541-65EF72A293FF}"/>
    <cellStyle name="Comma 4 2 6 2 2_AVA DVA EL" xfId="25228" xr:uid="{8FB8F4F7-7F8B-4C4E-8679-0C5C215A0091}"/>
    <cellStyle name="Comma 4 2 6 2 3" xfId="25229" xr:uid="{4235422A-B4D5-4AB2-B9F7-B689CC654091}"/>
    <cellStyle name="Comma 4 2 6 2 3 2" xfId="25230" xr:uid="{64B0238D-7ADD-411F-A9D1-A0BD883323D1}"/>
    <cellStyle name="Comma 4 2 6 2 3 3" xfId="25231" xr:uid="{C4A2F4FD-93A4-45EF-91E9-C89E4CA74E5D}"/>
    <cellStyle name="Comma 4 2 6 2 3_AVA DVA EL" xfId="25232" xr:uid="{500D50DF-0DB5-4C13-908B-75774B222CAC}"/>
    <cellStyle name="Comma 4 2 6 2 4" xfId="25233" xr:uid="{5AB9B996-EDE4-40A9-A993-30A90120BDC5}"/>
    <cellStyle name="Comma 4 2 6 2 5" xfId="25234" xr:uid="{3FE60325-4E0D-4E05-8870-D0F32C33EDEA}"/>
    <cellStyle name="Comma 4 2 6 2_AVA DVA EL" xfId="25235" xr:uid="{CAABEBD8-5DBD-455C-B2E1-FD39DC9E4ED0}"/>
    <cellStyle name="Comma 4 2 6 3" xfId="25236" xr:uid="{94818D71-4502-4436-8055-E1B290551117}"/>
    <cellStyle name="Comma 4 2 6 3 2" xfId="25237" xr:uid="{9A92F650-3406-4C51-9821-C0F1EC39532B}"/>
    <cellStyle name="Comma 4 2 6 3 3" xfId="25238" xr:uid="{31F6D480-1BB2-4FE9-882A-9181CD2717CB}"/>
    <cellStyle name="Comma 4 2 6 3_AVA DVA EL" xfId="25239" xr:uid="{32BF799F-A55A-4D09-8653-C88305C5646E}"/>
    <cellStyle name="Comma 4 2 6 4" xfId="25240" xr:uid="{386CCF25-9AA3-435B-ACBC-406D87DF8B7D}"/>
    <cellStyle name="Comma 4 2 6 4 2" xfId="25241" xr:uid="{2D60FDEB-581D-4FB9-B7EA-09CEFDEBD392}"/>
    <cellStyle name="Comma 4 2 6 4 3" xfId="25242" xr:uid="{3B901241-202B-476C-B1C6-06FE1ABC9CA3}"/>
    <cellStyle name="Comma 4 2 6 4_AVA DVA EL" xfId="25243" xr:uid="{4F4A3101-0E1B-4A42-B9DF-8FE2DB05AC0C}"/>
    <cellStyle name="Comma 4 2 6 5" xfId="25244" xr:uid="{0D5A0532-B4CA-4655-A267-9DB8115D9D15}"/>
    <cellStyle name="Comma 4 2 6 5 2" xfId="25245" xr:uid="{6B314A6E-FAAE-4DC0-BB7F-45521A010A46}"/>
    <cellStyle name="Comma 4 2 6 5 3" xfId="25246" xr:uid="{7ACAB807-B270-4C33-BD4A-3892A3AB4024}"/>
    <cellStyle name="Comma 4 2 6 5_AVA DVA EL" xfId="25247" xr:uid="{814B0831-518D-401E-844D-6E9C69B5B3D5}"/>
    <cellStyle name="Comma 4 2 6 6" xfId="25248" xr:uid="{8478DFE2-8324-4015-BEAF-1AE0E107A488}"/>
    <cellStyle name="Comma 4 2 6 6 2" xfId="25249" xr:uid="{98BFDA0E-347D-4CF9-82E9-EF759E8455A7}"/>
    <cellStyle name="Comma 4 2 6 6 3" xfId="25250" xr:uid="{ABD61495-1D5C-4B5A-BFE4-80AF70DF0423}"/>
    <cellStyle name="Comma 4 2 6 6_AVA DVA EL" xfId="25251" xr:uid="{0199026E-9194-4241-B0F0-238D5E672696}"/>
    <cellStyle name="Comma 4 2 6 7" xfId="25252" xr:uid="{82F5C081-9DA0-4553-A014-2F81FD65BACB}"/>
    <cellStyle name="Comma 4 2 6 7 2" xfId="25253" xr:uid="{D853DC08-2709-4505-B2FB-8986E4542794}"/>
    <cellStyle name="Comma 4 2 6 7 3" xfId="25254" xr:uid="{ABFCDADF-AEC0-41A2-B5D2-F151C2D303AC}"/>
    <cellStyle name="Comma 4 2 6 7_AVA DVA EL" xfId="25255" xr:uid="{26ABFEC7-F634-4D82-8FFB-DC9A5499F2E2}"/>
    <cellStyle name="Comma 4 2 6 8" xfId="25256" xr:uid="{E659E1A6-7D46-425D-8D2F-125AD8E991C1}"/>
    <cellStyle name="Comma 4 2 6 8 2" xfId="25257" xr:uid="{0EA12804-A2CD-45E3-84EB-A9936B57CF9A}"/>
    <cellStyle name="Comma 4 2 6 8 3" xfId="25258" xr:uid="{09903532-49D8-474A-8AF5-97E627DA29CE}"/>
    <cellStyle name="Comma 4 2 6 8_AVA DVA EL" xfId="25259" xr:uid="{A9FA20ED-A536-4F39-931E-8E2A7501A08D}"/>
    <cellStyle name="Comma 4 2 6 9" xfId="25260" xr:uid="{871FC000-52EF-42FF-8F20-4DE1ECD03017}"/>
    <cellStyle name="Comma 4 2 6 9 2" xfId="25261" xr:uid="{1DA33DB3-A223-4E19-9DEE-2E28DBF75609}"/>
    <cellStyle name="Comma 4 2 6 9 3" xfId="25262" xr:uid="{20FD1F58-4B3D-4B8F-B4B0-C8B9D67D0132}"/>
    <cellStyle name="Comma 4 2 6 9_AVA DVA EL" xfId="25263" xr:uid="{B832AC2E-AD13-4D6A-B40F-3F6818117AC4}"/>
    <cellStyle name="Comma 4 2 6_AVA DVA EL" xfId="25264" xr:uid="{4F2C29B0-82EA-478C-A00B-9455481DE527}"/>
    <cellStyle name="Comma 4 2 7" xfId="25265" xr:uid="{FD52AAA0-0730-41E5-97DF-684485D80F58}"/>
    <cellStyle name="Comma 4 2 7 2" xfId="25266" xr:uid="{23248EC0-2225-466B-8F2D-CCDA8CCBBC27}"/>
    <cellStyle name="Comma 4 2 7 2 2" xfId="25267" xr:uid="{6428E2DF-8DDB-496A-818E-5274EB87B50D}"/>
    <cellStyle name="Comma 4 2 7 2 3" xfId="25268" xr:uid="{CD148646-D68E-4C20-8450-B3B55C489C88}"/>
    <cellStyle name="Comma 4 2 7 2_AVA DVA EL" xfId="25269" xr:uid="{0140F530-AE2E-4D63-B28A-279374EDA060}"/>
    <cellStyle name="Comma 4 2 7 3" xfId="25270" xr:uid="{9EF2C701-2A61-4EFC-A173-95674DEDB498}"/>
    <cellStyle name="Comma 4 2 7 3 2" xfId="25271" xr:uid="{5DB90325-B22C-4E44-9ED4-08FCD5F4AB1D}"/>
    <cellStyle name="Comma 4 2 7 3 3" xfId="25272" xr:uid="{6A5B74AA-7B62-48DD-BB9E-3FB94C85066E}"/>
    <cellStyle name="Comma 4 2 7 3_AVA DVA EL" xfId="25273" xr:uid="{2E590333-5344-4FD6-9610-5FE57B8BA4D1}"/>
    <cellStyle name="Comma 4 2 7 4" xfId="25274" xr:uid="{15E2DEC7-4AAE-426D-8AD4-D736F59C38D7}"/>
    <cellStyle name="Comma 4 2 7 5" xfId="25275" xr:uid="{60BD5873-4FBD-4E34-B347-1D7269D2953B}"/>
    <cellStyle name="Comma 4 2 7_AVA DVA EL" xfId="25276" xr:uid="{D8F134B5-B1F5-4137-8C37-8BF02422D168}"/>
    <cellStyle name="Comma 4 2 8" xfId="25277" xr:uid="{450A64C9-5D81-4411-87B8-A6FEE20EE9DC}"/>
    <cellStyle name="Comma 4 2 8 2" xfId="25278" xr:uid="{1AD454E0-815D-4574-BCD4-5D4FA1A4A9BC}"/>
    <cellStyle name="Comma 4 2 8 3" xfId="25279" xr:uid="{738CAB59-CBB1-43D4-9380-1B84A065F0C7}"/>
    <cellStyle name="Comma 4 2 8_AVA DVA EL" xfId="25280" xr:uid="{028B6DE9-C56C-48D0-9C2A-E834CD9F08F0}"/>
    <cellStyle name="Comma 4 2 9" xfId="25281" xr:uid="{20E2BA0C-A675-44FE-8D31-2DA83249E6A7}"/>
    <cellStyle name="Comma 4 2 9 2" xfId="25282" xr:uid="{D660E706-291C-4FE2-86D2-3B2CF7509109}"/>
    <cellStyle name="Comma 4 2 9 3" xfId="25283" xr:uid="{054ED7BE-9B0B-442D-BD20-14899CB06462}"/>
    <cellStyle name="Comma 4 2 9_AVA DVA EL" xfId="25284" xr:uid="{A2B1B2B5-1634-4B7F-8AA3-BB17AB41AC04}"/>
    <cellStyle name="Comma 4 2_AVA DVA EL" xfId="25285" xr:uid="{429D3EDF-687A-4D0F-929C-98E402DE4205}"/>
    <cellStyle name="Comma 4 3" xfId="25286" xr:uid="{30D220F7-E9A6-4476-A6F4-58571074ECDD}"/>
    <cellStyle name="Comma 4 3 10" xfId="25287" xr:uid="{5361E565-D22B-4A99-8154-6D74F234CE8B}"/>
    <cellStyle name="Comma 4 3 10 2" xfId="25288" xr:uid="{8939D501-9BB8-4EDE-8E99-ACAC6D09DC0C}"/>
    <cellStyle name="Comma 4 3 10 3" xfId="25289" xr:uid="{128C5C0E-4376-48A5-AB29-D34D0048F58F}"/>
    <cellStyle name="Comma 4 3 10_AVA DVA EL" xfId="25290" xr:uid="{AF0EA459-CF3B-43E7-A73B-A6048455491E}"/>
    <cellStyle name="Comma 4 3 11" xfId="25291" xr:uid="{E8EF6547-7F4D-4479-AAA8-4DBD1596CF1D}"/>
    <cellStyle name="Comma 4 3 11 2" xfId="25292" xr:uid="{AA03848A-6CDE-4EB9-B6FF-199EC849A3B5}"/>
    <cellStyle name="Comma 4 3 11 3" xfId="25293" xr:uid="{C4F10BC6-413F-4CB2-8709-0A1EA0981625}"/>
    <cellStyle name="Comma 4 3 11_AVA DVA EL" xfId="25294" xr:uid="{BC0FC96F-1BA6-457A-8EC2-BE37E25F4E00}"/>
    <cellStyle name="Comma 4 3 12" xfId="25295" xr:uid="{A7D5733A-5472-4F02-AEBC-BD426E129B4C}"/>
    <cellStyle name="Comma 4 3 12 2" xfId="25296" xr:uid="{8A0237FB-544C-4632-8040-5F1D9B5C512E}"/>
    <cellStyle name="Comma 4 3 12 3" xfId="25297" xr:uid="{C5222036-B221-4254-99BF-15E254171802}"/>
    <cellStyle name="Comma 4 3 12_AVA DVA EL" xfId="25298" xr:uid="{6E89E70E-2EE2-41EA-8F50-D41E6FD0B745}"/>
    <cellStyle name="Comma 4 3 13" xfId="25299" xr:uid="{06DE7094-681E-4077-912F-1DC184722182}"/>
    <cellStyle name="Comma 4 3 2" xfId="25300" xr:uid="{1097BF9E-FCF9-4180-AD41-CA0BCB14B092}"/>
    <cellStyle name="Comma 4 3 2 10" xfId="25301" xr:uid="{208392F8-DC47-438B-9ABA-C8F52A756D7A}"/>
    <cellStyle name="Comma 4 3 2 10 2" xfId="25302" xr:uid="{85E3C89A-EA73-45BF-8892-FEDA01981A78}"/>
    <cellStyle name="Comma 4 3 2 10 3" xfId="25303" xr:uid="{49CF5AAA-333C-4B04-8F4D-C239B7F09D15}"/>
    <cellStyle name="Comma 4 3 2 10_AVA DVA EL" xfId="25304" xr:uid="{31B0FC31-D55E-43B7-B116-64815B35CE9D}"/>
    <cellStyle name="Comma 4 3 2 11" xfId="25305" xr:uid="{56353B50-4A81-40A5-8338-B94A57A2A311}"/>
    <cellStyle name="Comma 4 3 2 12" xfId="25306" xr:uid="{9B027DEA-2EE6-4E01-A9C4-D70483BA750F}"/>
    <cellStyle name="Comma 4 3 2 2" xfId="25307" xr:uid="{36D16D52-4962-4CE5-83ED-50C8D1D122D7}"/>
    <cellStyle name="Comma 4 3 2 2 10" xfId="25308" xr:uid="{4E8D2E78-77E2-483C-B1E6-299B06F35E27}"/>
    <cellStyle name="Comma 4 3 2 2 11" xfId="25309" xr:uid="{C8B30BEE-2C93-45FB-B3A0-C349EFA26B20}"/>
    <cellStyle name="Comma 4 3 2 2 2" xfId="25310" xr:uid="{1195DF74-65A6-4E8D-A5DD-AF32F6AAAF42}"/>
    <cellStyle name="Comma 4 3 2 2 2 2" xfId="25311" xr:uid="{75E65C82-1284-4814-9B12-B4F890F172E2}"/>
    <cellStyle name="Comma 4 3 2 2 2 2 2" xfId="25312" xr:uid="{6AE8C505-EBF9-48BF-93AE-2AB84433A8B8}"/>
    <cellStyle name="Comma 4 3 2 2 2 2 3" xfId="25313" xr:uid="{B50CF972-EC26-4401-A201-D904942AACEE}"/>
    <cellStyle name="Comma 4 3 2 2 2 2_AVA DVA EL" xfId="25314" xr:uid="{C0B5F2A8-A31F-41A8-B5B2-172DFC36AD1C}"/>
    <cellStyle name="Comma 4 3 2 2 2 3" xfId="25315" xr:uid="{416A9EFD-8E67-4166-A8C9-01C8882D177D}"/>
    <cellStyle name="Comma 4 3 2 2 2 3 2" xfId="25316" xr:uid="{0012F41C-0B3C-49F4-89D1-B352EED38393}"/>
    <cellStyle name="Comma 4 3 2 2 2 3 3" xfId="25317" xr:uid="{BE0AE0BE-2611-47E3-AFEB-F13CB455961A}"/>
    <cellStyle name="Comma 4 3 2 2 2 3_AVA DVA EL" xfId="25318" xr:uid="{426EBE63-7B76-4281-9A24-D1520C2AA35E}"/>
    <cellStyle name="Comma 4 3 2 2 2 4" xfId="25319" xr:uid="{4325AD94-1AD3-4FFC-A4D1-53A26B6D0D5E}"/>
    <cellStyle name="Comma 4 3 2 2 2 5" xfId="25320" xr:uid="{FA59773C-2391-49B4-AF5D-77B50DD834E6}"/>
    <cellStyle name="Comma 4 3 2 2 2_AVA DVA EL" xfId="25321" xr:uid="{6866B423-F25F-4382-ADFA-A4E2D2A90AF4}"/>
    <cellStyle name="Comma 4 3 2 2 3" xfId="25322" xr:uid="{FC0C0F0A-BC4A-4593-9449-9BC8B5F74398}"/>
    <cellStyle name="Comma 4 3 2 2 3 2" xfId="25323" xr:uid="{587B3902-3208-4489-BEB7-8E2DB953DE5D}"/>
    <cellStyle name="Comma 4 3 2 2 3 3" xfId="25324" xr:uid="{450FBF00-9601-4161-B7D7-0891F54D18E9}"/>
    <cellStyle name="Comma 4 3 2 2 3_AVA DVA EL" xfId="25325" xr:uid="{CFAAAB93-BAB6-4760-8E6A-D601100DD71D}"/>
    <cellStyle name="Comma 4 3 2 2 4" xfId="25326" xr:uid="{F9A5613C-52B7-43E0-A08B-7A90FBDB7FB3}"/>
    <cellStyle name="Comma 4 3 2 2 4 2" xfId="25327" xr:uid="{473071C3-D42B-40D5-9B85-11D3AA70ADF3}"/>
    <cellStyle name="Comma 4 3 2 2 4 3" xfId="25328" xr:uid="{FEA4203C-0391-4EBE-AED3-F00CCF3A93F5}"/>
    <cellStyle name="Comma 4 3 2 2 4_AVA DVA EL" xfId="25329" xr:uid="{1E43F0C1-5E20-4908-B92A-3A9B218AABDE}"/>
    <cellStyle name="Comma 4 3 2 2 5" xfId="25330" xr:uid="{8A03B260-E6FA-459D-ADBE-C106777699CA}"/>
    <cellStyle name="Comma 4 3 2 2 5 2" xfId="25331" xr:uid="{679ED359-46CF-4049-A0F1-72CF51AB4164}"/>
    <cellStyle name="Comma 4 3 2 2 5 3" xfId="25332" xr:uid="{BEA1C709-6EDC-43A1-BA04-217EAE876435}"/>
    <cellStyle name="Comma 4 3 2 2 5_AVA DVA EL" xfId="25333" xr:uid="{118B6C96-ADB2-47B8-ACD8-379184F8F783}"/>
    <cellStyle name="Comma 4 3 2 2 6" xfId="25334" xr:uid="{054876E5-EF21-4DEE-A056-8C69B76571FA}"/>
    <cellStyle name="Comma 4 3 2 2 6 2" xfId="25335" xr:uid="{3FA6CC76-B6DA-448D-9495-66EA339B0A35}"/>
    <cellStyle name="Comma 4 3 2 2 6 3" xfId="25336" xr:uid="{6ABC69F5-AF18-442A-9666-A910A4FDA7B0}"/>
    <cellStyle name="Comma 4 3 2 2 6_AVA DVA EL" xfId="25337" xr:uid="{F2A282C2-6DFB-4F79-95BD-F020C59D2AB6}"/>
    <cellStyle name="Comma 4 3 2 2 7" xfId="25338" xr:uid="{CE1DC9B3-AA01-4EDF-BD5B-163C7C7CD3BB}"/>
    <cellStyle name="Comma 4 3 2 2 7 2" xfId="25339" xr:uid="{C12ADE91-EB25-47DD-B891-0D4DC9F774D4}"/>
    <cellStyle name="Comma 4 3 2 2 7 3" xfId="25340" xr:uid="{363C829F-DFED-4689-A3EC-C5480458A1DF}"/>
    <cellStyle name="Comma 4 3 2 2 7_AVA DVA EL" xfId="25341" xr:uid="{F85550A5-F608-4222-BA4C-5BD6AF764022}"/>
    <cellStyle name="Comma 4 3 2 2 8" xfId="25342" xr:uid="{044837CA-9452-42C3-8351-76338F960977}"/>
    <cellStyle name="Comma 4 3 2 2 8 2" xfId="25343" xr:uid="{6D680DE3-97BB-48B0-B14D-3CCDCC79769D}"/>
    <cellStyle name="Comma 4 3 2 2 8 3" xfId="25344" xr:uid="{34CFF977-2909-4A35-9EA0-BFE141E2BB64}"/>
    <cellStyle name="Comma 4 3 2 2 8_AVA DVA EL" xfId="25345" xr:uid="{487CF16D-C0E0-4420-936E-76F0E497902C}"/>
    <cellStyle name="Comma 4 3 2 2 9" xfId="25346" xr:uid="{64AAAA34-8461-4F91-A7EC-5AD9AB7C616E}"/>
    <cellStyle name="Comma 4 3 2 2 9 2" xfId="25347" xr:uid="{8995FE3A-BA0F-4314-AFF6-DF094893BA71}"/>
    <cellStyle name="Comma 4 3 2 2 9 3" xfId="25348" xr:uid="{4D327E6B-9267-4754-8E10-CB909F23A5AE}"/>
    <cellStyle name="Comma 4 3 2 2 9_AVA DVA EL" xfId="25349" xr:uid="{A2EFD24A-A537-4779-8EED-D94E230B54A3}"/>
    <cellStyle name="Comma 4 3 2 2_AVA DVA EL" xfId="25350" xr:uid="{DF16616E-890C-4FED-8778-546C974B329B}"/>
    <cellStyle name="Comma 4 3 2 3" xfId="25351" xr:uid="{0C016AAC-59EE-4BC2-9F10-EFE2CCBAA232}"/>
    <cellStyle name="Comma 4 3 2 3 2" xfId="25352" xr:uid="{45D65EA1-F332-4B3C-9C88-646FD3D284FE}"/>
    <cellStyle name="Comma 4 3 2 3 2 2" xfId="25353" xr:uid="{AAEE6DCB-84CB-4CE1-8AF9-C7C549A70A66}"/>
    <cellStyle name="Comma 4 3 2 3 2 3" xfId="25354" xr:uid="{499FC1F5-72BF-41F3-A703-4F7512E8C2E8}"/>
    <cellStyle name="Comma 4 3 2 3 2_AVA DVA EL" xfId="25355" xr:uid="{B53B157A-C912-433D-94BA-73BCDBC245F0}"/>
    <cellStyle name="Comma 4 3 2 3 3" xfId="25356" xr:uid="{0E9EC2E4-4924-4A5A-AA93-3DF40ED7F8D7}"/>
    <cellStyle name="Comma 4 3 2 3 3 2" xfId="25357" xr:uid="{635EF8E0-E1AD-4028-A343-2C938E3B68E9}"/>
    <cellStyle name="Comma 4 3 2 3 3 3" xfId="25358" xr:uid="{CE53A328-D863-4114-BA22-30C70E30F3B6}"/>
    <cellStyle name="Comma 4 3 2 3 3_AVA DVA EL" xfId="25359" xr:uid="{D80332AE-C8E8-4BAA-AFBC-4BB65EDCAB3C}"/>
    <cellStyle name="Comma 4 3 2 3 4" xfId="25360" xr:uid="{5BC8CF48-AA06-4656-A0DA-BFE1D1E32F91}"/>
    <cellStyle name="Comma 4 3 2 3 5" xfId="25361" xr:uid="{80FCA159-BFD5-4A52-9F72-9F01E7FA669B}"/>
    <cellStyle name="Comma 4 3 2 3_AVA DVA EL" xfId="25362" xr:uid="{81FBA394-D21F-4196-A29A-F95FBCF9B122}"/>
    <cellStyle name="Comma 4 3 2 4" xfId="25363" xr:uid="{87D8C953-9B9C-460E-913E-EC9AA200316F}"/>
    <cellStyle name="Comma 4 3 2 4 2" xfId="25364" xr:uid="{2ED7D066-9162-4E6A-9CEC-058D144489AD}"/>
    <cellStyle name="Comma 4 3 2 4 3" xfId="25365" xr:uid="{005A58A5-D025-42F9-ADD1-C45C636B6AD7}"/>
    <cellStyle name="Comma 4 3 2 4_AVA DVA EL" xfId="25366" xr:uid="{B8C8B80C-0BF1-4347-B9DB-518BA14AA36B}"/>
    <cellStyle name="Comma 4 3 2 5" xfId="25367" xr:uid="{386EA806-5405-4573-A57C-E66BAF1EAF0C}"/>
    <cellStyle name="Comma 4 3 2 5 2" xfId="25368" xr:uid="{D83413CC-27BA-4BFC-90FE-43CF9DB9279E}"/>
    <cellStyle name="Comma 4 3 2 5 3" xfId="25369" xr:uid="{97BB6DEA-40A1-4BEE-8C5A-64928C9F8CFD}"/>
    <cellStyle name="Comma 4 3 2 5_AVA DVA EL" xfId="25370" xr:uid="{A8AF8D7C-8463-4B6D-893F-AA86BDCA531E}"/>
    <cellStyle name="Comma 4 3 2 6" xfId="25371" xr:uid="{25708CC3-4AF4-446E-8622-F4A37FAC370F}"/>
    <cellStyle name="Comma 4 3 2 6 2" xfId="25372" xr:uid="{9BA2D599-BE74-48AB-88AD-AE75DBB4F575}"/>
    <cellStyle name="Comma 4 3 2 6 3" xfId="25373" xr:uid="{C645D176-97BB-4AB0-84A6-EB861C3DE038}"/>
    <cellStyle name="Comma 4 3 2 6_AVA DVA EL" xfId="25374" xr:uid="{31284EC8-6E25-454C-B475-81F153483EEC}"/>
    <cellStyle name="Comma 4 3 2 7" xfId="25375" xr:uid="{9DC14B41-9ED2-4700-BE6C-B66D245E390D}"/>
    <cellStyle name="Comma 4 3 2 7 2" xfId="25376" xr:uid="{6832AEE6-6181-4BCB-84D4-DB213D8370A7}"/>
    <cellStyle name="Comma 4 3 2 7 3" xfId="25377" xr:uid="{E9005CF5-9B69-4832-B08F-076B8DD280C6}"/>
    <cellStyle name="Comma 4 3 2 7_AVA DVA EL" xfId="25378" xr:uid="{48333EC3-3169-4ACF-B0E0-C49D94BE24F4}"/>
    <cellStyle name="Comma 4 3 2 8" xfId="25379" xr:uid="{35AAA4CD-57F1-431F-9C99-15B2FE3D9536}"/>
    <cellStyle name="Comma 4 3 2 8 2" xfId="25380" xr:uid="{603C0320-8440-43FA-BA95-73113F4F51CF}"/>
    <cellStyle name="Comma 4 3 2 8 3" xfId="25381" xr:uid="{7DDBD905-5C81-4A4B-88D5-478CEEA9DCA9}"/>
    <cellStyle name="Comma 4 3 2 8_AVA DVA EL" xfId="25382" xr:uid="{4CB649AE-9A22-4685-AA45-B6911265C5BA}"/>
    <cellStyle name="Comma 4 3 2 9" xfId="25383" xr:uid="{CDD19086-EFFD-474D-A643-939B1D35DFE6}"/>
    <cellStyle name="Comma 4 3 2 9 2" xfId="25384" xr:uid="{7E56DBD5-BE59-438D-ACE1-3BC9070682DC}"/>
    <cellStyle name="Comma 4 3 2 9 3" xfId="25385" xr:uid="{322227FC-CC3D-4AE2-BE88-B23D7D8F3A83}"/>
    <cellStyle name="Comma 4 3 2 9_AVA DVA EL" xfId="25386" xr:uid="{0C4A3537-28AD-4B56-BE5D-8417E5D715E1}"/>
    <cellStyle name="Comma 4 3 2_AVA DVA EL" xfId="25387" xr:uid="{FBF815C0-ED7C-42F5-932F-505327DC2A96}"/>
    <cellStyle name="Comma 4 3 3" xfId="25388" xr:uid="{A18B032B-EF13-470D-B626-E4A8A68EC6BF}"/>
    <cellStyle name="Comma 4 3 3 10" xfId="25389" xr:uid="{6E2C5387-4BD5-4BB1-8E3C-30962CD9CB3E}"/>
    <cellStyle name="Comma 4 3 3 11" xfId="25390" xr:uid="{6F423B52-5F25-431B-BE6B-F885536E00B7}"/>
    <cellStyle name="Comma 4 3 3 2" xfId="25391" xr:uid="{4AC748AF-8827-42B5-9ABD-2154F34FD052}"/>
    <cellStyle name="Comma 4 3 3 2 2" xfId="25392" xr:uid="{38B1118C-0AEB-4C4B-935F-532CC387205A}"/>
    <cellStyle name="Comma 4 3 3 2 2 2" xfId="25393" xr:uid="{CC466D2A-9BE4-4163-99FA-91359C1FE0E9}"/>
    <cellStyle name="Comma 4 3 3 2 2 3" xfId="25394" xr:uid="{2D1B68E8-E3E8-4A5A-83D5-77063042AF2C}"/>
    <cellStyle name="Comma 4 3 3 2 2_AVA DVA EL" xfId="25395" xr:uid="{29DA04F6-9580-4EF3-BC06-5C07AD221866}"/>
    <cellStyle name="Comma 4 3 3 2 3" xfId="25396" xr:uid="{DE2616AA-007A-43F8-92B5-ED8F450AA911}"/>
    <cellStyle name="Comma 4 3 3 2 3 2" xfId="25397" xr:uid="{52B8A507-CED3-430D-9EE5-E5F2D5B40079}"/>
    <cellStyle name="Comma 4 3 3 2 3 3" xfId="25398" xr:uid="{3BC3ED3A-66C6-40B7-971D-9891E4EA0BDF}"/>
    <cellStyle name="Comma 4 3 3 2 3_AVA DVA EL" xfId="25399" xr:uid="{7B03BA42-96B9-4606-953F-8CA6F1256ED7}"/>
    <cellStyle name="Comma 4 3 3 2 4" xfId="25400" xr:uid="{B020C43F-0892-4661-B157-4AEC11C93416}"/>
    <cellStyle name="Comma 4 3 3 2 5" xfId="25401" xr:uid="{9A4C1E79-3C3F-4F20-8DB7-AB399BBDA756}"/>
    <cellStyle name="Comma 4 3 3 2_AVA DVA EL" xfId="25402" xr:uid="{B90D6C37-A275-44A4-820F-B7ABE731A858}"/>
    <cellStyle name="Comma 4 3 3 3" xfId="25403" xr:uid="{2AAE7A84-A6A8-4F78-BD96-DE598FE4220C}"/>
    <cellStyle name="Comma 4 3 3 3 2" xfId="25404" xr:uid="{4A3E1B2F-792E-4064-879E-7F45758F717D}"/>
    <cellStyle name="Comma 4 3 3 3 3" xfId="25405" xr:uid="{7EC1CB70-4DA9-48E3-BA07-35C4B6789E7C}"/>
    <cellStyle name="Comma 4 3 3 3_AVA DVA EL" xfId="25406" xr:uid="{743E80C0-7277-44AC-AFAD-05825AEECF13}"/>
    <cellStyle name="Comma 4 3 3 4" xfId="25407" xr:uid="{6E8F3D0A-A072-41CF-A6AA-FAB5EA3AE974}"/>
    <cellStyle name="Comma 4 3 3 4 2" xfId="25408" xr:uid="{1029BFB9-7D3A-4216-8898-17EC9FAE922E}"/>
    <cellStyle name="Comma 4 3 3 4 3" xfId="25409" xr:uid="{8E8CA3CF-4EA1-4513-8F0B-ED3CC59AA12D}"/>
    <cellStyle name="Comma 4 3 3 4_AVA DVA EL" xfId="25410" xr:uid="{34C3D7C6-6F83-4A49-8914-0A5C0E9F742B}"/>
    <cellStyle name="Comma 4 3 3 5" xfId="25411" xr:uid="{E9E888EF-793E-4DC1-9AB5-946CDC3193BC}"/>
    <cellStyle name="Comma 4 3 3 5 2" xfId="25412" xr:uid="{89E8B65C-FCA9-4005-A7B7-E0189FA50E2C}"/>
    <cellStyle name="Comma 4 3 3 5 3" xfId="25413" xr:uid="{2994EF7A-681B-4CFC-B8BF-C5A3901A9C50}"/>
    <cellStyle name="Comma 4 3 3 5_AVA DVA EL" xfId="25414" xr:uid="{8FBC9669-4CAD-4591-B2CB-9963AEF5E856}"/>
    <cellStyle name="Comma 4 3 3 6" xfId="25415" xr:uid="{DBC1BD9C-2D1A-4321-87AC-E691BEA42A65}"/>
    <cellStyle name="Comma 4 3 3 6 2" xfId="25416" xr:uid="{C6DD2DFA-613F-4CA3-92C0-7E92A3A1EA04}"/>
    <cellStyle name="Comma 4 3 3 6 3" xfId="25417" xr:uid="{CB6C458C-8B73-40F5-B3D3-40F52580E7FB}"/>
    <cellStyle name="Comma 4 3 3 6_AVA DVA EL" xfId="25418" xr:uid="{CD96F035-1F2E-42E2-8245-BA21F5E62731}"/>
    <cellStyle name="Comma 4 3 3 7" xfId="25419" xr:uid="{3B15A153-07F0-4E79-AF89-36C3D2945CED}"/>
    <cellStyle name="Comma 4 3 3 7 2" xfId="25420" xr:uid="{3899E8B6-5249-4E46-84B9-C82494D70E63}"/>
    <cellStyle name="Comma 4 3 3 7 3" xfId="25421" xr:uid="{358A82D0-4A2B-487D-B9E2-71630D5DF186}"/>
    <cellStyle name="Comma 4 3 3 7_AVA DVA EL" xfId="25422" xr:uid="{819A0878-3AEE-4C37-95BD-846B20F31F5D}"/>
    <cellStyle name="Comma 4 3 3 8" xfId="25423" xr:uid="{3A311CD0-0C06-4529-8053-D25FEB421903}"/>
    <cellStyle name="Comma 4 3 3 8 2" xfId="25424" xr:uid="{48A94608-5012-4299-A1E4-334F42F5BC76}"/>
    <cellStyle name="Comma 4 3 3 8 3" xfId="25425" xr:uid="{71E6181A-4095-41A6-8CE7-B3AF30FE37D7}"/>
    <cellStyle name="Comma 4 3 3 8_AVA DVA EL" xfId="25426" xr:uid="{7339CA4C-38D9-4DB4-852C-8F48C313C722}"/>
    <cellStyle name="Comma 4 3 3 9" xfId="25427" xr:uid="{B4331ADE-4C2B-43CE-B639-9B08F989A2A3}"/>
    <cellStyle name="Comma 4 3 3 9 2" xfId="25428" xr:uid="{5043BC8F-DDC6-410E-9B67-BDC8D1C227FD}"/>
    <cellStyle name="Comma 4 3 3 9 3" xfId="25429" xr:uid="{CFC60254-5B83-4AF8-9FFE-D17525A583EE}"/>
    <cellStyle name="Comma 4 3 3 9_AVA DVA EL" xfId="25430" xr:uid="{0A0F21CE-60BC-4B9E-B2BD-07569F9ED8E6}"/>
    <cellStyle name="Comma 4 3 3_AVA DVA EL" xfId="25431" xr:uid="{57FEC307-08B6-4843-9CA4-E21FB525829A}"/>
    <cellStyle name="Comma 4 3 4" xfId="25432" xr:uid="{2CD938E0-7DB5-4A95-87CA-299C7276D91E}"/>
    <cellStyle name="Comma 4 3 4 2" xfId="25433" xr:uid="{7F04D5A8-1380-4AE1-868B-29DE0733B37A}"/>
    <cellStyle name="Comma 4 3 4 2 2" xfId="25434" xr:uid="{42E528D1-AA60-4F2E-B932-1D113C434299}"/>
    <cellStyle name="Comma 4 3 4 2 3" xfId="25435" xr:uid="{ACBBE88C-82B9-4294-8366-EFD9296F83A3}"/>
    <cellStyle name="Comma 4 3 4 2_AVA DVA EL" xfId="25436" xr:uid="{4DD900FC-BB2F-4BF9-BFE1-937CA43F1888}"/>
    <cellStyle name="Comma 4 3 4 3" xfId="25437" xr:uid="{8CD14375-4C52-45BB-9213-683413B6D0D6}"/>
    <cellStyle name="Comma 4 3 4 3 2" xfId="25438" xr:uid="{4C4B942A-7124-4FDB-B143-133828F1EC13}"/>
    <cellStyle name="Comma 4 3 4 3 3" xfId="25439" xr:uid="{0387A134-0176-4EA2-BFEB-4B96952CD411}"/>
    <cellStyle name="Comma 4 3 4 3_AVA DVA EL" xfId="25440" xr:uid="{61277823-3A4F-4579-81BC-4899F213295F}"/>
    <cellStyle name="Comma 4 3 4 4" xfId="25441" xr:uid="{106D029D-4291-4714-B552-08728FAA0325}"/>
    <cellStyle name="Comma 4 3 4 5" xfId="25442" xr:uid="{6B516484-EF21-479C-97D4-E7AFE1023441}"/>
    <cellStyle name="Comma 4 3 4_AVA DVA EL" xfId="25443" xr:uid="{6596A54A-3BC4-40E9-84A4-2374B4AFE044}"/>
    <cellStyle name="Comma 4 3 5" xfId="25444" xr:uid="{382F0A5C-207E-4C89-908C-C5309607A616}"/>
    <cellStyle name="Comma 4 3 5 2" xfId="25445" xr:uid="{30957F8A-C9A9-4C99-805F-B20999DCC492}"/>
    <cellStyle name="Comma 4 3 5 3" xfId="25446" xr:uid="{2F0128EF-BB66-4D3F-B737-D167083F65F7}"/>
    <cellStyle name="Comma 4 3 5_AVA DVA EL" xfId="25447" xr:uid="{51967462-EED2-4196-8787-5C7151DF51B0}"/>
    <cellStyle name="Comma 4 3 6" xfId="25448" xr:uid="{35DB9065-0FBC-4A9A-A7B2-985484148634}"/>
    <cellStyle name="Comma 4 3 6 2" xfId="25449" xr:uid="{18D0DAFF-8B78-4C88-9AF5-357C4FC39689}"/>
    <cellStyle name="Comma 4 3 6 3" xfId="25450" xr:uid="{77BB54C8-65AB-417A-AC58-DD00F5CFFACE}"/>
    <cellStyle name="Comma 4 3 6_AVA DVA EL" xfId="25451" xr:uid="{159F6849-1E7F-47A3-9873-926696EA1CC0}"/>
    <cellStyle name="Comma 4 3 7" xfId="25452" xr:uid="{2AF7205C-5F3C-483E-8A78-35F50FDA154E}"/>
    <cellStyle name="Comma 4 3 7 2" xfId="25453" xr:uid="{86D1613C-5F39-42E4-9FAF-C00A05DE6DB7}"/>
    <cellStyle name="Comma 4 3 7 3" xfId="25454" xr:uid="{2F13D45D-4B46-4EDF-8291-43EFA8A2785D}"/>
    <cellStyle name="Comma 4 3 7_AVA DVA EL" xfId="25455" xr:uid="{27E4CA90-03EB-42B2-BFB4-2B2204066CBB}"/>
    <cellStyle name="Comma 4 3 8" xfId="25456" xr:uid="{012185BA-13F7-4931-9CCE-CF389D7500F0}"/>
    <cellStyle name="Comma 4 3 8 2" xfId="25457" xr:uid="{7AFE4E73-7269-4EBE-B53E-72D86B994F72}"/>
    <cellStyle name="Comma 4 3 8 3" xfId="25458" xr:uid="{8FB6CF30-E110-47AA-AD01-E5707C410AF1}"/>
    <cellStyle name="Comma 4 3 8_AVA DVA EL" xfId="25459" xr:uid="{F996183B-701D-4F81-8E93-0E55FB747066}"/>
    <cellStyle name="Comma 4 3 9" xfId="25460" xr:uid="{9EF878AD-C924-446C-8B2A-5F494DD20422}"/>
    <cellStyle name="Comma 4 3 9 2" xfId="25461" xr:uid="{FA84B5C6-1C35-486F-8529-B52CF3A751F4}"/>
    <cellStyle name="Comma 4 3 9 3" xfId="25462" xr:uid="{88F8266F-37F7-49C1-9E99-F9A110304427}"/>
    <cellStyle name="Comma 4 3 9_AVA DVA EL" xfId="25463" xr:uid="{BFD2D6E9-03B1-465E-86F2-5EFB9797651C}"/>
    <cellStyle name="Comma 4 3_AVA DVA EL" xfId="25464" xr:uid="{7B4633EE-54A5-4394-9A5B-000AD5074F14}"/>
    <cellStyle name="Comma 4 4" xfId="25465" xr:uid="{F1C2EA16-692A-43DB-AB93-46A6F64139F8}"/>
    <cellStyle name="Comma 4 4 10" xfId="25466" xr:uid="{47AB305E-3448-4116-B2C4-B25D3544C697}"/>
    <cellStyle name="Comma 4 4 10 2" xfId="25467" xr:uid="{682C16ED-DB9A-4392-8142-5BC1EA2CFBD1}"/>
    <cellStyle name="Comma 4 4 10 3" xfId="25468" xr:uid="{6E3E166F-2CE9-466C-BE8B-1E21F570A5D2}"/>
    <cellStyle name="Comma 4 4 10_AVA DVA EL" xfId="25469" xr:uid="{FE4B872B-8C41-473B-90BD-FD43688ACB6D}"/>
    <cellStyle name="Comma 4 4 11" xfId="25470" xr:uid="{4FF146CE-6F67-490D-B1D0-46DD10E48BB0}"/>
    <cellStyle name="Comma 4 4 11 2" xfId="25471" xr:uid="{6DA58137-30DA-4341-BA95-DF8D1DDF3B2D}"/>
    <cellStyle name="Comma 4 4 11 3" xfId="25472" xr:uid="{16276481-89B4-477F-9C6D-41A5DA41ABF9}"/>
    <cellStyle name="Comma 4 4 11_AVA DVA EL" xfId="25473" xr:uid="{E67F6624-884D-4A64-913B-73F063B372FD}"/>
    <cellStyle name="Comma 4 4 12" xfId="25474" xr:uid="{0C1016F3-FCEA-4CFA-93EE-14EBDC5DFCA6}"/>
    <cellStyle name="Comma 4 4 13" xfId="25475" xr:uid="{6362885D-2EAF-40ED-B5FA-2705F935B714}"/>
    <cellStyle name="Comma 4 4 2" xfId="25476" xr:uid="{DD511978-8E1B-4D22-AAEC-F5EDB8B6EE91}"/>
    <cellStyle name="Comma 4 4 2 10" xfId="25477" xr:uid="{25BF86F1-D841-4D90-BB9D-12A04422ECBD}"/>
    <cellStyle name="Comma 4 4 2 11" xfId="25478" xr:uid="{54DB741E-B017-4E58-9D6A-4320E90ABB17}"/>
    <cellStyle name="Comma 4 4 2 2" xfId="25479" xr:uid="{4010F8E8-4901-46A3-9E20-49B5F3048766}"/>
    <cellStyle name="Comma 4 4 2 2 2" xfId="25480" xr:uid="{B7501739-412A-4A8C-B288-6CC0CBCBF953}"/>
    <cellStyle name="Comma 4 4 2 2 2 2" xfId="25481" xr:uid="{7F486126-6F0B-4CDC-9C11-CEB6FEA635FA}"/>
    <cellStyle name="Comma 4 4 2 2 2 3" xfId="25482" xr:uid="{D77CA475-186F-49ED-8225-D15A12ACBD88}"/>
    <cellStyle name="Comma 4 4 2 2 2_AVA DVA EL" xfId="25483" xr:uid="{8FFEE494-DEAD-4B9A-B98A-84099A13DE8A}"/>
    <cellStyle name="Comma 4 4 2 2 3" xfId="25484" xr:uid="{546FCC6A-0EB9-436A-B228-18FEBD2FFBAA}"/>
    <cellStyle name="Comma 4 4 2 2 3 2" xfId="25485" xr:uid="{DA77E5ED-79D6-472A-9125-8B4807CA54F9}"/>
    <cellStyle name="Comma 4 4 2 2 3 3" xfId="25486" xr:uid="{CFA04C59-D89E-4CD8-AFFF-0572A259E389}"/>
    <cellStyle name="Comma 4 4 2 2 3_AVA DVA EL" xfId="25487" xr:uid="{33510C5C-516C-4196-970D-BCB95BC5B341}"/>
    <cellStyle name="Comma 4 4 2 2 4" xfId="25488" xr:uid="{41ACB799-E294-4E5A-9F6C-0B85B3A185AC}"/>
    <cellStyle name="Comma 4 4 2 2 5" xfId="25489" xr:uid="{2BAFF3F9-BABD-46B0-B200-42B9E7273863}"/>
    <cellStyle name="Comma 4 4 2 2_AVA DVA EL" xfId="25490" xr:uid="{750E7C3A-507F-41AE-BBCD-78668D7C1D86}"/>
    <cellStyle name="Comma 4 4 2 3" xfId="25491" xr:uid="{0E812619-9B6E-4AAC-B18F-4A3B8FB51955}"/>
    <cellStyle name="Comma 4 4 2 3 2" xfId="25492" xr:uid="{761F6904-DBE4-4193-9DD6-828517EECE1B}"/>
    <cellStyle name="Comma 4 4 2 3 3" xfId="25493" xr:uid="{8415C799-71B8-4F0E-9E24-875933C02425}"/>
    <cellStyle name="Comma 4 4 2 3_AVA DVA EL" xfId="25494" xr:uid="{882789DE-F928-407C-897A-CEFFB710F2AB}"/>
    <cellStyle name="Comma 4 4 2 4" xfId="25495" xr:uid="{B0AD7620-4169-448C-A406-F4DA2D89B32B}"/>
    <cellStyle name="Comma 4 4 2 4 2" xfId="25496" xr:uid="{74987842-E880-4F1C-A948-6023771B355F}"/>
    <cellStyle name="Comma 4 4 2 4 3" xfId="25497" xr:uid="{C3C269DA-264C-4732-81E9-B11103BEA020}"/>
    <cellStyle name="Comma 4 4 2 4_AVA DVA EL" xfId="25498" xr:uid="{42B09F85-A6ED-45B8-ACF4-42ABE8284652}"/>
    <cellStyle name="Comma 4 4 2 5" xfId="25499" xr:uid="{EAC93972-8EDD-40DF-8605-9E85849AEE9B}"/>
    <cellStyle name="Comma 4 4 2 5 2" xfId="25500" xr:uid="{B682FA07-1CB1-4E97-AA16-A206943633C3}"/>
    <cellStyle name="Comma 4 4 2 5 3" xfId="25501" xr:uid="{7D5EA0D2-CC7F-4323-AFA5-65C7F142D939}"/>
    <cellStyle name="Comma 4 4 2 5_AVA DVA EL" xfId="25502" xr:uid="{17C32665-A148-45D6-9C95-DAA5271327BA}"/>
    <cellStyle name="Comma 4 4 2 6" xfId="25503" xr:uid="{398A1CC1-340C-4812-BBFB-4CF2B1AA9B25}"/>
    <cellStyle name="Comma 4 4 2 6 2" xfId="25504" xr:uid="{E81D139C-3309-4EAF-AC03-F709DB3DBAA1}"/>
    <cellStyle name="Comma 4 4 2 6 3" xfId="25505" xr:uid="{AD0AA67C-9349-42E5-B0AB-9077072E1813}"/>
    <cellStyle name="Comma 4 4 2 6_AVA DVA EL" xfId="25506" xr:uid="{99C35CB1-68B3-419C-BE9C-7C504E985650}"/>
    <cellStyle name="Comma 4 4 2 7" xfId="25507" xr:uid="{1ED055FE-8E31-47DE-B7A5-6F3F4EBDC49B}"/>
    <cellStyle name="Comma 4 4 2 7 2" xfId="25508" xr:uid="{2AAA2F09-AD9C-4A1F-AA6B-6ACB23980EE6}"/>
    <cellStyle name="Comma 4 4 2 7 3" xfId="25509" xr:uid="{0357EBF4-1F35-4EB4-AB1A-6285C08C5274}"/>
    <cellStyle name="Comma 4 4 2 7_AVA DVA EL" xfId="25510" xr:uid="{941CF1A0-16B3-4378-A182-9EEF1E8C51C9}"/>
    <cellStyle name="Comma 4 4 2 8" xfId="25511" xr:uid="{CA5C71E0-22EE-4EA6-ABBB-DD5F259E1BD1}"/>
    <cellStyle name="Comma 4 4 2 8 2" xfId="25512" xr:uid="{74F62C44-8F51-44EE-9284-4E618E78434F}"/>
    <cellStyle name="Comma 4 4 2 8 3" xfId="25513" xr:uid="{48CE7CD6-8BD6-4996-98A2-B57067ED16CE}"/>
    <cellStyle name="Comma 4 4 2 8_AVA DVA EL" xfId="25514" xr:uid="{863C19F2-8EE1-4540-A4F4-FE6DF976B37F}"/>
    <cellStyle name="Comma 4 4 2 9" xfId="25515" xr:uid="{1406EFC6-E466-4811-AF51-3CD342E53A34}"/>
    <cellStyle name="Comma 4 4 2 9 2" xfId="25516" xr:uid="{C99E79A7-5CF8-46E4-987B-B920821DACC1}"/>
    <cellStyle name="Comma 4 4 2 9 3" xfId="25517" xr:uid="{57857F2A-7475-48BF-ADA9-C11271CE7513}"/>
    <cellStyle name="Comma 4 4 2 9_AVA DVA EL" xfId="25518" xr:uid="{8E2CF327-F9A0-486A-A5DC-592C0D218D4C}"/>
    <cellStyle name="Comma 4 4 2_AVA DVA EL" xfId="25519" xr:uid="{D5F756E8-EAB4-4F69-B5AA-130572CB1AF3}"/>
    <cellStyle name="Comma 4 4 3" xfId="25520" xr:uid="{DD830888-E323-4B1C-96B8-799525877EDA}"/>
    <cellStyle name="Comma 4 4 3 10" xfId="25521" xr:uid="{6FEDD179-0B16-468E-B7F5-C383B161C04F}"/>
    <cellStyle name="Comma 4 4 3 11" xfId="25522" xr:uid="{CFF0C7E6-418D-472F-9FA8-E48E4F23BEB5}"/>
    <cellStyle name="Comma 4 4 3 2" xfId="25523" xr:uid="{56EE7618-BC61-4F79-A9A9-97E4DFA51085}"/>
    <cellStyle name="Comma 4 4 3 2 2" xfId="25524" xr:uid="{6C242515-4C12-4233-B324-B8F5B593A1B2}"/>
    <cellStyle name="Comma 4 4 3 2 2 2" xfId="25525" xr:uid="{6C8D3333-ACB4-4AAE-9FB3-F0457E4A2B6C}"/>
    <cellStyle name="Comma 4 4 3 2 2 3" xfId="25526" xr:uid="{4791636C-D3E2-4F90-9D3D-2E74ED21A764}"/>
    <cellStyle name="Comma 4 4 3 2 2_AVA DVA EL" xfId="25527" xr:uid="{0D0582F1-2D48-4364-8022-9FC35AD10F24}"/>
    <cellStyle name="Comma 4 4 3 2 3" xfId="25528" xr:uid="{6A280EFA-CEFC-4E37-BD55-F90C5B8AAFF7}"/>
    <cellStyle name="Comma 4 4 3 2 3 2" xfId="25529" xr:uid="{0246827D-1D29-4118-9922-5285769BD25F}"/>
    <cellStyle name="Comma 4 4 3 2 3 3" xfId="25530" xr:uid="{6239ECB5-A259-40BB-A627-FEBAA090BF16}"/>
    <cellStyle name="Comma 4 4 3 2 3_AVA DVA EL" xfId="25531" xr:uid="{1C48F827-1F46-4C33-AAFD-6791151000F6}"/>
    <cellStyle name="Comma 4 4 3 2 4" xfId="25532" xr:uid="{B435A06A-6154-4F95-8FDE-0DA376FA1EE8}"/>
    <cellStyle name="Comma 4 4 3 2 5" xfId="25533" xr:uid="{3226EA0F-4BD8-4170-9819-4FD2324EF185}"/>
    <cellStyle name="Comma 4 4 3 2_AVA DVA EL" xfId="25534" xr:uid="{B04B877D-6108-4707-AC0B-8EFAFC9B01F1}"/>
    <cellStyle name="Comma 4 4 3 3" xfId="25535" xr:uid="{7300B0FD-5E3C-4610-8113-FC2E575042C1}"/>
    <cellStyle name="Comma 4 4 3 3 2" xfId="25536" xr:uid="{EC9E42C6-728E-4D37-8DB5-DD221EE9298C}"/>
    <cellStyle name="Comma 4 4 3 3 3" xfId="25537" xr:uid="{71DE8034-957D-4F18-8C7E-2EAA35019830}"/>
    <cellStyle name="Comma 4 4 3 3_AVA DVA EL" xfId="25538" xr:uid="{97FC45C8-916B-4666-99DC-B83167E2351B}"/>
    <cellStyle name="Comma 4 4 3 4" xfId="25539" xr:uid="{8FE9DDB7-650F-459C-9208-110285F6AAF8}"/>
    <cellStyle name="Comma 4 4 3 4 2" xfId="25540" xr:uid="{4B3A54C1-0D9A-43BC-A1B0-AD91CA7ED5D4}"/>
    <cellStyle name="Comma 4 4 3 4 3" xfId="25541" xr:uid="{7D2810CD-95A1-47AC-9E36-146878FF85AE}"/>
    <cellStyle name="Comma 4 4 3 4_AVA DVA EL" xfId="25542" xr:uid="{D318B6E5-4377-4D84-9BB7-78B227EFF261}"/>
    <cellStyle name="Comma 4 4 3 5" xfId="25543" xr:uid="{20762530-D34F-41D2-87D4-0115C57300D4}"/>
    <cellStyle name="Comma 4 4 3 5 2" xfId="25544" xr:uid="{84D86EAF-4282-4C55-A50D-52EEB90CB084}"/>
    <cellStyle name="Comma 4 4 3 5 3" xfId="25545" xr:uid="{7523C88C-4368-402B-AFF4-0354D763CA08}"/>
    <cellStyle name="Comma 4 4 3 5_AVA DVA EL" xfId="25546" xr:uid="{D7C27DB9-3F0D-47D6-930C-70D5E624AED6}"/>
    <cellStyle name="Comma 4 4 3 6" xfId="25547" xr:uid="{D070F565-CBA5-4E77-A21C-945BAE7E7DF7}"/>
    <cellStyle name="Comma 4 4 3 6 2" xfId="25548" xr:uid="{708A375F-8B5C-44C9-8442-1FED0786FB12}"/>
    <cellStyle name="Comma 4 4 3 6 3" xfId="25549" xr:uid="{B8AE00E0-D560-4EA5-AD7C-097B02145891}"/>
    <cellStyle name="Comma 4 4 3 6_AVA DVA EL" xfId="25550" xr:uid="{E6CD56CF-AC35-4B41-BB7A-86865B474317}"/>
    <cellStyle name="Comma 4 4 3 7" xfId="25551" xr:uid="{BABE6BA9-28C7-4E49-83E4-90AFB0D7F659}"/>
    <cellStyle name="Comma 4 4 3 7 2" xfId="25552" xr:uid="{367C77F4-9830-49CA-BA7E-A9A464BD8876}"/>
    <cellStyle name="Comma 4 4 3 7 3" xfId="25553" xr:uid="{246ABD26-645C-4C37-B05B-A2E964A1CF23}"/>
    <cellStyle name="Comma 4 4 3 7_AVA DVA EL" xfId="25554" xr:uid="{6953F996-0960-43A6-A1F8-173D410CFF3C}"/>
    <cellStyle name="Comma 4 4 3 8" xfId="25555" xr:uid="{A8238092-BB4A-41F3-B7F5-9518397D0568}"/>
    <cellStyle name="Comma 4 4 3 8 2" xfId="25556" xr:uid="{30BCE52D-D361-45DC-A3FE-95872735AA13}"/>
    <cellStyle name="Comma 4 4 3 8 3" xfId="25557" xr:uid="{63B099EC-6C1F-42F0-A7CF-46187E71C299}"/>
    <cellStyle name="Comma 4 4 3 8_AVA DVA EL" xfId="25558" xr:uid="{B4EF550B-77AC-43F1-BFB7-2C8EF9582B86}"/>
    <cellStyle name="Comma 4 4 3 9" xfId="25559" xr:uid="{C20811DC-0CF8-4472-9A13-D582ADD5E133}"/>
    <cellStyle name="Comma 4 4 3 9 2" xfId="25560" xr:uid="{E67BE714-F796-47E0-80F0-3268D84740D9}"/>
    <cellStyle name="Comma 4 4 3 9 3" xfId="25561" xr:uid="{17BB97B7-4AA8-4EF1-AFA0-413EFB754281}"/>
    <cellStyle name="Comma 4 4 3 9_AVA DVA EL" xfId="25562" xr:uid="{89B55661-AE41-47BC-955A-D58D4DDC9935}"/>
    <cellStyle name="Comma 4 4 3_AVA DVA EL" xfId="25563" xr:uid="{578496ED-1B27-4E95-A38E-EA5EB0947573}"/>
    <cellStyle name="Comma 4 4 4" xfId="25564" xr:uid="{FDFF1BB0-7484-44E3-963A-42006BAFEFEF}"/>
    <cellStyle name="Comma 4 4 4 2" xfId="25565" xr:uid="{F30B02DA-BE9D-4036-A7EA-E6F9B5B9A745}"/>
    <cellStyle name="Comma 4 4 4 2 2" xfId="25566" xr:uid="{641821D0-04D4-41E1-BC3F-CD67428FA0C2}"/>
    <cellStyle name="Comma 4 4 4 2 3" xfId="25567" xr:uid="{3A1E7D19-619C-4CF1-A6EB-5E62C1D9EC03}"/>
    <cellStyle name="Comma 4 4 4 2_AVA DVA EL" xfId="25568" xr:uid="{B4D4572F-0014-4E14-841A-CE2286E205AE}"/>
    <cellStyle name="Comma 4 4 4 3" xfId="25569" xr:uid="{FE12749B-91BB-4751-ADB3-372C083A6310}"/>
    <cellStyle name="Comma 4 4 4 3 2" xfId="25570" xr:uid="{F2023750-A338-4997-B1CB-A33186204CA7}"/>
    <cellStyle name="Comma 4 4 4 3 3" xfId="25571" xr:uid="{6D23287C-AF91-4B81-89FF-00C13D178011}"/>
    <cellStyle name="Comma 4 4 4 3_AVA DVA EL" xfId="25572" xr:uid="{D5035C9F-D8DB-4F0C-8926-D53E1471CC63}"/>
    <cellStyle name="Comma 4 4 4 4" xfId="25573" xr:uid="{294048CE-0194-4395-9585-896455D72D4D}"/>
    <cellStyle name="Comma 4 4 4 5" xfId="25574" xr:uid="{5B3F99C6-4C5E-47FC-8C73-E8A57A4B9C91}"/>
    <cellStyle name="Comma 4 4 4_AVA DVA EL" xfId="25575" xr:uid="{225C163F-5BF6-40A3-9D3F-DBAC7BDF4ACB}"/>
    <cellStyle name="Comma 4 4 5" xfId="25576" xr:uid="{88D25CDD-FA32-43C5-85E8-059DF8B98B20}"/>
    <cellStyle name="Comma 4 4 5 2" xfId="25577" xr:uid="{52D2D9EC-7681-4A36-956D-BC6CEC101B1C}"/>
    <cellStyle name="Comma 4 4 5 3" xfId="25578" xr:uid="{A1D23258-5934-4C62-A43F-B477B368FB48}"/>
    <cellStyle name="Comma 4 4 5_AVA DVA EL" xfId="25579" xr:uid="{CE599040-8332-4E85-85F3-8066DCEDEDFD}"/>
    <cellStyle name="Comma 4 4 6" xfId="25580" xr:uid="{C77AC450-1889-490A-ADBD-FBCE663DF638}"/>
    <cellStyle name="Comma 4 4 6 2" xfId="25581" xr:uid="{CD578DA4-26B9-443B-BD47-840EB8CD038D}"/>
    <cellStyle name="Comma 4 4 6 3" xfId="25582" xr:uid="{EF282BE8-5785-45B0-95AD-4B53A4553C34}"/>
    <cellStyle name="Comma 4 4 6_AVA DVA EL" xfId="25583" xr:uid="{7F578487-99CE-445C-901E-FC9E321B9576}"/>
    <cellStyle name="Comma 4 4 7" xfId="25584" xr:uid="{4188C4C8-8EE2-40A3-9A6D-A9438F40B07E}"/>
    <cellStyle name="Comma 4 4 7 2" xfId="25585" xr:uid="{F61D49E7-1635-4D7D-A24C-48BD7D129930}"/>
    <cellStyle name="Comma 4 4 7 3" xfId="25586" xr:uid="{1D37E8EF-DA2C-452D-85A2-A4C7051953CB}"/>
    <cellStyle name="Comma 4 4 7_AVA DVA EL" xfId="25587" xr:uid="{247EE6AD-7D51-487B-864E-CFDA0E94AC44}"/>
    <cellStyle name="Comma 4 4 8" xfId="25588" xr:uid="{D19C0BC4-9B55-4701-A589-41BA7BAD20D5}"/>
    <cellStyle name="Comma 4 4 8 2" xfId="25589" xr:uid="{881B0603-A083-4E03-B027-2B4C9FD4DA17}"/>
    <cellStyle name="Comma 4 4 8 3" xfId="25590" xr:uid="{28E544B3-65DD-4E37-A8F3-D5C955657C0A}"/>
    <cellStyle name="Comma 4 4 8_AVA DVA EL" xfId="25591" xr:uid="{F8330E2A-9D83-450B-90E1-C117F591BA21}"/>
    <cellStyle name="Comma 4 4 9" xfId="25592" xr:uid="{937E3F14-1A0C-4D23-B130-F4337C91AA75}"/>
    <cellStyle name="Comma 4 4 9 2" xfId="25593" xr:uid="{300D94A5-B384-4861-A3B0-BE786AB5FF62}"/>
    <cellStyle name="Comma 4 4 9 3" xfId="25594" xr:uid="{BBD0A98B-D043-4415-BBCD-40AE8127B0B3}"/>
    <cellStyle name="Comma 4 4 9_AVA DVA EL" xfId="25595" xr:uid="{1699C16C-2929-441D-9250-4F4F5F36461B}"/>
    <cellStyle name="Comma 4 4_AVA DVA EL" xfId="25596" xr:uid="{6DA99ECC-5FF0-469F-A14E-B45D4ADC4D26}"/>
    <cellStyle name="Comma 4 5" xfId="25597" xr:uid="{4700B5C8-6AA8-4D9E-A3C6-B5584885AAA9}"/>
    <cellStyle name="Comma 4 5 10" xfId="25598" xr:uid="{B07D9B3D-3EEB-44E5-AD2B-B6A9B5F926AB}"/>
    <cellStyle name="Comma 4 5 10 2" xfId="25599" xr:uid="{D8517945-091B-4019-9DE4-30EB1097E402}"/>
    <cellStyle name="Comma 4 5 10 3" xfId="25600" xr:uid="{2497A8F2-BAE3-486C-BC1D-03DFC96A1DA7}"/>
    <cellStyle name="Comma 4 5 10_AVA DVA EL" xfId="25601" xr:uid="{71C79130-1130-42E2-932A-A62FDF74BDD0}"/>
    <cellStyle name="Comma 4 5 11" xfId="25602" xr:uid="{A1F4CEB1-97E1-46FF-8028-A7605ED576C6}"/>
    <cellStyle name="Comma 4 5 12" xfId="25603" xr:uid="{2264C26C-CF5B-4390-AC95-BEC361051D82}"/>
    <cellStyle name="Comma 4 5 2" xfId="25604" xr:uid="{C22BE287-4925-45ED-ADE6-625CB979AA03}"/>
    <cellStyle name="Comma 4 5 2 10" xfId="25605" xr:uid="{95607CD4-872D-46B1-B3F4-0BBE57BDDC97}"/>
    <cellStyle name="Comma 4 5 2 11" xfId="25606" xr:uid="{3F4CC18C-384D-475F-8DDD-6C0892CFB499}"/>
    <cellStyle name="Comma 4 5 2 2" xfId="25607" xr:uid="{85726347-07A4-42B5-AFF4-8F2159442BB3}"/>
    <cellStyle name="Comma 4 5 2 2 2" xfId="25608" xr:uid="{7D93B233-94B7-424B-8EF5-16F349456BAB}"/>
    <cellStyle name="Comma 4 5 2 2 2 2" xfId="25609" xr:uid="{329AD269-A234-4A8B-AF50-D999F2E297D1}"/>
    <cellStyle name="Comma 4 5 2 2 2 3" xfId="25610" xr:uid="{9EA287EE-5BA9-4FA0-BCFD-DA811047D967}"/>
    <cellStyle name="Comma 4 5 2 2 2_AVA DVA EL" xfId="25611" xr:uid="{E14C7AB6-6C6A-4AD2-8B06-F6CD1D4CFA89}"/>
    <cellStyle name="Comma 4 5 2 2 3" xfId="25612" xr:uid="{AFFF79ED-4287-4FC9-B93D-D27998AD5D99}"/>
    <cellStyle name="Comma 4 5 2 2 3 2" xfId="25613" xr:uid="{D66DE42D-65EE-4413-995A-8556DD6DF26A}"/>
    <cellStyle name="Comma 4 5 2 2 3 3" xfId="25614" xr:uid="{10E5550D-3F9C-4840-884D-3A7C866BCDD2}"/>
    <cellStyle name="Comma 4 5 2 2 3_AVA DVA EL" xfId="25615" xr:uid="{DA2762A7-6ADE-45F6-B9B7-FDD16E2541E5}"/>
    <cellStyle name="Comma 4 5 2 2 4" xfId="25616" xr:uid="{7ABB42CF-5699-45AE-93FE-F9DE5F81AF76}"/>
    <cellStyle name="Comma 4 5 2 2 5" xfId="25617" xr:uid="{4B9D9661-48E0-4F2F-B786-17E73087DD10}"/>
    <cellStyle name="Comma 4 5 2 2_AVA DVA EL" xfId="25618" xr:uid="{FC1F99EB-6611-4455-BF74-5144CD384A62}"/>
    <cellStyle name="Comma 4 5 2 3" xfId="25619" xr:uid="{682273D6-A613-422F-8540-375EB8C933E2}"/>
    <cellStyle name="Comma 4 5 2 3 2" xfId="25620" xr:uid="{9297C216-898A-4068-9249-381D18063279}"/>
    <cellStyle name="Comma 4 5 2 3 3" xfId="25621" xr:uid="{9DDFC9B5-65E4-4415-BAA5-661FD5042A9C}"/>
    <cellStyle name="Comma 4 5 2 3_AVA DVA EL" xfId="25622" xr:uid="{31BFDDCB-428A-403C-985D-78F148DE4200}"/>
    <cellStyle name="Comma 4 5 2 4" xfId="25623" xr:uid="{AF16B4D5-50CA-4904-8B37-1C5CB4461767}"/>
    <cellStyle name="Comma 4 5 2 4 2" xfId="25624" xr:uid="{A2774399-FA96-440C-BD9E-A11E6CDD1DFD}"/>
    <cellStyle name="Comma 4 5 2 4 3" xfId="25625" xr:uid="{4E3AA310-D7BD-4E3B-94A6-714EB4824883}"/>
    <cellStyle name="Comma 4 5 2 4_AVA DVA EL" xfId="25626" xr:uid="{6A498FEB-CA63-4953-8B06-B2C2E5EE0A16}"/>
    <cellStyle name="Comma 4 5 2 5" xfId="25627" xr:uid="{EFEB9D74-6560-4DB3-A600-47C368677B85}"/>
    <cellStyle name="Comma 4 5 2 5 2" xfId="25628" xr:uid="{F958C69D-D0E1-4D16-9FD5-D4EDDC302DFE}"/>
    <cellStyle name="Comma 4 5 2 5 3" xfId="25629" xr:uid="{2C18D2D7-C74C-4009-B034-0CB945D8AE33}"/>
    <cellStyle name="Comma 4 5 2 5_AVA DVA EL" xfId="25630" xr:uid="{908AB9C8-EF7E-47E8-9728-2C9D86DBDA99}"/>
    <cellStyle name="Comma 4 5 2 6" xfId="25631" xr:uid="{618515DA-5627-4BEB-BDCB-749DA567B982}"/>
    <cellStyle name="Comma 4 5 2 6 2" xfId="25632" xr:uid="{D6C1BFFF-6A54-4594-B5D5-BE8189E8523C}"/>
    <cellStyle name="Comma 4 5 2 6 3" xfId="25633" xr:uid="{ABF47DA5-E238-42DC-A7DC-4F0824268A94}"/>
    <cellStyle name="Comma 4 5 2 6_AVA DVA EL" xfId="25634" xr:uid="{8D172601-4ABF-4B49-892B-B15372AE4169}"/>
    <cellStyle name="Comma 4 5 2 7" xfId="25635" xr:uid="{1A941DF8-E71F-4AC4-85D8-06F1B05E2EFE}"/>
    <cellStyle name="Comma 4 5 2 7 2" xfId="25636" xr:uid="{409D27B8-E558-4313-BDC2-ECBA8206F568}"/>
    <cellStyle name="Comma 4 5 2 7 3" xfId="25637" xr:uid="{965F40FB-7956-4349-867D-C51095255A73}"/>
    <cellStyle name="Comma 4 5 2 7_AVA DVA EL" xfId="25638" xr:uid="{1D447C4E-A57B-4BA0-8088-7671E84BDE6F}"/>
    <cellStyle name="Comma 4 5 2 8" xfId="25639" xr:uid="{C22A43A6-0024-493E-9BAF-14E277D3B553}"/>
    <cellStyle name="Comma 4 5 2 8 2" xfId="25640" xr:uid="{A2A517BC-73EA-4DA1-A4F7-6152D0C51F1E}"/>
    <cellStyle name="Comma 4 5 2 8 3" xfId="25641" xr:uid="{37340C51-8384-4444-A67E-EB10242B2C10}"/>
    <cellStyle name="Comma 4 5 2 8_AVA DVA EL" xfId="25642" xr:uid="{A40B7823-AA4D-4756-A281-A2BD3279AEF1}"/>
    <cellStyle name="Comma 4 5 2 9" xfId="25643" xr:uid="{28F5E308-96D6-43E2-9A88-EF0154C516DC}"/>
    <cellStyle name="Comma 4 5 2 9 2" xfId="25644" xr:uid="{BF713D6F-F37F-4F42-9A03-255D18631A68}"/>
    <cellStyle name="Comma 4 5 2 9 3" xfId="25645" xr:uid="{7B1D4750-04D0-4B48-BDFD-4C4F945E0F92}"/>
    <cellStyle name="Comma 4 5 2 9_AVA DVA EL" xfId="25646" xr:uid="{E26E0A5B-A9AD-4A06-A415-154F3D052AB2}"/>
    <cellStyle name="Comma 4 5 2_AVA DVA EL" xfId="25647" xr:uid="{4211E0BA-9253-4C0D-BE95-0D8CEED2F192}"/>
    <cellStyle name="Comma 4 5 3" xfId="25648" xr:uid="{45BC4BEC-BF30-4C7D-8347-6F734C28E3B6}"/>
    <cellStyle name="Comma 4 5 3 2" xfId="25649" xr:uid="{AFCCABC2-C13B-4290-9D0F-055ADA553B1E}"/>
    <cellStyle name="Comma 4 5 3 2 2" xfId="25650" xr:uid="{F147AF13-0A61-4F44-BC27-BD74793E4A83}"/>
    <cellStyle name="Comma 4 5 3 2 3" xfId="25651" xr:uid="{BAE1D4E5-80F4-4A64-ACF6-95DF41631381}"/>
    <cellStyle name="Comma 4 5 3 2_AVA DVA EL" xfId="25652" xr:uid="{2F041827-17A1-4528-9EC3-E47BA2E4792D}"/>
    <cellStyle name="Comma 4 5 3 3" xfId="25653" xr:uid="{0C74CA04-0EDE-4092-91C4-42DAFD2D3A0B}"/>
    <cellStyle name="Comma 4 5 3 3 2" xfId="25654" xr:uid="{EEA89AD2-FD8E-4138-96EF-DAB7D01888EA}"/>
    <cellStyle name="Comma 4 5 3 3 3" xfId="25655" xr:uid="{67895DC9-E7AA-4518-9F30-C4DDCFDC85C9}"/>
    <cellStyle name="Comma 4 5 3 3_AVA DVA EL" xfId="25656" xr:uid="{98461A0A-7B51-46AD-B050-9D58E3748254}"/>
    <cellStyle name="Comma 4 5 3 4" xfId="25657" xr:uid="{FCE9879B-F14F-477C-A36E-D8012EA24E63}"/>
    <cellStyle name="Comma 4 5 3 5" xfId="25658" xr:uid="{D9474DA5-0B59-4225-B885-7427466C8045}"/>
    <cellStyle name="Comma 4 5 3_AVA DVA EL" xfId="25659" xr:uid="{E7DF8EE7-7FED-4778-A34C-F07A2E388371}"/>
    <cellStyle name="Comma 4 5 4" xfId="25660" xr:uid="{09F84CC6-F8B0-4FE0-9442-9797E7CD9465}"/>
    <cellStyle name="Comma 4 5 4 2" xfId="25661" xr:uid="{CA1A5FEE-B46E-4D58-9419-163BAE835FFC}"/>
    <cellStyle name="Comma 4 5 4 3" xfId="25662" xr:uid="{9E8340F4-EBE9-4279-BFD3-96D9F138EACB}"/>
    <cellStyle name="Comma 4 5 4_AVA DVA EL" xfId="25663" xr:uid="{49E830AD-6274-4339-9A79-43A3889F257E}"/>
    <cellStyle name="Comma 4 5 5" xfId="25664" xr:uid="{A4BB5CF7-4E0D-41EF-ACE6-2EFFABCB986C}"/>
    <cellStyle name="Comma 4 5 5 2" xfId="25665" xr:uid="{F569B4A9-2985-4F6B-AD67-05C3D61D5E16}"/>
    <cellStyle name="Comma 4 5 5 3" xfId="25666" xr:uid="{B576A2C3-60EB-4648-930D-30F9C6AE590E}"/>
    <cellStyle name="Comma 4 5 5_AVA DVA EL" xfId="25667" xr:uid="{606EE395-353C-4CF4-A255-26729CBE7065}"/>
    <cellStyle name="Comma 4 5 6" xfId="25668" xr:uid="{4A85B64F-C0D3-469E-98B3-28A9B3148E11}"/>
    <cellStyle name="Comma 4 5 6 2" xfId="25669" xr:uid="{B0679EDC-CA0C-4379-9A92-0D46E12DFDAB}"/>
    <cellStyle name="Comma 4 5 6 3" xfId="25670" xr:uid="{50C6733F-5711-4B42-B273-03E0AF7DF72C}"/>
    <cellStyle name="Comma 4 5 6_AVA DVA EL" xfId="25671" xr:uid="{3B9CD0B1-A043-4A9D-B8FD-A3FA5D345FFB}"/>
    <cellStyle name="Comma 4 5 7" xfId="25672" xr:uid="{B741AE6C-DF69-4A4D-8C91-7198D08C9A06}"/>
    <cellStyle name="Comma 4 5 7 2" xfId="25673" xr:uid="{B236AAFE-E828-40DB-829B-B237FD98C074}"/>
    <cellStyle name="Comma 4 5 7 3" xfId="25674" xr:uid="{9F1E8A22-CE35-4AF9-9F50-64BD3397DDA0}"/>
    <cellStyle name="Comma 4 5 7_AVA DVA EL" xfId="25675" xr:uid="{0A5D1C95-16B5-4926-9A68-433142E1BF57}"/>
    <cellStyle name="Comma 4 5 8" xfId="25676" xr:uid="{0CB4FBFE-86C2-4D32-8F19-167EB8DA6846}"/>
    <cellStyle name="Comma 4 5 8 2" xfId="25677" xr:uid="{E2A1EEA5-F7FE-4C3B-A3E8-9303C4525052}"/>
    <cellStyle name="Comma 4 5 8 3" xfId="25678" xr:uid="{1EB268E3-268B-4763-884D-11EF10591B5F}"/>
    <cellStyle name="Comma 4 5 8_AVA DVA EL" xfId="25679" xr:uid="{7EE80C61-0E5C-48EE-98DC-628D44124447}"/>
    <cellStyle name="Comma 4 5 9" xfId="25680" xr:uid="{1C3BF0A0-A8E8-4C8C-AF99-61D98B8D3E75}"/>
    <cellStyle name="Comma 4 5 9 2" xfId="25681" xr:uid="{FECBD59B-27B0-4D53-A77D-7D9ADD28876C}"/>
    <cellStyle name="Comma 4 5 9 3" xfId="25682" xr:uid="{BAA58C93-B2D1-4D6C-8DAA-AC7EC1D37B18}"/>
    <cellStyle name="Comma 4 5 9_AVA DVA EL" xfId="25683" xr:uid="{30B9B5A7-9857-4282-A4B0-7C93EB065E96}"/>
    <cellStyle name="Comma 4 5_AVA DVA EL" xfId="25684" xr:uid="{D383B9D0-DCFA-4E43-83A4-DCD5A49E2D58}"/>
    <cellStyle name="Comma 4 6" xfId="25685" xr:uid="{18B341AE-0D33-43D2-BD8A-B7461272A334}"/>
    <cellStyle name="Comma 4 6 10" xfId="25686" xr:uid="{E647B501-FCB1-4CB7-992B-F344E97CEE64}"/>
    <cellStyle name="Comma 4 6 10 2" xfId="25687" xr:uid="{C84435AC-13F1-41FB-A3E7-CEFDC3373D8D}"/>
    <cellStyle name="Comma 4 6 10 3" xfId="25688" xr:uid="{E6FB663A-D5A9-48AA-BFCB-7C23C3E9EFA2}"/>
    <cellStyle name="Comma 4 6 10_AVA DVA EL" xfId="25689" xr:uid="{77ED90E7-C33A-4583-999A-8CCEC682CD0D}"/>
    <cellStyle name="Comma 4 6 11" xfId="25690" xr:uid="{876B9AC1-DA65-45AA-A82B-3718ABB610C7}"/>
    <cellStyle name="Comma 4 6 12" xfId="25691" xr:uid="{EA7CA582-BAE2-41F7-92D1-E6C1CF8A220D}"/>
    <cellStyle name="Comma 4 6 2" xfId="25692" xr:uid="{E53C6BED-8544-487A-B60A-E360506C8382}"/>
    <cellStyle name="Comma 4 6 2 10" xfId="25693" xr:uid="{192041F0-D9B3-4EAF-B8B4-DA4DA37E3335}"/>
    <cellStyle name="Comma 4 6 2 11" xfId="25694" xr:uid="{547AA93E-B560-41A3-B72E-352326DA5845}"/>
    <cellStyle name="Comma 4 6 2 2" xfId="25695" xr:uid="{8CEC4968-765A-4D71-B50D-4C854173AE9F}"/>
    <cellStyle name="Comma 4 6 2 2 2" xfId="25696" xr:uid="{E2FBF428-AB8D-4B85-A8BD-58E5F15F6A34}"/>
    <cellStyle name="Comma 4 6 2 2 2 2" xfId="25697" xr:uid="{1DBE9FEC-9DA2-45D5-B77E-09AB3B5DC4B2}"/>
    <cellStyle name="Comma 4 6 2 2 2 3" xfId="25698" xr:uid="{1036D2A3-1875-4423-9327-992FCC799FBA}"/>
    <cellStyle name="Comma 4 6 2 2 2_AVA DVA EL" xfId="25699" xr:uid="{ADE15818-52DA-466B-9DEC-09157C9CD487}"/>
    <cellStyle name="Comma 4 6 2 2 3" xfId="25700" xr:uid="{0D76BD79-0F95-4040-8F22-2681FBB95C23}"/>
    <cellStyle name="Comma 4 6 2 2 3 2" xfId="25701" xr:uid="{C05D2DBE-4E53-4142-AF42-B6C5A2256EC3}"/>
    <cellStyle name="Comma 4 6 2 2 3 3" xfId="25702" xr:uid="{7B93FBEA-A72B-401B-A4B4-F09925D37034}"/>
    <cellStyle name="Comma 4 6 2 2 3_AVA DVA EL" xfId="25703" xr:uid="{270B21D9-5E2E-491C-8B5E-A972F9610473}"/>
    <cellStyle name="Comma 4 6 2 2 4" xfId="25704" xr:uid="{5EFCC208-7CCE-4BFD-8C6E-26DBBF5DC3CA}"/>
    <cellStyle name="Comma 4 6 2 2 5" xfId="25705" xr:uid="{08C138DD-E06B-452F-B78D-6C1F40916317}"/>
    <cellStyle name="Comma 4 6 2 2_AVA DVA EL" xfId="25706" xr:uid="{86C2CEB8-4BD6-4A67-BE4E-BD19E7EB172F}"/>
    <cellStyle name="Comma 4 6 2 3" xfId="25707" xr:uid="{733A4ECA-050B-4600-9353-9671522D914A}"/>
    <cellStyle name="Comma 4 6 2 3 2" xfId="25708" xr:uid="{27E5E370-3323-417A-8EF5-5878A8BD6BFE}"/>
    <cellStyle name="Comma 4 6 2 3 3" xfId="25709" xr:uid="{2D560054-3958-4489-A48D-EF44ED1DAB21}"/>
    <cellStyle name="Comma 4 6 2 3_AVA DVA EL" xfId="25710" xr:uid="{6356A5F0-6C15-4D9D-B277-A88C870ED067}"/>
    <cellStyle name="Comma 4 6 2 4" xfId="25711" xr:uid="{BCEE5E1E-3227-4DE8-A86A-7868E3A21FD0}"/>
    <cellStyle name="Comma 4 6 2 4 2" xfId="25712" xr:uid="{5E7E8805-32EC-4F03-B07E-46DDBC99642A}"/>
    <cellStyle name="Comma 4 6 2 4 3" xfId="25713" xr:uid="{CFAE6C27-02BF-4B24-AF19-3E87E558114A}"/>
    <cellStyle name="Comma 4 6 2 4_AVA DVA EL" xfId="25714" xr:uid="{E9423623-10C3-440A-AF68-8B60AF1EB325}"/>
    <cellStyle name="Comma 4 6 2 5" xfId="25715" xr:uid="{6D6D43C5-CC7A-473B-B345-F18E07ADAB13}"/>
    <cellStyle name="Comma 4 6 2 5 2" xfId="25716" xr:uid="{295BD6EA-15BB-4E24-AD91-27AE5CAA69F3}"/>
    <cellStyle name="Comma 4 6 2 5 3" xfId="25717" xr:uid="{64B330A2-5721-4125-99C2-D011C77FA88A}"/>
    <cellStyle name="Comma 4 6 2 5_AVA DVA EL" xfId="25718" xr:uid="{526B1919-BFF1-4A68-AFA8-AFA816AE617D}"/>
    <cellStyle name="Comma 4 6 2 6" xfId="25719" xr:uid="{6DCA6B93-422D-436F-8822-50E3BC34DC9E}"/>
    <cellStyle name="Comma 4 6 2 6 2" xfId="25720" xr:uid="{69377076-0020-4A66-B6AA-A204679020BC}"/>
    <cellStyle name="Comma 4 6 2 6 3" xfId="25721" xr:uid="{6411C99E-0A29-4740-B3AD-3BFCCBBB3024}"/>
    <cellStyle name="Comma 4 6 2 6_AVA DVA EL" xfId="25722" xr:uid="{C340A465-2D48-4450-8C7E-BC19B00D86C4}"/>
    <cellStyle name="Comma 4 6 2 7" xfId="25723" xr:uid="{507C283D-56EA-49B0-BB04-787C5B39864C}"/>
    <cellStyle name="Comma 4 6 2 7 2" xfId="25724" xr:uid="{DEDAE63C-70A2-49CD-8E81-B698D6246108}"/>
    <cellStyle name="Comma 4 6 2 7 3" xfId="25725" xr:uid="{AD381B4D-7754-4F07-86C9-34A2AE10EAE8}"/>
    <cellStyle name="Comma 4 6 2 7_AVA DVA EL" xfId="25726" xr:uid="{091C1FAC-AC73-40D5-9783-8E87D91AB09E}"/>
    <cellStyle name="Comma 4 6 2 8" xfId="25727" xr:uid="{20EC85E0-F4C9-47F3-8D9D-080345D35FDD}"/>
    <cellStyle name="Comma 4 6 2 8 2" xfId="25728" xr:uid="{10D6909C-F44A-461F-8994-EA87CA8FBCBF}"/>
    <cellStyle name="Comma 4 6 2 8 3" xfId="25729" xr:uid="{866B0CAE-5C4A-48E5-81A8-E35B6E845C06}"/>
    <cellStyle name="Comma 4 6 2 8_AVA DVA EL" xfId="25730" xr:uid="{116FEFD8-0935-49A3-BF2D-503EF1256BB6}"/>
    <cellStyle name="Comma 4 6 2 9" xfId="25731" xr:uid="{77FBC580-CEB6-4BD6-B3F7-3AE2C967BDB8}"/>
    <cellStyle name="Comma 4 6 2 9 2" xfId="25732" xr:uid="{B5073D6D-C2AC-44AE-B5DF-8DC0AE034340}"/>
    <cellStyle name="Comma 4 6 2 9 3" xfId="25733" xr:uid="{98423251-D3F9-4606-968B-32E9075E1EE2}"/>
    <cellStyle name="Comma 4 6 2 9_AVA DVA EL" xfId="25734" xr:uid="{42713C82-9D49-4A1C-B7A2-6DC06BDBDDFF}"/>
    <cellStyle name="Comma 4 6 2_AVA DVA EL" xfId="25735" xr:uid="{29263865-3BA9-4330-86E0-9ECE149F0613}"/>
    <cellStyle name="Comma 4 6 3" xfId="25736" xr:uid="{C3A13DBD-7BA7-4659-8276-D4F62D845146}"/>
    <cellStyle name="Comma 4 6 3 2" xfId="25737" xr:uid="{FD21A205-BB35-470E-A38F-524070B58ACB}"/>
    <cellStyle name="Comma 4 6 3 2 2" xfId="25738" xr:uid="{BDDA53AC-0311-44CB-872B-1FF469E49B2B}"/>
    <cellStyle name="Comma 4 6 3 2 3" xfId="25739" xr:uid="{CF8FCABF-AB00-4B54-9CD0-31BAA033AA7D}"/>
    <cellStyle name="Comma 4 6 3 2_AVA DVA EL" xfId="25740" xr:uid="{BC1E4F9A-4790-4D63-87BB-EF1F1809F5DA}"/>
    <cellStyle name="Comma 4 6 3 3" xfId="25741" xr:uid="{187787F6-D8D2-43C0-81FF-C07B1A9E0042}"/>
    <cellStyle name="Comma 4 6 3 3 2" xfId="25742" xr:uid="{844F3883-BD34-40CE-9D18-B10ECDA976AB}"/>
    <cellStyle name="Comma 4 6 3 3 3" xfId="25743" xr:uid="{A97F749E-F649-4F02-81F7-23398C672851}"/>
    <cellStyle name="Comma 4 6 3 3_AVA DVA EL" xfId="25744" xr:uid="{90263119-9890-4B25-95F1-4283B5D98A3E}"/>
    <cellStyle name="Comma 4 6 3 4" xfId="25745" xr:uid="{3A5E15C8-6642-45E3-B5BD-376121D32B9F}"/>
    <cellStyle name="Comma 4 6 3 5" xfId="25746" xr:uid="{DFB246E6-BE96-49E5-827F-69CD62D50A80}"/>
    <cellStyle name="Comma 4 6 3_AVA DVA EL" xfId="25747" xr:uid="{4E73AFD8-95A7-4FE1-8C27-5CA91879E0BC}"/>
    <cellStyle name="Comma 4 6 4" xfId="25748" xr:uid="{2D62436B-2C49-4E49-B413-F13D45837826}"/>
    <cellStyle name="Comma 4 6 4 2" xfId="25749" xr:uid="{EE007114-CBD7-42DF-8F30-5DB39FF3D278}"/>
    <cellStyle name="Comma 4 6 4 3" xfId="25750" xr:uid="{BDED32B1-1ECF-4A62-9BA8-D4216CEFC8F7}"/>
    <cellStyle name="Comma 4 6 4_AVA DVA EL" xfId="25751" xr:uid="{010FC41A-B5C2-4767-8198-91429DD14D88}"/>
    <cellStyle name="Comma 4 6 5" xfId="25752" xr:uid="{0EF109E2-AFE6-4C45-87E9-1E77513FA525}"/>
    <cellStyle name="Comma 4 6 5 2" xfId="25753" xr:uid="{3A9ECBF2-9325-431A-88F6-9EC3AE3FAA3E}"/>
    <cellStyle name="Comma 4 6 5 3" xfId="25754" xr:uid="{65DEE34B-B3FD-477E-B069-DACD1B7B3608}"/>
    <cellStyle name="Comma 4 6 5_AVA DVA EL" xfId="25755" xr:uid="{57F5FABF-5D86-4D75-BE85-BE3DB14259A3}"/>
    <cellStyle name="Comma 4 6 6" xfId="25756" xr:uid="{02F12D12-B640-4B35-8513-341E9A374878}"/>
    <cellStyle name="Comma 4 6 6 2" xfId="25757" xr:uid="{E6C5A7D4-FBC6-4159-9303-D32DA9200DE0}"/>
    <cellStyle name="Comma 4 6 6 3" xfId="25758" xr:uid="{E94D955E-3AE4-4A7D-B4A9-B366F09A8DF0}"/>
    <cellStyle name="Comma 4 6 6_AVA DVA EL" xfId="25759" xr:uid="{3168AA51-6AD8-4B80-962D-01B046371CE3}"/>
    <cellStyle name="Comma 4 6 7" xfId="25760" xr:uid="{F7A8934E-A46A-4E3F-AE70-78683A1D88FA}"/>
    <cellStyle name="Comma 4 6 7 2" xfId="25761" xr:uid="{C897C691-B73C-41B8-BFE8-AC6374457264}"/>
    <cellStyle name="Comma 4 6 7 3" xfId="25762" xr:uid="{B5D462F4-1125-4FD6-BA72-4E4FFF6CE89F}"/>
    <cellStyle name="Comma 4 6 7_AVA DVA EL" xfId="25763" xr:uid="{FD29E416-C5D7-4846-9117-185917FCF3BD}"/>
    <cellStyle name="Comma 4 6 8" xfId="25764" xr:uid="{D0E36C8D-D6A4-4792-8A6D-771EF51A9BF3}"/>
    <cellStyle name="Comma 4 6 8 2" xfId="25765" xr:uid="{C0BBDEF7-109B-4A00-828A-2E3BD7C0D8B3}"/>
    <cellStyle name="Comma 4 6 8 3" xfId="25766" xr:uid="{B42CE212-9141-4E33-AF46-74CC3E93DFA9}"/>
    <cellStyle name="Comma 4 6 8_AVA DVA EL" xfId="25767" xr:uid="{B8EF48FE-0A0B-4EBD-AB47-23C0D2F2831C}"/>
    <cellStyle name="Comma 4 6 9" xfId="25768" xr:uid="{FD184047-C82F-46AC-89A6-7C83753DBFFB}"/>
    <cellStyle name="Comma 4 6 9 2" xfId="25769" xr:uid="{575308F5-524B-49AF-8004-7B57670BD678}"/>
    <cellStyle name="Comma 4 6 9 3" xfId="25770" xr:uid="{2B3A8E32-F13D-452E-8759-5485C772B8A4}"/>
    <cellStyle name="Comma 4 6 9_AVA DVA EL" xfId="25771" xr:uid="{8FD701CD-630C-456D-B8D8-B93E74751305}"/>
    <cellStyle name="Comma 4 6_AVA DVA EL" xfId="25772" xr:uid="{72863F32-C6ED-43E5-8A42-40A09DE21017}"/>
    <cellStyle name="Comma 4 7" xfId="25773" xr:uid="{3A3C1431-10A5-4E0A-8218-511E685DF384}"/>
    <cellStyle name="Comma 4 7 10" xfId="25774" xr:uid="{C02780A0-6ABC-4746-AB09-D70C82D8F096}"/>
    <cellStyle name="Comma 4 7 11" xfId="25775" xr:uid="{78D9C321-1916-4D56-94AE-42D16901A7B0}"/>
    <cellStyle name="Comma 4 7 2" xfId="25776" xr:uid="{88324ACB-8047-4FF5-88E2-7FDD6831B408}"/>
    <cellStyle name="Comma 4 7 2 2" xfId="25777" xr:uid="{1B0DA522-99FF-45AE-9415-012EC58D60BE}"/>
    <cellStyle name="Comma 4 7 2 2 2" xfId="25778" xr:uid="{2F35A7A7-4B6A-46FF-9CF0-0C7DE094A5D3}"/>
    <cellStyle name="Comma 4 7 2 2 3" xfId="25779" xr:uid="{3E042FCC-C192-426D-AF35-273D9B708151}"/>
    <cellStyle name="Comma 4 7 2 2_AVA DVA EL" xfId="25780" xr:uid="{2A017676-19E9-48FF-BEC0-1612618FE3FF}"/>
    <cellStyle name="Comma 4 7 2 3" xfId="25781" xr:uid="{87C4C213-E75E-4BCF-87B2-7AED6231CB17}"/>
    <cellStyle name="Comma 4 7 2 3 2" xfId="25782" xr:uid="{CAEF4C1A-97F0-439E-B5E0-5B3CBBE42B6C}"/>
    <cellStyle name="Comma 4 7 2 3 3" xfId="25783" xr:uid="{349A66B3-6367-4642-BAB1-A6E546AAC341}"/>
    <cellStyle name="Comma 4 7 2 3_AVA DVA EL" xfId="25784" xr:uid="{E9BE6F48-4ABB-4234-AAB1-7245DE322B19}"/>
    <cellStyle name="Comma 4 7 2 4" xfId="25785" xr:uid="{900A1E4F-D736-442F-A32C-A3EB4E6034D6}"/>
    <cellStyle name="Comma 4 7 2 5" xfId="25786" xr:uid="{8E7B89C3-6F96-492C-A200-7A7295DC21C7}"/>
    <cellStyle name="Comma 4 7 2_AVA DVA EL" xfId="25787" xr:uid="{0A7E71A8-669E-40A4-A8A0-A7E9B2E20E71}"/>
    <cellStyle name="Comma 4 7 3" xfId="25788" xr:uid="{4851CE9F-4F94-44B0-B522-0C801C5AAF4D}"/>
    <cellStyle name="Comma 4 7 3 2" xfId="25789" xr:uid="{3429F53A-EDDE-4BF3-ABEA-88F5D028C35D}"/>
    <cellStyle name="Comma 4 7 3 3" xfId="25790" xr:uid="{B44EF5C1-C3BA-4091-BB59-E95613DAE79B}"/>
    <cellStyle name="Comma 4 7 3_AVA DVA EL" xfId="25791" xr:uid="{CE20BA6E-376E-4E4F-A020-CFE0F90F4988}"/>
    <cellStyle name="Comma 4 7 4" xfId="25792" xr:uid="{9D30A06D-B625-418B-A8CF-5F64E4D0C8C5}"/>
    <cellStyle name="Comma 4 7 4 2" xfId="25793" xr:uid="{2288EC3B-B841-4EE1-B95D-625A2E5A8948}"/>
    <cellStyle name="Comma 4 7 4 3" xfId="25794" xr:uid="{0E20C7BA-D8D7-4D2C-ADF6-07511F968C1B}"/>
    <cellStyle name="Comma 4 7 4_AVA DVA EL" xfId="25795" xr:uid="{D032C7FC-FAEB-4BF8-87A2-99DAD5FFE6F5}"/>
    <cellStyle name="Comma 4 7 5" xfId="25796" xr:uid="{196FA485-F25F-4BFE-BEC6-FD0474C4601D}"/>
    <cellStyle name="Comma 4 7 5 2" xfId="25797" xr:uid="{253E5D2B-D602-4A1A-A052-E66633470C32}"/>
    <cellStyle name="Comma 4 7 5 3" xfId="25798" xr:uid="{34CFB964-71A8-4877-9F12-AD55ECBE86A0}"/>
    <cellStyle name="Comma 4 7 5_AVA DVA EL" xfId="25799" xr:uid="{6EE7878E-2FEF-4371-96D2-548C261B4B3A}"/>
    <cellStyle name="Comma 4 7 6" xfId="25800" xr:uid="{CFCEEF60-7F4B-4982-9FC5-F6CF8897511F}"/>
    <cellStyle name="Comma 4 7 6 2" xfId="25801" xr:uid="{050CDD9E-4B92-465F-8D71-3B512C61E6E3}"/>
    <cellStyle name="Comma 4 7 6 3" xfId="25802" xr:uid="{D8D68560-751A-442F-A9A5-E907BC96687D}"/>
    <cellStyle name="Comma 4 7 6_AVA DVA EL" xfId="25803" xr:uid="{7F03F2EE-5F08-4BA4-952F-6DDF9511D68F}"/>
    <cellStyle name="Comma 4 7 7" xfId="25804" xr:uid="{EACE4327-2D83-41FB-BB36-78C6C730375B}"/>
    <cellStyle name="Comma 4 7 7 2" xfId="25805" xr:uid="{0F81185B-BC4E-44C3-8961-301873B4A3E4}"/>
    <cellStyle name="Comma 4 7 7 3" xfId="25806" xr:uid="{0182ADAE-5EFC-48CE-A076-D75745A1B416}"/>
    <cellStyle name="Comma 4 7 7_AVA DVA EL" xfId="25807" xr:uid="{D5F5C571-3216-4584-B40B-12CE3695BFBE}"/>
    <cellStyle name="Comma 4 7 8" xfId="25808" xr:uid="{6F6FD756-D047-4A8C-97D2-A97DEC69DD7F}"/>
    <cellStyle name="Comma 4 7 8 2" xfId="25809" xr:uid="{90B5BC81-3829-4450-9A79-BFDF76C85228}"/>
    <cellStyle name="Comma 4 7 8 3" xfId="25810" xr:uid="{BEE009CC-5582-4617-98AF-BEA575B2E6D2}"/>
    <cellStyle name="Comma 4 7 8_AVA DVA EL" xfId="25811" xr:uid="{46806D04-81E7-4C78-AF75-B79C5B164193}"/>
    <cellStyle name="Comma 4 7 9" xfId="25812" xr:uid="{4CF7B400-CE73-4DB4-BDB5-30FCB2129074}"/>
    <cellStyle name="Comma 4 7 9 2" xfId="25813" xr:uid="{A9B4F756-20F0-40E3-A3F7-DD542A749139}"/>
    <cellStyle name="Comma 4 7 9 3" xfId="25814" xr:uid="{B52254FD-DBF1-46C7-80FD-B35E236AEFEF}"/>
    <cellStyle name="Comma 4 7 9_AVA DVA EL" xfId="25815" xr:uid="{ABB49FCC-85AB-4BB2-AEE1-10859AE1E086}"/>
    <cellStyle name="Comma 4 7_AVA DVA EL" xfId="25816" xr:uid="{74615448-E042-4EE7-9B69-823F89FBD1B8}"/>
    <cellStyle name="Comma 4 8" xfId="25817" xr:uid="{CDE6CC3F-1563-4220-8131-E536085BEFE0}"/>
    <cellStyle name="Comma 4 8 2" xfId="25818" xr:uid="{45AD1EAE-3EE4-410B-880F-513956E4A895}"/>
    <cellStyle name="Comma 4 8 2 2" xfId="25819" xr:uid="{5C1A6256-3894-4328-B55A-FA0725B7B724}"/>
    <cellStyle name="Comma 4 8 2 3" xfId="25820" xr:uid="{53D4B7C2-F56B-4C76-BC21-289FB5C97541}"/>
    <cellStyle name="Comma 4 8 2_AVA DVA EL" xfId="25821" xr:uid="{6220FE44-2742-4617-93FF-184FE4C59AD8}"/>
    <cellStyle name="Comma 4 8 3" xfId="25822" xr:uid="{7EA1097F-3B9F-4DF6-820A-E6ABD8669628}"/>
    <cellStyle name="Comma 4 8 3 2" xfId="25823" xr:uid="{AEFC753E-0ADC-4A0E-8AB2-67168F3852BC}"/>
    <cellStyle name="Comma 4 8 3 3" xfId="25824" xr:uid="{3A94C93E-DABE-4AD0-9C9A-C6A675EF63A8}"/>
    <cellStyle name="Comma 4 8 3_AVA DVA EL" xfId="25825" xr:uid="{744EF813-2255-4BB9-88EE-EAE6F0B0FB4E}"/>
    <cellStyle name="Comma 4 8 4" xfId="25826" xr:uid="{A490B99A-95E8-4C9A-BDF6-6C960593308E}"/>
    <cellStyle name="Comma 4 8 5" xfId="25827" xr:uid="{9D42F6FB-14FF-499C-8C7B-82590766A76F}"/>
    <cellStyle name="Comma 4 8_AVA DVA EL" xfId="25828" xr:uid="{4C69F016-007C-4405-95EA-F3B99E05B045}"/>
    <cellStyle name="Comma 4 9" xfId="25829" xr:uid="{B3E5F61C-C863-4442-9A54-EFBFDA50719E}"/>
    <cellStyle name="Comma 4 9 2" xfId="25830" xr:uid="{182EE03B-11EC-456F-A4F7-34AA7ADCAF6C}"/>
    <cellStyle name="Comma 4 9 2 2" xfId="25831" xr:uid="{97A2840F-D89C-4FA2-A0DC-EBDA7CD912DE}"/>
    <cellStyle name="Comma 4 9 2 3" xfId="25832" xr:uid="{6F355089-0030-4483-AFA9-1A17ACCC51C8}"/>
    <cellStyle name="Comma 4 9 2_AVA DVA EL" xfId="25833" xr:uid="{67C518FD-762E-469B-9789-5206CF00AA7D}"/>
    <cellStyle name="Comma 4 9 3" xfId="25834" xr:uid="{85EA415A-FA30-4E12-9A05-1126A76D8B1F}"/>
    <cellStyle name="Comma 4 9 3 2" xfId="25835" xr:uid="{B2603FD7-044C-483D-BA4F-E469B935F883}"/>
    <cellStyle name="Comma 4 9 3 3" xfId="25836" xr:uid="{13025D81-5B34-4BA0-84CA-3D48D153FD64}"/>
    <cellStyle name="Comma 4 9 3_AVA DVA EL" xfId="25837" xr:uid="{1C8CAD8B-13CF-4B36-823C-6CAA522D6897}"/>
    <cellStyle name="Comma 4 9 4" xfId="25838" xr:uid="{C6E19C3A-D638-4783-A8B7-EFF15389A596}"/>
    <cellStyle name="Comma 4 9 5" xfId="25839" xr:uid="{2998B7D8-2144-4726-97A7-48EF62D487DF}"/>
    <cellStyle name="Comma 4 9_AVA DVA EL" xfId="25840" xr:uid="{EDB6A4E2-78DC-45C6-97BD-7A20BC5698BF}"/>
    <cellStyle name="Comma 4_AVA DVA EL" xfId="25841" xr:uid="{9E37375D-7533-4ABE-841F-E820487AAB0F}"/>
    <cellStyle name="Comma 40" xfId="41280" xr:uid="{543F8C97-8865-4695-9F6C-795482BF4D4B}"/>
    <cellStyle name="Comma 41" xfId="41281" xr:uid="{9B756BBA-EDBA-41A4-A290-FD9C0E53A52A}"/>
    <cellStyle name="Comma 42" xfId="41282" xr:uid="{A8242AB0-5D9B-4D5E-B677-4131C41D55C6}"/>
    <cellStyle name="Comma 43" xfId="41283" xr:uid="{60FBF443-ECAF-4136-88AE-C54234B5A239}"/>
    <cellStyle name="Comma 44" xfId="41284" xr:uid="{6AC59EB9-AFE9-43E6-892A-353E23032460}"/>
    <cellStyle name="Comma 45" xfId="41285" xr:uid="{F2400AF3-6AB2-49F7-9B66-94E5C2552075}"/>
    <cellStyle name="Comma 45 2" xfId="41286" xr:uid="{9E7D910D-8564-4741-A667-D8162236FB81}"/>
    <cellStyle name="Comma 45_Factbook" xfId="41287" xr:uid="{C6ECA00D-6E85-423C-B8A0-1E98C3445A22}"/>
    <cellStyle name="Comma 46" xfId="41288" xr:uid="{D7A7FEA9-6DB6-4925-8243-8C6E720A7609}"/>
    <cellStyle name="Comma 47" xfId="41289" xr:uid="{22476AA2-5121-4118-A009-CD9CE99122B4}"/>
    <cellStyle name="Comma 48" xfId="41290" xr:uid="{9D18A319-DD34-4920-86C5-EE321D71C6A1}"/>
    <cellStyle name="Comma 49" xfId="41291" xr:uid="{138B5DF5-8C58-41E0-82B2-025996BEDDFC}"/>
    <cellStyle name="Comma 5" xfId="6403" xr:uid="{4A05E407-35A1-4131-BACA-360D4F8AB80D}"/>
    <cellStyle name="Comma 5 10" xfId="25842" xr:uid="{8ADC5326-F08A-48C6-B68E-BB4CCA25871C}"/>
    <cellStyle name="Comma 5 10 2" xfId="25843" xr:uid="{E9FC9813-4772-4AAE-8529-1E776F442FA9}"/>
    <cellStyle name="Comma 5 10 2 2" xfId="25844" xr:uid="{371A32EC-4707-4376-BEC7-B70582E6C833}"/>
    <cellStyle name="Comma 5 10 2 3" xfId="25845" xr:uid="{639F4C36-30BE-4E3C-9FC7-725A91AEE33D}"/>
    <cellStyle name="Comma 5 10 2_AVA DVA EL" xfId="25846" xr:uid="{E441FA81-4DD5-4AD0-A090-E25AE3D0E5C2}"/>
    <cellStyle name="Comma 5 10 3" xfId="25847" xr:uid="{E1EFA99D-CF7E-4278-A6B9-A3FE79CE7ACB}"/>
    <cellStyle name="Comma 5 10 4" xfId="25848" xr:uid="{87141423-51AC-4807-81BF-3DA8624EDEF6}"/>
    <cellStyle name="Comma 5 10_AVA DVA EL" xfId="25849" xr:uid="{ED4BD29B-9AFA-4F72-B6F2-19D539169C2C}"/>
    <cellStyle name="Comma 5 11" xfId="25850" xr:uid="{BED8FE32-68B2-4368-8A02-AC73CF61700E}"/>
    <cellStyle name="Comma 5 11 2" xfId="25851" xr:uid="{8FED7A3F-EFC8-4394-ACE2-6C0E58BE07AF}"/>
    <cellStyle name="Comma 5 11 3" xfId="25852" xr:uid="{A349981D-A1E9-4792-BF7D-8F7F990B3184}"/>
    <cellStyle name="Comma 5 11_AVA DVA EL" xfId="25853" xr:uid="{92038E7B-1782-477B-A584-43D81DF85377}"/>
    <cellStyle name="Comma 5 12" xfId="25854" xr:uid="{C3AE9722-5F5B-475C-A45B-3889861EF0B2}"/>
    <cellStyle name="Comma 5 12 2" xfId="25855" xr:uid="{8ADE4E3A-D6F4-46B3-B16C-A74F3182FA59}"/>
    <cellStyle name="Comma 5 12 3" xfId="25856" xr:uid="{4D70BD74-CDEE-401B-A309-C21259CABCF6}"/>
    <cellStyle name="Comma 5 12_AVA DVA EL" xfId="25857" xr:uid="{4C743158-79C8-4BF9-A0B7-92398F04CB71}"/>
    <cellStyle name="Comma 5 13" xfId="25858" xr:uid="{F6F9E343-F7F8-481D-8266-E2A2E3270E51}"/>
    <cellStyle name="Comma 5 13 2" xfId="25859" xr:uid="{7A3EF04F-8A12-4319-A2D9-870F995A299F}"/>
    <cellStyle name="Comma 5 13 3" xfId="25860" xr:uid="{16D1EF5D-5222-49D6-8986-5079D52E6BE8}"/>
    <cellStyle name="Comma 5 13_AVA DVA EL" xfId="25861" xr:uid="{724D2C20-CC12-4664-A186-DEE9EFB0C086}"/>
    <cellStyle name="Comma 5 14" xfId="25862" xr:uid="{878749EB-2971-4107-974D-F8A64C346C9A}"/>
    <cellStyle name="Comma 5 2" xfId="25863" xr:uid="{D958B5BA-699F-4E0A-9D06-80268BAB9B5D}"/>
    <cellStyle name="Comma 5 2 10" xfId="25864" xr:uid="{57F2D9AB-E71B-4C0E-B7A8-DE0AFE929F97}"/>
    <cellStyle name="Comma 5 2 10 2" xfId="25865" xr:uid="{6BD81092-5A19-4511-89CD-A7538815C6FD}"/>
    <cellStyle name="Comma 5 2 10 3" xfId="25866" xr:uid="{867058E2-08C0-4002-93AC-A25F7E27303E}"/>
    <cellStyle name="Comma 5 2 10_AVA DVA EL" xfId="25867" xr:uid="{3285F147-397F-445E-944C-4BFD2B27BFA3}"/>
    <cellStyle name="Comma 5 2 11" xfId="25868" xr:uid="{7A5A4B62-264D-4C9B-BEDE-1307C3599B82}"/>
    <cellStyle name="Comma 5 2 2" xfId="25869" xr:uid="{95ABD386-AA00-415F-B799-AE5B7D8A726E}"/>
    <cellStyle name="Comma 5 2 2 2" xfId="25870" xr:uid="{CA63290E-AABF-482C-87FF-770E0BA3C678}"/>
    <cellStyle name="Comma 5 2 2 2 2" xfId="25871" xr:uid="{17C5C0B1-573A-4308-AF45-45C88B952D27}"/>
    <cellStyle name="Comma 5 2 2 2 3" xfId="25872" xr:uid="{CAB0C10A-A3D1-40A6-880A-B647649E018C}"/>
    <cellStyle name="Comma 5 2 2 2_AVA DVA EL" xfId="25873" xr:uid="{D5B109E8-7A18-48D8-9238-BD7CFB6A89BC}"/>
    <cellStyle name="Comma 5 2 2 3" xfId="25874" xr:uid="{19CD6EF2-35A2-41E9-B853-E76C80A76002}"/>
    <cellStyle name="Comma 5 2 2 3 2" xfId="25875" xr:uid="{64F8DFE3-7F9C-43A0-91C9-4449F6D481E1}"/>
    <cellStyle name="Comma 5 2 2 3 3" xfId="25876" xr:uid="{7AE509EF-D61C-4562-905C-137442E1B218}"/>
    <cellStyle name="Comma 5 2 2 3_AVA DVA EL" xfId="25877" xr:uid="{DF61E0AC-4354-4C17-B85F-3A37904E3EC0}"/>
    <cellStyle name="Comma 5 2 2 4" xfId="25878" xr:uid="{BEB12B1A-C71B-407E-8316-36638D6C5C86}"/>
    <cellStyle name="Comma 5 2 2 5" xfId="25879" xr:uid="{A217EE94-05FD-4F4C-BA76-D6FBF058EAA2}"/>
    <cellStyle name="Comma 5 2 2_AVA DVA EL" xfId="25880" xr:uid="{C71CEC14-6972-4CD1-941E-D082A2797680}"/>
    <cellStyle name="Comma 5 2 3" xfId="25881" xr:uid="{7624E440-4FC4-4106-9966-A4AFC4589898}"/>
    <cellStyle name="Comma 5 2 3 2" xfId="25882" xr:uid="{AE220851-B690-4988-AAA0-CD24462730A3}"/>
    <cellStyle name="Comma 5 2 3 3" xfId="25883" xr:uid="{3A9F4498-69A2-4589-96F5-707345269E99}"/>
    <cellStyle name="Comma 5 2 3_AVA DVA EL" xfId="25884" xr:uid="{250B2FE8-D43E-4D17-B08C-91E3367CF33D}"/>
    <cellStyle name="Comma 5 2 4" xfId="25885" xr:uid="{B0E5FE15-AF9B-4D0E-9169-60DD0403AFEC}"/>
    <cellStyle name="Comma 5 2 4 2" xfId="25886" xr:uid="{7792E57F-2421-497D-9DE4-F65032D4566C}"/>
    <cellStyle name="Comma 5 2 4 3" xfId="25887" xr:uid="{827EFED3-1E35-4190-A895-17209F3E374F}"/>
    <cellStyle name="Comma 5 2 4_AVA DVA EL" xfId="25888" xr:uid="{DFDC148A-0EA7-44F7-A5C4-CAFF60E13E59}"/>
    <cellStyle name="Comma 5 2 5" xfId="25889" xr:uid="{8F34D050-8565-4647-9CA3-34079F3B9C43}"/>
    <cellStyle name="Comma 5 2 5 2" xfId="25890" xr:uid="{B6B8EF2D-D964-4CC7-AA12-EC20853CBED2}"/>
    <cellStyle name="Comma 5 2 5 3" xfId="25891" xr:uid="{124EA97B-D1C1-45DA-8244-B31298AE4519}"/>
    <cellStyle name="Comma 5 2 5_AVA DVA EL" xfId="25892" xr:uid="{0EA94DA8-9E9E-4430-8E65-A6A3C1F493F9}"/>
    <cellStyle name="Comma 5 2 6" xfId="25893" xr:uid="{F1AC4C4D-88BE-4E52-B04E-F7042BF00985}"/>
    <cellStyle name="Comma 5 2 6 2" xfId="25894" xr:uid="{A548FEBA-D454-41A6-9012-6437175241E7}"/>
    <cellStyle name="Comma 5 2 6 3" xfId="25895" xr:uid="{F2135CEB-AC1C-42CF-BAE8-9C215CF00841}"/>
    <cellStyle name="Comma 5 2 6_AVA DVA EL" xfId="25896" xr:uid="{F89B6B5B-C6D9-418A-A20D-CF88BD0BE370}"/>
    <cellStyle name="Comma 5 2 7" xfId="25897" xr:uid="{9B6883A9-A4F5-446D-903B-B45A8A16068F}"/>
    <cellStyle name="Comma 5 2 7 2" xfId="25898" xr:uid="{0D4E3A18-2EDC-491F-ACD4-8BBCE72FFB05}"/>
    <cellStyle name="Comma 5 2 7 3" xfId="25899" xr:uid="{EFE3B9C8-DD69-4941-AB90-5286352DA441}"/>
    <cellStyle name="Comma 5 2 7_AVA DVA EL" xfId="25900" xr:uid="{1849D4EC-21FA-49A9-8C07-5770ADA2FD07}"/>
    <cellStyle name="Comma 5 2 8" xfId="25901" xr:uid="{49E86971-1ED2-40B9-98CF-700481B1AF39}"/>
    <cellStyle name="Comma 5 2 8 2" xfId="25902" xr:uid="{3BEEB8AE-FC77-4B3E-AAC8-AA9F921D1073}"/>
    <cellStyle name="Comma 5 2 8 3" xfId="25903" xr:uid="{7AA979E5-00B3-4AD3-925D-48048F80C9FF}"/>
    <cellStyle name="Comma 5 2 8_AVA DVA EL" xfId="25904" xr:uid="{BF7CBEF3-AD1A-477C-A8BE-5B14B4F83652}"/>
    <cellStyle name="Comma 5 2 9" xfId="25905" xr:uid="{09989221-0CF6-4165-AED4-E29F1DC38A7C}"/>
    <cellStyle name="Comma 5 2 9 2" xfId="25906" xr:uid="{F91B9C09-04A9-421A-A2BA-1BEE9C17F5ED}"/>
    <cellStyle name="Comma 5 2 9 3" xfId="25907" xr:uid="{BC860EE0-4461-49F0-A0EF-B3F6E2B502F0}"/>
    <cellStyle name="Comma 5 2 9_AVA DVA EL" xfId="25908" xr:uid="{AC31BC7D-3288-49B7-858F-43359A57BC72}"/>
    <cellStyle name="Comma 5 2_AVA DVA EL" xfId="25909" xr:uid="{06734643-10DF-4BE8-97AC-B2412AD6FC0B}"/>
    <cellStyle name="Comma 5 3" xfId="25910" xr:uid="{6D73A537-555A-4171-A4D4-7A0C7F8EC3FA}"/>
    <cellStyle name="Comma 5 3 10" xfId="25911" xr:uid="{12E4AC79-13FC-4241-9FBD-76626C0C6200}"/>
    <cellStyle name="Comma 5 3 10 2" xfId="25912" xr:uid="{ACD8C789-C20A-4366-8E2C-EE57804C1769}"/>
    <cellStyle name="Comma 5 3 10 3" xfId="25913" xr:uid="{EE551177-8432-43C0-9F4C-1ACACA5CCF41}"/>
    <cellStyle name="Comma 5 3 10_AVA DVA EL" xfId="25914" xr:uid="{08C3FF4D-5BED-4CBB-8A58-BAB72B75EE6E}"/>
    <cellStyle name="Comma 5 3 11" xfId="25915" xr:uid="{A3CC8809-473A-4B6D-AC1E-2722B709478A}"/>
    <cellStyle name="Comma 5 3 11 2" xfId="25916" xr:uid="{6A40D679-2595-4D37-BC93-EE3827B1B05B}"/>
    <cellStyle name="Comma 5 3 11 3" xfId="25917" xr:uid="{A506F55A-9ED7-4551-B74C-BE9BACEDBD8B}"/>
    <cellStyle name="Comma 5 3 11_AVA DVA EL" xfId="25918" xr:uid="{CBBBF0BC-7C6B-4A4A-BD1F-C01058C6A279}"/>
    <cellStyle name="Comma 5 3 12" xfId="25919" xr:uid="{6356D471-F821-4E2F-8372-57FAC383FFD1}"/>
    <cellStyle name="Comma 5 3 13" xfId="25920" xr:uid="{CD6EB00A-15B3-492D-9868-CB6E0A7B4C89}"/>
    <cellStyle name="Comma 5 3 2" xfId="25921" xr:uid="{BA9AFF9E-62EA-4C26-81D2-AC62EF695C61}"/>
    <cellStyle name="Comma 5 3 2 10" xfId="25922" xr:uid="{F96AF9AF-0D0C-44F0-8B33-EDB4BA722C8B}"/>
    <cellStyle name="Comma 5 3 2 11" xfId="25923" xr:uid="{14EDFC25-9D73-464D-A728-0FB0B411DEA9}"/>
    <cellStyle name="Comma 5 3 2 2" xfId="25924" xr:uid="{656C0C9F-6724-4E72-987F-3CC63DF7C3FA}"/>
    <cellStyle name="Comma 5 3 2 2 2" xfId="25925" xr:uid="{0317E21E-186C-4407-8F13-711DA656775A}"/>
    <cellStyle name="Comma 5 3 2 2 2 2" xfId="25926" xr:uid="{2245E2BB-81BB-4A6B-BDC2-8ED1D3E5BFF8}"/>
    <cellStyle name="Comma 5 3 2 2 2 3" xfId="25927" xr:uid="{E6FFF465-84EA-4A7A-8C26-ED588D7BBA01}"/>
    <cellStyle name="Comma 5 3 2 2 2_AVA DVA EL" xfId="25928" xr:uid="{CD4A0A35-C58C-48DF-8B5F-83959296A88F}"/>
    <cellStyle name="Comma 5 3 2 2 3" xfId="25929" xr:uid="{4A9B634A-9838-4D70-9E72-3D232E130635}"/>
    <cellStyle name="Comma 5 3 2 2 3 2" xfId="25930" xr:uid="{943372A3-DCDF-4071-BB9F-54AC34B66317}"/>
    <cellStyle name="Comma 5 3 2 2 3 3" xfId="25931" xr:uid="{FF16D580-AD5A-47A8-BB49-0878073A2940}"/>
    <cellStyle name="Comma 5 3 2 2 3_AVA DVA EL" xfId="25932" xr:uid="{27D6B32D-BDE5-4471-9B6A-D826222139A0}"/>
    <cellStyle name="Comma 5 3 2 2 4" xfId="25933" xr:uid="{2DC171C3-CB42-4F71-A4C6-41C6EDDC6CE8}"/>
    <cellStyle name="Comma 5 3 2 2 5" xfId="25934" xr:uid="{5432F1C7-E664-405B-B61B-4EF9C3C48039}"/>
    <cellStyle name="Comma 5 3 2 2_AVA DVA EL" xfId="25935" xr:uid="{9E57981D-749F-41DF-8C3B-5A698976AB40}"/>
    <cellStyle name="Comma 5 3 2 3" xfId="25936" xr:uid="{AEE989AA-DF12-4D54-9A2C-04665C77A388}"/>
    <cellStyle name="Comma 5 3 2 3 2" xfId="25937" xr:uid="{165BD66E-0209-4177-89EB-C1640D1CC899}"/>
    <cellStyle name="Comma 5 3 2 3 3" xfId="25938" xr:uid="{1AB5B7B1-7B43-42CB-88A5-D783D6DF17CF}"/>
    <cellStyle name="Comma 5 3 2 3_AVA DVA EL" xfId="25939" xr:uid="{6C1921EF-C688-4D92-A971-A351EF5DD47E}"/>
    <cellStyle name="Comma 5 3 2 4" xfId="25940" xr:uid="{C73A6EE4-8FC4-435D-A9D1-E817A2B7164D}"/>
    <cellStyle name="Comma 5 3 2 4 2" xfId="25941" xr:uid="{8908717C-EA88-4ED2-9F99-50C1741C3771}"/>
    <cellStyle name="Comma 5 3 2 4 3" xfId="25942" xr:uid="{73D7BFC4-9681-4906-A5AB-8F0D8035465A}"/>
    <cellStyle name="Comma 5 3 2 4_AVA DVA EL" xfId="25943" xr:uid="{56BC1EDC-46B3-4A10-A38D-62AD3D2D8E59}"/>
    <cellStyle name="Comma 5 3 2 5" xfId="25944" xr:uid="{C3156C84-4050-43D7-9901-76CFD412F919}"/>
    <cellStyle name="Comma 5 3 2 5 2" xfId="25945" xr:uid="{22CA36D8-0F10-4E33-8901-79B481B8DD32}"/>
    <cellStyle name="Comma 5 3 2 5 3" xfId="25946" xr:uid="{78F119C5-0586-4728-ACEA-A14DE1A09014}"/>
    <cellStyle name="Comma 5 3 2 5_AVA DVA EL" xfId="25947" xr:uid="{29503158-A9D2-4042-8897-192A37952679}"/>
    <cellStyle name="Comma 5 3 2 6" xfId="25948" xr:uid="{CC3A4070-7486-4135-99A2-27A5D694E2C4}"/>
    <cellStyle name="Comma 5 3 2 6 2" xfId="25949" xr:uid="{D8C80FA4-69D1-40C3-9325-5191267BDB0C}"/>
    <cellStyle name="Comma 5 3 2 6 3" xfId="25950" xr:uid="{C4A6C9C7-D163-44CC-9DB9-3EFC01B9535E}"/>
    <cellStyle name="Comma 5 3 2 6_AVA DVA EL" xfId="25951" xr:uid="{49B5668F-2217-4370-A087-162E8E75DE4B}"/>
    <cellStyle name="Comma 5 3 2 7" xfId="25952" xr:uid="{2BF5388C-99CD-4AA3-B7B9-ACC174DF5529}"/>
    <cellStyle name="Comma 5 3 2 7 2" xfId="25953" xr:uid="{3B525765-6EFE-41CA-9066-D815E1D1983E}"/>
    <cellStyle name="Comma 5 3 2 7 3" xfId="25954" xr:uid="{B99BC7E5-3352-4DC4-ADA6-C981845FECB1}"/>
    <cellStyle name="Comma 5 3 2 7_AVA DVA EL" xfId="25955" xr:uid="{4DBF30AC-0DF9-46E2-AE0C-C8812A6B3017}"/>
    <cellStyle name="Comma 5 3 2 8" xfId="25956" xr:uid="{547D5830-4AEF-4195-A99D-18E675A3FA10}"/>
    <cellStyle name="Comma 5 3 2 8 2" xfId="25957" xr:uid="{2FB78F46-6E35-4216-A7E7-6553FBF84805}"/>
    <cellStyle name="Comma 5 3 2 8 3" xfId="25958" xr:uid="{6C43E129-55F1-4D81-AC20-1BE91CE2BE13}"/>
    <cellStyle name="Comma 5 3 2 8_AVA DVA EL" xfId="25959" xr:uid="{4C429352-FDBB-4883-92FE-539852EC2AE3}"/>
    <cellStyle name="Comma 5 3 2 9" xfId="25960" xr:uid="{260550CD-C0D2-4C9F-9B05-F83C9015ECD5}"/>
    <cellStyle name="Comma 5 3 2 9 2" xfId="25961" xr:uid="{43F1D57C-1C89-4756-8FB6-6268641100CF}"/>
    <cellStyle name="Comma 5 3 2 9 3" xfId="25962" xr:uid="{1321813B-8E36-4B26-AA10-7DFA3CBC048B}"/>
    <cellStyle name="Comma 5 3 2 9_AVA DVA EL" xfId="25963" xr:uid="{CBC94459-C5DF-4FDE-8BF2-5C846C72B7F1}"/>
    <cellStyle name="Comma 5 3 2_AVA DVA EL" xfId="25964" xr:uid="{8285B8B0-7C0A-4ED0-9007-D3A19322A276}"/>
    <cellStyle name="Comma 5 3 3" xfId="25965" xr:uid="{F57506B3-694E-47DD-BED0-42B88377B11C}"/>
    <cellStyle name="Comma 5 3 3 2" xfId="25966" xr:uid="{A3C76B80-EC21-4D79-9789-1FFEC0FCC01E}"/>
    <cellStyle name="Comma 5 3 3 2 2" xfId="25967" xr:uid="{82657DB0-A151-4F17-B3A1-BD747412B3C3}"/>
    <cellStyle name="Comma 5 3 3 2 3" xfId="25968" xr:uid="{ACDB97D7-99E6-41E7-BEC4-55AEB4CD19E7}"/>
    <cellStyle name="Comma 5 3 3 2_AVA DVA EL" xfId="25969" xr:uid="{0EC11681-8D66-472B-A2F0-06BF071ACEA3}"/>
    <cellStyle name="Comma 5 3 3 3" xfId="25970" xr:uid="{8019B68E-1D7D-41A7-8F47-743FD4BE60A3}"/>
    <cellStyle name="Comma 5 3 3 3 2" xfId="25971" xr:uid="{0F6D5FBE-D2F0-4F38-828C-B5972EF95BE3}"/>
    <cellStyle name="Comma 5 3 3 3 3" xfId="25972" xr:uid="{9DAE2549-9C95-4894-B347-51AFA8E8DC13}"/>
    <cellStyle name="Comma 5 3 3 3_AVA DVA EL" xfId="25973" xr:uid="{4968044E-32A4-4DD2-8B3B-CED7922E874A}"/>
    <cellStyle name="Comma 5 3 3 4" xfId="25974" xr:uid="{AFDF7401-0B22-46B5-901A-743047D2EF98}"/>
    <cellStyle name="Comma 5 3 3 5" xfId="25975" xr:uid="{ED5107FE-E37A-4A34-8514-E74B67408709}"/>
    <cellStyle name="Comma 5 3 3_AVA DVA EL" xfId="25976" xr:uid="{F4141274-6353-45A4-9178-D9FE8D8C78E2}"/>
    <cellStyle name="Comma 5 3 4" xfId="25977" xr:uid="{264757F6-25A8-4273-8FE5-2576DC4DFD06}"/>
    <cellStyle name="Comma 5 3 4 2" xfId="25978" xr:uid="{6157E825-2F54-4647-A29B-A026687E8C5A}"/>
    <cellStyle name="Comma 5 3 4 3" xfId="25979" xr:uid="{FFB5D833-5882-4A46-A5BD-5BE381CD1BE1}"/>
    <cellStyle name="Comma 5 3 4_AVA DVA EL" xfId="25980" xr:uid="{54CBBE3F-9DB7-48B5-8E73-E6A110EBD570}"/>
    <cellStyle name="Comma 5 3 5" xfId="25981" xr:uid="{D9C4E01D-329B-4936-811C-7EC50141F105}"/>
    <cellStyle name="Comma 5 3 5 2" xfId="25982" xr:uid="{DAF88BE8-9C87-40A3-943A-6FEC937B5B53}"/>
    <cellStyle name="Comma 5 3 5 3" xfId="25983" xr:uid="{AB61F124-E525-40D9-B06D-EF6F75C5981C}"/>
    <cellStyle name="Comma 5 3 5_AVA DVA EL" xfId="25984" xr:uid="{B622F04E-F7E5-4B30-9F64-2E31619D734F}"/>
    <cellStyle name="Comma 5 3 6" xfId="25985" xr:uid="{2C1B6E35-FC67-46B0-97CB-8A78B12E41B2}"/>
    <cellStyle name="Comma 5 3 6 2" xfId="25986" xr:uid="{D9BB49D8-1295-4ABF-B160-F3CF9C48F38E}"/>
    <cellStyle name="Comma 5 3 6 3" xfId="25987" xr:uid="{3E1241B1-2013-424F-8CE1-BA4035B39FF8}"/>
    <cellStyle name="Comma 5 3 6_AVA DVA EL" xfId="25988" xr:uid="{1197B0A6-A7E3-4EB2-93C9-E13CB967A99D}"/>
    <cellStyle name="Comma 5 3 7" xfId="25989" xr:uid="{629CF55C-E715-4AEC-8101-F313A3F6D8F0}"/>
    <cellStyle name="Comma 5 3 7 2" xfId="25990" xr:uid="{B7A91DD9-5428-4930-A5D7-47A3B3F644FE}"/>
    <cellStyle name="Comma 5 3 7 3" xfId="25991" xr:uid="{6AC56AD7-9308-488F-90EB-1D542DBCC8A3}"/>
    <cellStyle name="Comma 5 3 7_AVA DVA EL" xfId="25992" xr:uid="{CE3F90D9-ECC3-4A20-88A3-096589217284}"/>
    <cellStyle name="Comma 5 3 8" xfId="25993" xr:uid="{2BEDF9C1-9F7D-47D0-8215-0EC882D8A559}"/>
    <cellStyle name="Comma 5 3 8 2" xfId="25994" xr:uid="{C244C88C-670B-4DE2-AB80-6892E7F6A0F6}"/>
    <cellStyle name="Comma 5 3 8 3" xfId="25995" xr:uid="{2069C8A5-06B3-49F4-95A5-149855C0F701}"/>
    <cellStyle name="Comma 5 3 8_AVA DVA EL" xfId="25996" xr:uid="{953FAB74-D2B2-4D1F-87B2-12C520FCB38D}"/>
    <cellStyle name="Comma 5 3 9" xfId="25997" xr:uid="{FA89C8A6-EB95-434E-9E64-F8BA94AE35CD}"/>
    <cellStyle name="Comma 5 3 9 2" xfId="25998" xr:uid="{6A99ABB2-2948-46E4-B896-A14EDBD47D56}"/>
    <cellStyle name="Comma 5 3 9 3" xfId="25999" xr:uid="{1392645B-633A-4A8D-8FDE-6AF7C3C07F1A}"/>
    <cellStyle name="Comma 5 3 9_AVA DVA EL" xfId="26000" xr:uid="{35415EFC-45F5-40E3-A5A9-B7495BF2CAF0}"/>
    <cellStyle name="Comma 5 3_AVA DVA EL" xfId="26001" xr:uid="{0BD60922-D3A2-44E2-82E0-C37D7D535593}"/>
    <cellStyle name="Comma 5 4" xfId="26002" xr:uid="{F0E6BD21-913D-4D0D-955F-0FC633D79DD9}"/>
    <cellStyle name="Comma 5 4 2" xfId="26003" xr:uid="{9D8F6938-0AF8-4C47-B04D-1DD576197F3F}"/>
    <cellStyle name="Comma 5 4 3" xfId="26004" xr:uid="{D41FE023-225A-448D-97AA-6D0710162FEB}"/>
    <cellStyle name="Comma 5 4_AVA DVA EL" xfId="26005" xr:uid="{1CDD5029-09B7-4F19-B66C-88F4941E017A}"/>
    <cellStyle name="Comma 5 5" xfId="26006" xr:uid="{FA8E3812-873B-457F-A86E-9A356A817E76}"/>
    <cellStyle name="Comma 5 5 2" xfId="26007" xr:uid="{25FD8780-53B2-4D2F-9811-3E6250D55780}"/>
    <cellStyle name="Comma 5 5 3" xfId="26008" xr:uid="{D3ADBA85-B35F-4B7F-B41F-827DE5D6B14C}"/>
    <cellStyle name="Comma 5 5_AVA DVA EL" xfId="26009" xr:uid="{6617B82D-A34E-40A1-9A4A-5ADBB29BE2A6}"/>
    <cellStyle name="Comma 5 6" xfId="26010" xr:uid="{56433929-5507-455A-8EDF-3BB10CC7781E}"/>
    <cellStyle name="Comma 5 6 2" xfId="26011" xr:uid="{1E56172C-9E4A-4D0C-B882-88559ABE1737}"/>
    <cellStyle name="Comma 5 6 3" xfId="26012" xr:uid="{26E2C563-26CC-4E1E-923F-4C2A0C1789D9}"/>
    <cellStyle name="Comma 5 6_AVA DVA EL" xfId="26013" xr:uid="{F8EB7B68-90E0-4D30-9BDE-FD723A14FEDF}"/>
    <cellStyle name="Comma 5 7" xfId="26014" xr:uid="{86DFBD47-3F11-4E92-876C-70E553F02C20}"/>
    <cellStyle name="Comma 5 7 2" xfId="26015" xr:uid="{92DE039F-1EDF-4A3A-A182-33D5C5CD79AF}"/>
    <cellStyle name="Comma 5 7 2 2" xfId="26016" xr:uid="{F676A5BC-1FEA-42AB-957B-06CCEA8CF679}"/>
    <cellStyle name="Comma 5 7 2 3" xfId="26017" xr:uid="{7B83D3CA-E46B-469C-9EEA-7DC7E337D70C}"/>
    <cellStyle name="Comma 5 7 2_AVA DVA EL" xfId="26018" xr:uid="{49217008-6983-4F33-A98E-6AFA2B7E1887}"/>
    <cellStyle name="Comma 5 7 3" xfId="26019" xr:uid="{01BCEF3A-2E9B-480F-87B6-DFDCBBC92210}"/>
    <cellStyle name="Comma 5 7 4" xfId="26020" xr:uid="{2968E498-3139-4686-8E10-BA9B91CE5895}"/>
    <cellStyle name="Comma 5 7_AVA DVA EL" xfId="26021" xr:uid="{60198AF1-EB8C-4206-B7AD-A9A9C9B40DCB}"/>
    <cellStyle name="Comma 5 8" xfId="26022" xr:uid="{0D82ED65-17D9-4EDB-80DD-DF3482CD991F}"/>
    <cellStyle name="Comma 5 8 2" xfId="26023" xr:uid="{EA092729-F1C9-42D1-AFFC-CB0E015B8A06}"/>
    <cellStyle name="Comma 5 8 2 2" xfId="26024" xr:uid="{9E0D3052-75A5-4AD3-8509-C786B4053CE0}"/>
    <cellStyle name="Comma 5 8 2 3" xfId="26025" xr:uid="{87004A61-E81E-4881-8DD4-5296F9A0A445}"/>
    <cellStyle name="Comma 5 8 2_AVA DVA EL" xfId="26026" xr:uid="{921BA071-F130-4D62-929D-C710F6962DD3}"/>
    <cellStyle name="Comma 5 8 3" xfId="26027" xr:uid="{40F2AE76-85B7-4496-8185-6F7983F0D4E3}"/>
    <cellStyle name="Comma 5 8 4" xfId="26028" xr:uid="{9D18D252-3B9C-4D95-9D67-E9D2196700C8}"/>
    <cellStyle name="Comma 5 8_AVA DVA EL" xfId="26029" xr:uid="{3B27DF0B-4650-4FF1-BB79-D124A99A3C94}"/>
    <cellStyle name="Comma 5 9" xfId="26030" xr:uid="{75C25365-4229-4339-B9FD-63836783F30C}"/>
    <cellStyle name="Comma 5 9 2" xfId="26031" xr:uid="{3357A49F-13A9-489B-9784-FFB32FD6854A}"/>
    <cellStyle name="Comma 5 9 2 2" xfId="26032" xr:uid="{3D96C318-A114-46BF-92EF-68A7DE0963B8}"/>
    <cellStyle name="Comma 5 9 2 3" xfId="26033" xr:uid="{09E039CE-B64F-4118-9896-BC2B6B6B393A}"/>
    <cellStyle name="Comma 5 9 2_AVA DVA EL" xfId="26034" xr:uid="{6D6CF749-DBB0-49D8-AE41-DE345F657580}"/>
    <cellStyle name="Comma 5 9 3" xfId="26035" xr:uid="{12F2B923-3D5D-4546-B8FE-22AF78E79CFE}"/>
    <cellStyle name="Comma 5 9 4" xfId="26036" xr:uid="{FF44001D-3609-496A-BA54-834ECF230FC9}"/>
    <cellStyle name="Comma 5 9_AVA DVA EL" xfId="26037" xr:uid="{47B7F6A3-E2AD-4DC4-9A3E-ACF8B564558A}"/>
    <cellStyle name="Comma 5_Adj_Primary_capital" xfId="26038" xr:uid="{19A0AB08-3CD9-4F45-8396-8485175C97A0}"/>
    <cellStyle name="Comma 52" xfId="41292" xr:uid="{C93CE64D-B09D-45EA-AA35-E437CDCBEF28}"/>
    <cellStyle name="Comma 6" xfId="6404" xr:uid="{CF9B9E38-D45C-4746-9524-778015034A05}"/>
    <cellStyle name="Comma 6 2" xfId="26039" xr:uid="{EED42C3E-1207-4040-9A82-A3F871DF2E2B}"/>
    <cellStyle name="Comma 6 2 2" xfId="26040" xr:uid="{3245479A-5EF0-4F4F-9827-CB924BD63373}"/>
    <cellStyle name="Comma 6 2 2 2" xfId="26041" xr:uid="{6B7EF339-3ABD-4E57-8866-AF5DC8934B2A}"/>
    <cellStyle name="Comma 6 2 2 3" xfId="26042" xr:uid="{E6822990-D8E8-4D60-8E71-D01F031A07A4}"/>
    <cellStyle name="Comma 6 2 2_AVA DVA EL" xfId="26043" xr:uid="{194ECD6B-1B64-49AA-9784-BD9572C07440}"/>
    <cellStyle name="Comma 6 2 3" xfId="26044" xr:uid="{800C7E1B-3168-423B-AD73-0941289B0483}"/>
    <cellStyle name="Comma 6 2 4" xfId="26045" xr:uid="{9EB6DC5C-6652-456E-B7D5-65C449E8562C}"/>
    <cellStyle name="Comma 6 2_AVA DVA EL" xfId="26046" xr:uid="{B4526F5E-AA22-49C8-B1DB-8A322C1A0B84}"/>
    <cellStyle name="Comma 6 3" xfId="26047" xr:uid="{CEB45C92-137B-4408-830F-B86E7E01572D}"/>
    <cellStyle name="Comma 6 3 2" xfId="26048" xr:uid="{F7FA878D-B524-469C-B5C1-65A4D523B28E}"/>
    <cellStyle name="Comma 6 3 3" xfId="26049" xr:uid="{B80861B3-B78D-4B1A-8D09-1EE7D09F7A51}"/>
    <cellStyle name="Comma 6 3_AVA DVA EL" xfId="26050" xr:uid="{60C066C7-7B9F-4A9D-A804-4AF23C51EB3C}"/>
    <cellStyle name="Comma 6 4" xfId="26051" xr:uid="{A1A2EB36-94F3-4ED7-9B87-6847BF4E0700}"/>
    <cellStyle name="Comma 6 4 2" xfId="26052" xr:uid="{D59A0676-2424-45EC-9F1C-70151C941E1A}"/>
    <cellStyle name="Comma 6 4 3" xfId="26053" xr:uid="{6E03E761-2096-4956-8C93-8DE352FD7FBD}"/>
    <cellStyle name="Comma 6 4_AVA DVA EL" xfId="26054" xr:uid="{6AD8481E-E8AC-4CA0-BAEF-51D2986D4D3B}"/>
    <cellStyle name="Comma 6 5" xfId="26055" xr:uid="{FF056483-4FA3-42FF-B6B9-F2CAD7C2351B}"/>
    <cellStyle name="Comma 6 5 2" xfId="26056" xr:uid="{78FB1ACB-9734-4558-B611-54A6D83E3A89}"/>
    <cellStyle name="Comma 6 5 3" xfId="26057" xr:uid="{0944A418-6293-4ACC-A10C-105E048CD55E}"/>
    <cellStyle name="Comma 6 5_AVA DVA EL" xfId="26058" xr:uid="{D9C30CBD-812A-492A-914E-CF4AE872EA52}"/>
    <cellStyle name="Comma 6 6" xfId="26059" xr:uid="{678E29AF-848E-42E3-9AAD-B2B048E5BAF7}"/>
    <cellStyle name="Comma 6 6 2" xfId="26060" xr:uid="{C14450C2-2BA9-4523-8241-67A79E222B2B}"/>
    <cellStyle name="Comma 6 6 3" xfId="26061" xr:uid="{48608DE7-6A52-48D5-BD30-C42BF4151CD3}"/>
    <cellStyle name="Comma 6 6_AVA DVA EL" xfId="26062" xr:uid="{327F3C62-F3ED-410D-A86D-59869F77AA81}"/>
    <cellStyle name="Comma 6 7" xfId="26063" xr:uid="{49DF5828-1905-43D7-B866-7C264BC97727}"/>
    <cellStyle name="Comma 6 7 2" xfId="26064" xr:uid="{86B18FC9-1DA1-4360-BB1C-D73E6065FBB5}"/>
    <cellStyle name="Comma 6 7 3" xfId="26065" xr:uid="{6766BFA0-F25D-469C-B2B4-032C88E81143}"/>
    <cellStyle name="Comma 6 7_AVA DVA EL" xfId="26066" xr:uid="{5021E4F9-DD74-4A3A-AEFD-EA63A7CAA831}"/>
    <cellStyle name="Comma 6 8" xfId="26067" xr:uid="{E0E8EC30-2F24-4CF7-9C60-B588B06853F0}"/>
    <cellStyle name="Comma 6_AVA DVA EL" xfId="26068" xr:uid="{4B6DCC76-ED11-40C6-AC3D-72156AA9B4FF}"/>
    <cellStyle name="Comma 7" xfId="6405" xr:uid="{6E671FC5-27DC-4DA2-B9A7-761A1EF6AEEE}"/>
    <cellStyle name="Comma 7 2" xfId="6406" xr:uid="{D0FF46A4-9B0F-4B0E-B7BB-0558BA1A191C}"/>
    <cellStyle name="Comma 7 2 2" xfId="26069" xr:uid="{EE78C092-3A2F-4886-AC3D-23E34CA223A2}"/>
    <cellStyle name="Comma 7 2 2 2" xfId="26070" xr:uid="{B4A0A136-AEA2-497B-9B66-A91D693698E1}"/>
    <cellStyle name="Comma 7 2 2 3" xfId="26071" xr:uid="{27C41A77-8D60-459F-8AB8-97D31AA50CA3}"/>
    <cellStyle name="Comma 7 2 2_AVA DVA EL" xfId="26072" xr:uid="{2A218333-2E96-4482-9D21-1D0682F41C68}"/>
    <cellStyle name="Comma 7 2 3" xfId="26073" xr:uid="{5DFC4FA4-707D-4F93-A284-7A4CC1275769}"/>
    <cellStyle name="Comma 7 2 3 2" xfId="26074" xr:uid="{221E25E5-AB2D-4ABA-A4EF-F512573DD43F}"/>
    <cellStyle name="Comma 7 2 3 3" xfId="26075" xr:uid="{5B6EBF3D-5B57-473F-81DE-5149278F5CAC}"/>
    <cellStyle name="Comma 7 2 3_AVA DVA EL" xfId="26076" xr:uid="{FA2DC232-FF93-49EB-90E1-C8F536BE6233}"/>
    <cellStyle name="Comma 7 2 4" xfId="26077" xr:uid="{6E371170-046A-4460-BE3A-BBB109A149D5}"/>
    <cellStyle name="Comma 7 2 5" xfId="26078" xr:uid="{09D249FB-483D-4228-83E1-390CCDF9AC24}"/>
    <cellStyle name="Comma 7 2_AVA DVA EL" xfId="26079" xr:uid="{AA1A5E86-F285-443D-BBDA-EE08C90673F8}"/>
    <cellStyle name="Comma 7 3" xfId="26080" xr:uid="{AD37C522-232E-4AFD-A595-45B2A75A8E77}"/>
    <cellStyle name="Comma 7 3 2" xfId="26081" xr:uid="{3E0DFF74-B651-4F16-8015-1102057F6536}"/>
    <cellStyle name="Comma 7 3 3" xfId="26082" xr:uid="{816EE8BE-B1E9-4B1D-87A8-DC95E646629F}"/>
    <cellStyle name="Comma 7 3_AVA DVA EL" xfId="26083" xr:uid="{7C704596-56E7-4650-82D6-3A7073383EEE}"/>
    <cellStyle name="Comma 7 4" xfId="26084" xr:uid="{F30848A5-D736-4E70-A608-317BABF785C8}"/>
    <cellStyle name="Comma 7 4 2" xfId="26085" xr:uid="{F00468F4-AEE0-406F-A297-7E7EBAF7A14B}"/>
    <cellStyle name="Comma 7 4 3" xfId="26086" xr:uid="{D654BBD9-5A14-45CD-8816-C2A5D44D967C}"/>
    <cellStyle name="Comma 7 4_AVA DVA EL" xfId="26087" xr:uid="{15E25615-258F-4D08-B56B-CEBC84A1B682}"/>
    <cellStyle name="Comma 7 5" xfId="26088" xr:uid="{A933C596-12BA-4BFC-B4AA-556D4B3AD7FD}"/>
    <cellStyle name="Comma 7 6" xfId="26089" xr:uid="{46FBD26A-E37D-4BCF-BA0E-CDFE1E734CEE}"/>
    <cellStyle name="Comma 7_AVA DVA EL" xfId="26090" xr:uid="{5B46BE88-4B66-4C2F-84CD-8D777682A3C9}"/>
    <cellStyle name="Comma 8" xfId="6407" xr:uid="{5EAE512E-8965-48A6-834D-F8303651701A}"/>
    <cellStyle name="Comma 8 2" xfId="6408" xr:uid="{127665DA-4225-4B6C-A60E-EB0A630C9F6F}"/>
    <cellStyle name="Comma 8 2 2" xfId="26091" xr:uid="{5D7CD674-7F69-4933-AD3E-D60E776E3B47}"/>
    <cellStyle name="Comma 8 2 2 2" xfId="26092" xr:uid="{F686C07A-31AB-4789-8196-D8DBF5843EED}"/>
    <cellStyle name="Comma 8 2 2 3" xfId="26093" xr:uid="{567CC980-D584-4B51-A92A-6ACC063B912C}"/>
    <cellStyle name="Comma 8 2 2_AVA DVA EL" xfId="26094" xr:uid="{FF7AE81F-6371-4620-8E21-0DB75C25BE15}"/>
    <cellStyle name="Comma 8 2 3" xfId="26095" xr:uid="{F33706CA-F874-492C-9868-9AA7B50F8CA8}"/>
    <cellStyle name="Comma 8 2_AVA DVA EL" xfId="26096" xr:uid="{562CB2DD-4910-4F09-B2B2-153033BF7870}"/>
    <cellStyle name="Comma 8 3" xfId="26097" xr:uid="{79A40FD7-F6DE-4F2A-90D5-308319F7B5AA}"/>
    <cellStyle name="Comma 8 3 2" xfId="26098" xr:uid="{F7DB7EF3-8F96-4F15-ACEE-B4C5B60B4903}"/>
    <cellStyle name="Comma 8 3 3" xfId="26099" xr:uid="{66E6B8A1-FE32-41EF-9175-A7F2194F66D7}"/>
    <cellStyle name="Comma 8 3_AVA DVA EL" xfId="26100" xr:uid="{EFC1BF6F-F845-409E-911C-29B13989FF90}"/>
    <cellStyle name="Comma 8 4" xfId="26101" xr:uid="{A21F827C-9EE9-4DD7-89FA-5C915DC4193F}"/>
    <cellStyle name="Comma 8_AVA DVA EL" xfId="26102" xr:uid="{B47E940D-79D1-4355-A5A0-CA89D11EF881}"/>
    <cellStyle name="Comma 9" xfId="6409" xr:uid="{3B3446A9-F6BC-4684-9FBD-64F1021E3AC2}"/>
    <cellStyle name="Comma 9 2" xfId="26103" xr:uid="{CFF61BB7-0BF2-4E25-A08E-A7133A119A29}"/>
    <cellStyle name="Comma 9 2 2" xfId="26104" xr:uid="{142404B7-0C19-436E-83A9-B26B40ABB8AB}"/>
    <cellStyle name="Comma 9 2 2 2" xfId="26105" xr:uid="{A7A43BE4-5F4B-46AB-85D6-4FB39C87778D}"/>
    <cellStyle name="Comma 9 2 2 3" xfId="26106" xr:uid="{7BA8847B-510A-4530-946A-91458D05F475}"/>
    <cellStyle name="Comma 9 2 2_AVA DVA EL" xfId="26107" xr:uid="{508A6B06-5044-4A9C-8FE1-E87113311E93}"/>
    <cellStyle name="Comma 9 2 3" xfId="26108" xr:uid="{B99D0D9E-D803-4F3F-8191-1B6126184FC7}"/>
    <cellStyle name="Comma 9 2 4" xfId="26109" xr:uid="{0A3C3700-1F4C-4721-9D6A-57E7F187DDF7}"/>
    <cellStyle name="Comma 9 2_AVA DVA EL" xfId="26110" xr:uid="{3566239A-81B9-42E5-995C-56ED2982A741}"/>
    <cellStyle name="Comma 9 3" xfId="26111" xr:uid="{0106644C-5BEC-4240-A45B-165E492670D8}"/>
    <cellStyle name="Comma 9 3 2" xfId="26112" xr:uid="{7ED003DA-7044-4536-96BD-B5DC08FC7B3A}"/>
    <cellStyle name="Comma 9 3 3" xfId="26113" xr:uid="{A4D79EED-7784-426C-8FA2-3FA30A835C0B}"/>
    <cellStyle name="Comma 9 3_AVA DVA EL" xfId="26114" xr:uid="{865BED0C-A21D-4545-8CA9-40A6C363101D}"/>
    <cellStyle name="Comma 9 4" xfId="26115" xr:uid="{6912C46F-63B8-4718-8603-6F663542F3E0}"/>
    <cellStyle name="Comma 9 4 2" xfId="26116" xr:uid="{07C33FF3-2B5E-426C-91C4-2D5AE320D4F6}"/>
    <cellStyle name="Comma 9 4 3" xfId="26117" xr:uid="{E0F0B076-250B-40A2-8A63-580BAC2B08B1}"/>
    <cellStyle name="Comma 9 4_AVA DVA EL" xfId="26118" xr:uid="{0A25E09E-74C6-4B14-ACE9-DA5472F2292E}"/>
    <cellStyle name="Comma 9 5" xfId="26119" xr:uid="{093B0339-51C2-4074-B811-2622881B3915}"/>
    <cellStyle name="Comma 9 5 2" xfId="26120" xr:uid="{D042EC9C-BEDA-44D2-8078-1F10E082ABDB}"/>
    <cellStyle name="Comma 9 5 3" xfId="26121" xr:uid="{D055C618-AD53-4A8B-914F-EB11C5907E0B}"/>
    <cellStyle name="Comma 9 5_AVA DVA EL" xfId="26122" xr:uid="{B6E15298-44F2-463E-A4AD-D672D9E2B7A9}"/>
    <cellStyle name="Comma 9 6" xfId="26123" xr:uid="{83310727-415F-41EC-85D3-6A17BE94AB20}"/>
    <cellStyle name="Comma 9 7" xfId="26124" xr:uid="{8CB00F6C-1AE1-4F2F-8442-36FA7E4A11E3}"/>
    <cellStyle name="Comma 9_AVA DVA EL" xfId="26125" xr:uid="{3BEB2FFA-13DD-4F4E-AECF-8D677320D948}"/>
    <cellStyle name="Comma*" xfId="6410" xr:uid="{0B732F87-27E9-4012-80A5-15F0B511381C}"/>
    <cellStyle name="Comma* 2" xfId="26126" xr:uid="{8985673A-0E3C-4E25-AA82-1689C0744A0C}"/>
    <cellStyle name="Comma* 3" xfId="26127" xr:uid="{16AE1E1D-E0A5-4348-8F0C-738C5F074173}"/>
    <cellStyle name="Comma*_AVA DVA EL" xfId="26128" xr:uid="{3F5D4D41-39C0-4760-9A3B-D5150BC0FB50}"/>
    <cellStyle name="Comma_091203 DNB NOR covered bond issues rammeutnyttelse" xfId="41293" xr:uid="{4BE76F9C-DFDF-4BFB-83B5-B09E12D0AC26}"/>
    <cellStyle name="Comma0" xfId="6411" xr:uid="{9077A3D0-0C3B-4BA7-A0E7-0C4AAA8A2313}"/>
    <cellStyle name="Comma0 - Modelo1" xfId="6412" xr:uid="{43CC6D95-735E-49CB-BFC6-41B6C6D08D1D}"/>
    <cellStyle name="Comma0 - Modelo1 2" xfId="41294" xr:uid="{3A46A624-41C1-4910-8A99-CF7D6FE2BB80}"/>
    <cellStyle name="Comma0 - Modelo1_Factbook" xfId="41295" xr:uid="{D4028A43-1F2C-4BA5-8B7A-52EE3446E72F}"/>
    <cellStyle name="Comma0 - Style1" xfId="6413" xr:uid="{CA80DA29-E537-4B07-85BF-FE8B9547BF8B}"/>
    <cellStyle name="Comma0 - Style1 2" xfId="41296" xr:uid="{F5BAC806-23BB-4327-80B2-6E6BF70A79FE}"/>
    <cellStyle name="Comma0 - Style1_Factbook" xfId="41297" xr:uid="{FE50CB5A-90E8-4B60-A17B-8166D80EB623}"/>
    <cellStyle name="Comma0 2" xfId="6414" xr:uid="{5E86C51E-9F80-4761-BA9A-3A07FC42E931}"/>
    <cellStyle name="Comma0 2 2" xfId="6415" xr:uid="{66BA4B00-448C-49B7-8E93-2B0E4848BA13}"/>
    <cellStyle name="Comma0 2_AVA DVA EL" xfId="26129" xr:uid="{3E92BF87-2FFA-477C-B379-E141A61AC48B}"/>
    <cellStyle name="Comma0 3" xfId="6416" xr:uid="{FDB5C6DF-4A88-4E0D-85EA-FDC04E6E0E21}"/>
    <cellStyle name="Comma0 3 2" xfId="6417" xr:uid="{367068F9-212D-4D74-A26D-D6499F4C0FDB}"/>
    <cellStyle name="Comma0 3 2 2" xfId="26130" xr:uid="{FDC7BB79-90D2-4C71-8E4B-7F2D54266F2B}"/>
    <cellStyle name="Comma0 3 2 3" xfId="26131" xr:uid="{91745B31-A742-475D-8496-9EBC061DDCE2}"/>
    <cellStyle name="Comma0 3 2_AVA DVA EL" xfId="26132" xr:uid="{DC2E41B0-2DD4-448B-AAB3-306BD57B2982}"/>
    <cellStyle name="Comma0 3 3" xfId="26133" xr:uid="{C0AF5C6A-9B20-47C5-B817-2591F4E67396}"/>
    <cellStyle name="Comma0 3 4" xfId="26134" xr:uid="{747FBEB3-6F58-499A-925E-A3036BEC4B9B}"/>
    <cellStyle name="Comma0 3_AVA DVA EL" xfId="26135" xr:uid="{0356376B-1CF5-4B3C-9F2D-42F09FFB3E19}"/>
    <cellStyle name="Comma0 4" xfId="26136" xr:uid="{5361AFD5-0B00-4F04-82A0-EEAE0EFF54AD}"/>
    <cellStyle name="Comma0_AVA DVA EL" xfId="26137" xr:uid="{3B48B06A-F2CB-4682-8D9B-D36FBBAFB68C}"/>
    <cellStyle name="Comma1 - Modelo2" xfId="6418" xr:uid="{E88CF027-8D4E-44DA-ACB6-9DF11B290635}"/>
    <cellStyle name="Comma1 - Modelo2 2" xfId="41298" xr:uid="{0C7C7794-61A8-4DE1-80FA-B12F78CD9C99}"/>
    <cellStyle name="Comma1 - Modelo2_Factbook" xfId="41299" xr:uid="{845D56F4-F207-4F22-8BE8-61C657A3FD80}"/>
    <cellStyle name="Comma1 - Style2" xfId="6419" xr:uid="{FCB7C32F-D1AF-4CD1-B670-083B9692335D}"/>
    <cellStyle name="Comma1 - Style2 2" xfId="41300" xr:uid="{530619C7-6151-4456-8609-15FDB4F329E1}"/>
    <cellStyle name="Comma1 - Style2_Factbook" xfId="41301" xr:uid="{E3645BF2-CFCB-4E16-B9E2-ACE63F2487C0}"/>
    <cellStyle name="Common fields" xfId="6420" xr:uid="{4C98A05F-E9F3-442F-BE7C-0A937F2C3683}"/>
    <cellStyle name="Common fields 2" xfId="6421" xr:uid="{17427D13-1070-461B-BE57-70CDDEE01031}"/>
    <cellStyle name="Common fields 2 2" xfId="26138" xr:uid="{0F83B90E-CDD8-42FD-91E0-BEA548631B7A}"/>
    <cellStyle name="Common fields 2 3" xfId="26139" xr:uid="{C2FEBE38-F501-4DD3-8DD3-E2593E1F18F9}"/>
    <cellStyle name="Common fields 2_AVA DVA EL" xfId="26140" xr:uid="{330B7F3D-8C24-40E4-9901-B2E62420793E}"/>
    <cellStyle name="Common fields 3" xfId="26141" xr:uid="{F21C8D73-3AF2-49A7-BEC6-C24494D732A2}"/>
    <cellStyle name="Common fields 4" xfId="26142" xr:uid="{ED2AAEFC-5026-4346-9EDE-6F4104E1A01B}"/>
    <cellStyle name="Common fields with names" xfId="6422" xr:uid="{C85B602B-E57D-448F-8FF7-3C7F76418539}"/>
    <cellStyle name="Common fields with names (internal version)" xfId="6423" xr:uid="{4D048B15-E6F7-4D0B-AD1A-314F0378D5BE}"/>
    <cellStyle name="Common fields with names (internal version) 2" xfId="26143" xr:uid="{230731FC-C852-4B41-BC56-0FC1A8A72C99}"/>
    <cellStyle name="Common fields with names (internal version) 3" xfId="26144" xr:uid="{FC7B85C4-794D-4FCD-9E38-7ED226661A9F}"/>
    <cellStyle name="Common fields with names (internal version)_AVA DVA EL" xfId="26145" xr:uid="{55EBD7B5-41AA-4257-8E7C-D3EAC0BE5AA8}"/>
    <cellStyle name="Common fields with names 2" xfId="26146" xr:uid="{F7D379FA-7EC8-4AE3-B964-E5D04074C052}"/>
    <cellStyle name="Common fields with names 3" xfId="26147" xr:uid="{34C98854-290B-42B3-B6AF-90431892877F}"/>
    <cellStyle name="Common fields with names 4" xfId="26148" xr:uid="{91663D68-D84F-474A-A427-70029616EB77}"/>
    <cellStyle name="Common fields with names 5" xfId="26149" xr:uid="{498A690A-F247-4155-8A59-D5DB611A36C1}"/>
    <cellStyle name="Common fields with names_AVA DVA EL" xfId="26150" xr:uid="{592DD3D8-34D4-46A5-9897-99C095130E34}"/>
    <cellStyle name="Common fields_AVA DVA EL" xfId="26151" xr:uid="{00EF2668-1271-4C86-BD20-DF6E19FC47C3}"/>
    <cellStyle name="Company" xfId="6424" xr:uid="{378C8B65-48ED-4456-98BB-6449343D9B23}"/>
    <cellStyle name="Company 2" xfId="26152" xr:uid="{589DD02C-2ADD-4B31-9498-154A5373DDAC}"/>
    <cellStyle name="Company 3" xfId="26153" xr:uid="{3BC1164C-F4AD-4A87-99F8-B67A55FA529F}"/>
    <cellStyle name="Company name" xfId="6425" xr:uid="{4D76ACCC-F667-4C1A-BC83-CB6E9BDA40CA}"/>
    <cellStyle name="Company name 2" xfId="26154" xr:uid="{53AE2183-E7EE-4BCF-B1DA-E06D4083A8C7}"/>
    <cellStyle name="Company name_AVA DVA EL" xfId="26155" xr:uid="{9EF76ABE-391E-461A-895F-76BFCB16998F}"/>
    <cellStyle name="Company_AVA DVA EL" xfId="26156" xr:uid="{5FD7AA41-234A-424C-B8EB-E0947AA5BE6C}"/>
    <cellStyle name="Cover Date" xfId="6426" xr:uid="{2042B4EA-E3BB-4B72-9306-86E14B5E58A8}"/>
    <cellStyle name="Cover Date 2" xfId="26157" xr:uid="{6EF89132-D1A3-46BA-952F-AEBC2F2E4E02}"/>
    <cellStyle name="Cover Date 3" xfId="26158" xr:uid="{AD19565C-F586-4D47-8577-405220872AA8}"/>
    <cellStyle name="Cover Date_AVA DVA EL" xfId="26159" xr:uid="{3587EF52-DF26-4384-AAEE-FB4C7CF87C39}"/>
    <cellStyle name="Cover Subtitle" xfId="6427" xr:uid="{8DDCC613-BA5C-4531-8B36-BC2A86A677D6}"/>
    <cellStyle name="Cover Subtitle 2" xfId="26160" xr:uid="{311F5306-5CAF-4030-9ACB-63C3AB11ECB3}"/>
    <cellStyle name="Cover Subtitle 3" xfId="26161" xr:uid="{04DAB7C1-959E-4E73-B8F4-D17A2D428865}"/>
    <cellStyle name="Cover Subtitle_AVA DVA EL" xfId="26162" xr:uid="{98D58D11-E65C-4CFC-A95A-D44C5D3FFAE4}"/>
    <cellStyle name="Cover Title" xfId="6428" xr:uid="{9DFA901C-FCA1-4564-BB4D-38A8A5DFC324}"/>
    <cellStyle name="Cover Title 2" xfId="26163" xr:uid="{DC0BC2B4-2DB6-417F-B0CC-CFD78A4D7265}"/>
    <cellStyle name="Cover Title 3" xfId="26164" xr:uid="{CDABCDFA-8392-4C65-BF76-BA4FC846262F}"/>
    <cellStyle name="Cover Title_AVA DVA EL" xfId="26165" xr:uid="{E061B05E-2882-4E42-8D55-15876FCF0B53}"/>
    <cellStyle name="Currency" xfId="40494" xr:uid="{CBF2F5D1-FBA0-4EB7-80F1-24CA3DCD6083}"/>
    <cellStyle name="Currency ($)" xfId="6429" xr:uid="{FE7538CA-A75F-4D01-BFB3-0B00B57685A4}"/>
    <cellStyle name="Currency ($) 2" xfId="26166" xr:uid="{11A3285D-2E2C-4A70-892D-6C2AFE6AD977}"/>
    <cellStyle name="Currency ($) 3" xfId="26167" xr:uid="{DBAE07E7-3279-4BDD-91A6-7AE857B03949}"/>
    <cellStyle name="Currency ($)_AVA DVA EL" xfId="26168" xr:uid="{ACA0BE47-1535-45CC-9300-0F209F3F8E81}"/>
    <cellStyle name="Currency (£)" xfId="6430" xr:uid="{1D97DBE3-AFF8-41A0-BCF1-A511FBD9C6E2}"/>
    <cellStyle name="Currency (£) 2" xfId="26169" xr:uid="{DE993D97-6BA3-4C30-94DD-8B7F7649AE98}"/>
    <cellStyle name="Currency (£) 3" xfId="26170" xr:uid="{93B037BC-FF29-4D9A-BF89-324A2BF4B7F0}"/>
    <cellStyle name="Currency (£)_AVA DVA EL" xfId="26171" xr:uid="{59893508-88B1-4B0A-A396-9BA2F987B0B5}"/>
    <cellStyle name="Currency [0]" xfId="40495" xr:uid="{CBA635E2-E5A2-4AA0-8B6E-A724A284F604}"/>
    <cellStyle name="Currency [0] 2" xfId="26172" xr:uid="{AE6B9693-18D1-4C90-80B9-BAE8DD8541B0}"/>
    <cellStyle name="Currency [0] 3" xfId="26173" xr:uid="{7F9A242D-02DA-4A0F-8A5B-6E1CBCC2F4FB}"/>
    <cellStyle name="Currency [0]_AVA DVA EL" xfId="42767" xr:uid="{AAFA22D6-64F1-4B03-B6CF-A886E7D1C7D3}"/>
    <cellStyle name="Currency [00]" xfId="6431" xr:uid="{42E0D04C-DABC-46EF-8778-A69D155368F8}"/>
    <cellStyle name="Currency [1]" xfId="6432" xr:uid="{62A5C1E6-BB23-419D-B4F4-103AF90A3241}"/>
    <cellStyle name="Currency [1] 2" xfId="6433" xr:uid="{3140F83A-9721-4840-828C-42F408D339FA}"/>
    <cellStyle name="Currency [1] 2 2" xfId="26174" xr:uid="{A2B67358-60A3-4020-A2AB-4BC64033FAE9}"/>
    <cellStyle name="Currency [1] 2 3" xfId="26175" xr:uid="{72A307DB-FCD1-4686-89EB-EB9DC5C87825}"/>
    <cellStyle name="Currency [1] 2_AVA DVA EL" xfId="26176" xr:uid="{01596A71-50EF-49CC-9EE8-F9AE302A0A4C}"/>
    <cellStyle name="Currency [1] 3" xfId="26177" xr:uid="{7BFE6E27-5E2D-4EC9-9E9A-73EE62D20561}"/>
    <cellStyle name="Currency [1] 4" xfId="26178" xr:uid="{3CF7823D-B88C-4BEA-A505-A008849A3BE1}"/>
    <cellStyle name="Currency [1]_AVA DVA EL" xfId="26179" xr:uid="{9F847408-BC13-469A-A9D4-839448B33DB8}"/>
    <cellStyle name="Currency 0" xfId="6434" xr:uid="{76E1217F-5306-4E7E-8CB9-5B96986C21F8}"/>
    <cellStyle name="Currency 0 2" xfId="26180" xr:uid="{938A4A18-0977-457D-B171-2DABA9460D4E}"/>
    <cellStyle name="Currency 0 3" xfId="26181" xr:uid="{81EFF7A1-D13A-4DC6-B543-1620FDBC102E}"/>
    <cellStyle name="Currency 0_AVA DVA EL" xfId="26182" xr:uid="{02506D9B-8D54-4FE2-85B0-AF5426670BCB}"/>
    <cellStyle name="Currency 2" xfId="6435" xr:uid="{BBA62692-7C6A-499E-B8DF-6AEFC066DC10}"/>
    <cellStyle name="Currency 2 2" xfId="26183" xr:uid="{23257ACD-C5E0-4771-9229-827BE401F61A}"/>
    <cellStyle name="Currency 2 2 2" xfId="26184" xr:uid="{1277D167-7BEE-4474-A85A-9641743452E4}"/>
    <cellStyle name="Currency 2 2 3" xfId="26185" xr:uid="{3B17C456-F825-48A4-A410-39F34F83D320}"/>
    <cellStyle name="Currency 2 2_AVA DVA EL" xfId="26186" xr:uid="{27390012-E6AE-42B2-B520-7D3C663D1323}"/>
    <cellStyle name="Currency 2 3" xfId="26187" xr:uid="{E303CFD3-A72D-4F8D-A7A9-F88AF14D44CF}"/>
    <cellStyle name="Currency 2 4" xfId="26188" xr:uid="{C70FCE12-5A42-4A67-BF83-E032EF9ACC97}"/>
    <cellStyle name="Currency 2*" xfId="6436" xr:uid="{9693D57C-94D9-4A33-ADB6-E803FE4E89E6}"/>
    <cellStyle name="Currency 2* 2" xfId="26189" xr:uid="{BD3739E5-D8BC-4557-9B34-905B64AC10EA}"/>
    <cellStyle name="Currency 2* 3" xfId="26190" xr:uid="{BC24329B-D6B1-4766-9927-209C8A5DC842}"/>
    <cellStyle name="Currency 2*_AVA DVA EL" xfId="26191" xr:uid="{5525D6F8-D8C0-45CF-8FB6-293687B0D056}"/>
    <cellStyle name="Currency 2_29-04-021" xfId="6437" xr:uid="{AC6C5988-B530-4DD2-86D9-23E81384E54A}"/>
    <cellStyle name="Currency 3" xfId="26192" xr:uid="{8D2DD768-5C96-4386-86C3-6DA80C30F5F5}"/>
    <cellStyle name="Currency 3 2" xfId="26193" xr:uid="{DDB1990D-1A75-4206-BB4F-8FD419357B5A}"/>
    <cellStyle name="Currency 3 3" xfId="26194" xr:uid="{69124AD2-A45B-457A-B54D-4D129DA334DD}"/>
    <cellStyle name="Currency 3*" xfId="6438" xr:uid="{DDBF6369-1997-4CFC-A283-820C34CF2F9C}"/>
    <cellStyle name="Currency 3* 2" xfId="26195" xr:uid="{4AA47929-CC34-4866-88FA-4C681DF853D5}"/>
    <cellStyle name="Currency 3* 3" xfId="26196" xr:uid="{4E48FF55-E0CC-4A52-B5FE-A78BFD714B2F}"/>
    <cellStyle name="Currency 3*_AVA DVA EL" xfId="26197" xr:uid="{3F16775F-75B6-4F53-ABBD-46C6A7EAA773}"/>
    <cellStyle name="Currency 3_AVA DVA EL" xfId="26198" xr:uid="{F1D0DDB4-FA3E-4FBD-95EF-EE18C49790E5}"/>
    <cellStyle name="Currency 4" xfId="26199" xr:uid="{99D55926-EF85-46C7-AB0C-26373350B012}"/>
    <cellStyle name="Currency 4 2" xfId="26200" xr:uid="{25FE6F11-B2AE-4FBE-B534-1E8C5C5587A5}"/>
    <cellStyle name="Currency 4 3" xfId="26201" xr:uid="{5BCB0862-C5FB-4E00-98AA-8A8B1967D79D}"/>
    <cellStyle name="Currency 4_AVA DVA EL" xfId="26202" xr:uid="{E355E666-37D7-4027-AFE4-7119E0E5E972}"/>
    <cellStyle name="Currency 5" xfId="26203" xr:uid="{D02C1490-919D-4848-817A-8F9E19619187}"/>
    <cellStyle name="Currency 5 2" xfId="26204" xr:uid="{3C426CFB-9D84-4667-A7EF-401C51BB6887}"/>
    <cellStyle name="Currency 5 3" xfId="26205" xr:uid="{A068E423-0829-4103-92D9-37867DEA1781}"/>
    <cellStyle name="Currency 5_AVA DVA EL" xfId="26206" xr:uid="{A23D9FD0-D5EC-4F03-826A-F9D8CF6AA049}"/>
    <cellStyle name="Currency 6" xfId="26207" xr:uid="{308A3A07-6C88-4C31-B666-48844C442F81}"/>
    <cellStyle name="Currency 7" xfId="26208" xr:uid="{EBC44A52-F633-418D-AEE7-A0A7CDDA725E}"/>
    <cellStyle name="Currency 8" xfId="26209" xr:uid="{73440565-56E5-448D-9383-B6C4AB61B5EE}"/>
    <cellStyle name="Currency 9" xfId="26210" xr:uid="{7AD3EA0C-0A54-4EE4-A63C-E7B569F56FE4}"/>
    <cellStyle name="Currency*" xfId="6439" xr:uid="{782887A5-9A64-4EB6-BCD8-AD0C9ADAD249}"/>
    <cellStyle name="Currency* 2" xfId="26211" xr:uid="{67EF242D-50E5-4A35-A2E7-ED53FEAAF41C}"/>
    <cellStyle name="Currency* 3" xfId="26212" xr:uid="{723FFAB9-6F68-43EC-BDE5-8638A8E66788}"/>
    <cellStyle name="Currency*_AVA DVA EL" xfId="26213" xr:uid="{53657C3F-3E0B-42C1-B1C2-6DBD527C6F02}"/>
    <cellStyle name="Currency_Adj - Trad. pension products" xfId="42987" xr:uid="{C5E33226-8F69-4145-99C6-F6FDA2A32C23}"/>
    <cellStyle name="Currency0" xfId="6440" xr:uid="{BF1E677A-B4CF-4410-AB7E-2C9D36480FA9}"/>
    <cellStyle name="Currency0 2" xfId="26214" xr:uid="{C7836492-7653-4CC8-8FA0-C81677E046D4}"/>
    <cellStyle name="Currency0 3" xfId="26215" xr:uid="{D59F7DE5-1412-4186-BF97-A32C498C5961}"/>
    <cellStyle name="Currency0_AVA DVA EL" xfId="26216" xr:uid="{47901BFC-B148-47AD-90FA-1022D7F1BB2B}"/>
    <cellStyle name="Currency2" xfId="6441" xr:uid="{039A5E0C-D626-4353-B519-358A39BD5020}"/>
    <cellStyle name="Currency2 2" xfId="26217" xr:uid="{0A81BA4D-F5C2-42CF-8F0F-B72C0E90E5F0}"/>
    <cellStyle name="Currency2 3" xfId="26218" xr:uid="{F58CE91D-8336-4C37-BE33-9FAC09D03670}"/>
    <cellStyle name="Currency2_AVA DVA EL" xfId="26219" xr:uid="{8241BD81-DAEB-45E2-9222-41B21A95D13E}"/>
    <cellStyle name="Dane wejściowe" xfId="6442" xr:uid="{2619339C-C610-4AC4-9849-FA93C7C740F0}"/>
    <cellStyle name="Dane wejściowe 2" xfId="26220" xr:uid="{1788E8C3-C649-427D-9E6B-A56E5598C692}"/>
    <cellStyle name="Dane wejściowe 3" xfId="26221" xr:uid="{673A60BD-855E-431D-92CF-BC96139CC571}"/>
    <cellStyle name="Dane wejściowe_AVA DVA EL" xfId="26222" xr:uid="{16FBFEC0-008C-4E32-9B0B-7BCFAA4D71C3}"/>
    <cellStyle name="Dane wyjściowe" xfId="6443" xr:uid="{8A018C08-CB52-44B7-9219-A4836C9E6EC3}"/>
    <cellStyle name="Dane wyjściowe 2" xfId="26223" xr:uid="{E266582E-2106-499F-A7BE-B5DF3E3C14C0}"/>
    <cellStyle name="Dane wyjściowe 3" xfId="26224" xr:uid="{05673D41-0FDC-4B4F-8616-7B049FB9AFE3}"/>
    <cellStyle name="Dane wyjściowe_AVA DVA EL" xfId="26225" xr:uid="{490D7C53-8FBB-4090-A748-DBDAD25E712B}"/>
    <cellStyle name="Data" xfId="6444" xr:uid="{2C37CD4B-4CAE-4F73-9D59-6D5B3AA1087E}"/>
    <cellStyle name="Data 2" xfId="26226" xr:uid="{27141BA0-6088-42F9-8BF8-B5B523F0D3C7}"/>
    <cellStyle name="Data 3" xfId="26227" xr:uid="{F1C3473B-7A52-4B98-A52F-4867C09D686C}"/>
    <cellStyle name="Data_AVA DVA EL" xfId="26228" xr:uid="{385FFDD4-D944-483C-A7C4-19B03DD0741B}"/>
    <cellStyle name="Date" xfId="6445" xr:uid="{BE2AED4A-2C13-4FFA-A333-44F4ED1DF923}"/>
    <cellStyle name="Date 2" xfId="26229" xr:uid="{B3FD2888-563A-4758-B30C-ECF362906956}"/>
    <cellStyle name="Date 3" xfId="26230" xr:uid="{DC1B1133-F37F-4311-9FDC-81AE51B3ECD4}"/>
    <cellStyle name="Date Aligned" xfId="6446" xr:uid="{33105D69-0956-4ABF-9127-2E1B31151CF6}"/>
    <cellStyle name="Date Aligned 2" xfId="26231" xr:uid="{FCB3CDC7-29FB-4BDA-A52F-BE7CCD1235ED}"/>
    <cellStyle name="Date Aligned 3" xfId="26232" xr:uid="{37874E79-BBF0-4285-94EE-29258F480120}"/>
    <cellStyle name="Date Aligned*" xfId="6447" xr:uid="{BBACA37E-5A65-4ED8-8B0F-2DB6B305586C}"/>
    <cellStyle name="Date Aligned* 2" xfId="26233" xr:uid="{63E89217-A6D4-4475-ADA1-E168219AC318}"/>
    <cellStyle name="Date Aligned* 3" xfId="26234" xr:uid="{97933F97-88D0-4255-8812-4069567C6E79}"/>
    <cellStyle name="Date Aligned*_AVA DVA EL" xfId="26235" xr:uid="{9834EE6C-F41B-4857-93D8-C28304BD9BE0}"/>
    <cellStyle name="Date Aligned_AVA DVA EL" xfId="26236" xr:uid="{498F6F79-B1C7-422B-86A3-86BE4F5BDFC9}"/>
    <cellStyle name="Date Short" xfId="6448" xr:uid="{6D346AFB-1673-4CF3-BED7-AB821383411B}"/>
    <cellStyle name="Date Short 2" xfId="43214" xr:uid="{9C91ED87-EC2C-4704-8FB4-821F1A85A7F1}"/>
    <cellStyle name="Date Short_NII" xfId="43213" xr:uid="{4B089DD7-7D77-4E4D-AE01-4FDEF0765FB3}"/>
    <cellStyle name="Date_Adj_Balance_Sheet" xfId="41306" xr:uid="{83BEA681-6A92-4051-B2EF-21FB188E856B}"/>
    <cellStyle name="DateFormat" xfId="6449" xr:uid="{8EF30151-A495-443E-875F-55E65D1CF534}"/>
    <cellStyle name="DateFormat 2" xfId="26237" xr:uid="{882E2A8C-B8AB-4263-8ADA-3EA518576754}"/>
    <cellStyle name="DateFormat 3" xfId="26238" xr:uid="{8BA78C9E-D850-4A46-A0BD-D5CCB91352DE}"/>
    <cellStyle name="DateFormat_AVA DVA EL" xfId="26239" xr:uid="{F76B9665-BC72-45E2-A929-12B25BA8E1BD}"/>
    <cellStyle name="DateTime" xfId="26240" xr:uid="{9122EF8C-3791-4692-BCD4-7CCF39A5BD6F}"/>
    <cellStyle name="DateTime 10" xfId="26241" xr:uid="{6429BB9C-355E-42BD-815E-8B2249159234}"/>
    <cellStyle name="DateTime 10 2" xfId="26242" xr:uid="{12CF4758-0A26-40AC-B420-C0627789C40A}"/>
    <cellStyle name="DateTime 10_AVA DVA EL" xfId="26243" xr:uid="{B0ECB49D-A44D-4525-B82A-7E67C4E80123}"/>
    <cellStyle name="DateTime 11" xfId="26244" xr:uid="{9B613A76-0C0C-4F84-BD1F-511904B0FE2A}"/>
    <cellStyle name="DateTime 11 2" xfId="26245" xr:uid="{BD662857-F38C-4B46-8B9B-616541ADD41A}"/>
    <cellStyle name="DateTime 11_AVA DVA EL" xfId="26246" xr:uid="{F42EE79B-7CB4-4CC3-B238-C78FB324DD2C}"/>
    <cellStyle name="DateTime 12" xfId="26247" xr:uid="{B44EB49B-741A-4D2F-954F-6D27A8895F86}"/>
    <cellStyle name="DateTime 2" xfId="26248" xr:uid="{078C8CF2-6FF7-469F-B10E-95CD1FFC4BAB}"/>
    <cellStyle name="DateTime 2 2" xfId="26249" xr:uid="{9F197FE8-EED0-4453-8FC3-BF2585363667}"/>
    <cellStyle name="DateTime 2 2 2" xfId="26250" xr:uid="{CBAD234B-02CB-41F4-8F32-83F3FA62EB4D}"/>
    <cellStyle name="DateTime 2 2_AVA DVA EL" xfId="26251" xr:uid="{BB724988-1473-4F79-8712-68E1015C48D0}"/>
    <cellStyle name="DateTime 2 3" xfId="26252" xr:uid="{BEAA5C9E-843B-4F51-9240-FC9A882A91ED}"/>
    <cellStyle name="DateTime 2_Adj_Primary_capital" xfId="26253" xr:uid="{3EF607DE-A2F3-4EE9-A291-40C763DA4660}"/>
    <cellStyle name="DateTime 3" xfId="26254" xr:uid="{68DE1912-690F-4F2D-AFFF-66783A133617}"/>
    <cellStyle name="DateTime 3 2" xfId="26255" xr:uid="{0A44D0A1-5C2E-481C-9068-42C6ECF53FA9}"/>
    <cellStyle name="DateTime 3 2 2" xfId="26256" xr:uid="{0871782E-75B1-4732-9EF4-587BB6F39A2D}"/>
    <cellStyle name="DateTime 3 2_AVA DVA EL" xfId="26257" xr:uid="{450E3A39-0D68-480D-9719-8601AEB635B5}"/>
    <cellStyle name="DateTime 3 3" xfId="26258" xr:uid="{EA3CF122-60B5-4B98-BA7D-7A128402DEA6}"/>
    <cellStyle name="DateTime 3_Adj_Primary_capital" xfId="26259" xr:uid="{3FFB6056-794A-4A99-ADFE-C06EF6445057}"/>
    <cellStyle name="DateTime 4" xfId="26260" xr:uid="{885F50C1-427B-484F-A627-D6F58A37189F}"/>
    <cellStyle name="DateTime 4 2" xfId="26261" xr:uid="{DE2C692D-D21F-4B45-89EB-111FB47914B4}"/>
    <cellStyle name="DateTime 4_AVA DVA EL" xfId="26262" xr:uid="{49E6F285-C5DF-4520-8E79-629650F68A10}"/>
    <cellStyle name="DateTime 5" xfId="26263" xr:uid="{FA92FCBA-552D-47FF-B345-7CC19103591C}"/>
    <cellStyle name="DateTime 5 2" xfId="26264" xr:uid="{04E2711F-7175-42D7-8ABD-87C8653E542D}"/>
    <cellStyle name="DateTime 5_AVA DVA EL" xfId="26265" xr:uid="{34896976-F565-4796-BF58-B936AEEF9441}"/>
    <cellStyle name="DateTime 6" xfId="26266" xr:uid="{AC7F4EFD-63B6-4769-9EC9-26D0B32FEEDE}"/>
    <cellStyle name="DateTime 6 2" xfId="26267" xr:uid="{5CDAF79D-F4CA-4579-B07C-0B80F719A790}"/>
    <cellStyle name="DateTime 6_AVA DVA EL" xfId="26268" xr:uid="{6E1701FD-EF94-42F1-A1E9-5A575DB27166}"/>
    <cellStyle name="DateTime 7" xfId="26269" xr:uid="{595CF504-5737-4989-95EC-7B0130740ED9}"/>
    <cellStyle name="DateTime 7 2" xfId="26270" xr:uid="{FACEA878-15BB-40B9-AF05-305E8F762BB2}"/>
    <cellStyle name="DateTime 7_AVA DVA EL" xfId="26271" xr:uid="{65FE8FF2-7982-49C2-94A0-3AEA3CAF0527}"/>
    <cellStyle name="DateTime 8" xfId="26272" xr:uid="{A40E0CEF-C09F-4740-95F6-830B817BA7F1}"/>
    <cellStyle name="DateTime 8 2" xfId="26273" xr:uid="{05236DE3-1D39-4332-8224-04FA8CD3DE31}"/>
    <cellStyle name="DateTime 8_AVA DVA EL" xfId="26274" xr:uid="{BF809B21-89A1-4E83-AD70-77836839FCF8}"/>
    <cellStyle name="DateTime 9" xfId="26275" xr:uid="{E626471C-6CBC-4389-AA9F-34E52B3C3F7D}"/>
    <cellStyle name="DateTime 9 2" xfId="26276" xr:uid="{3BDF003B-B253-420A-B524-B7D0BE9BA251}"/>
    <cellStyle name="DateTime 9_AVA DVA EL" xfId="26277" xr:uid="{5A1F4E68-957B-48C5-B8FE-BECB787DC1B6}"/>
    <cellStyle name="DateTime_Adj_Primary_capital" xfId="26278" xr:uid="{9D2ECD58-08DF-45AB-8FD7-EE88B76CDEFC}"/>
    <cellStyle name="DateTimeFormat" xfId="6450" xr:uid="{8ECA30E2-A597-45EF-9383-0F4D867F37E0}"/>
    <cellStyle name="DateTimeFormat 2" xfId="26279" xr:uid="{80747ACB-AB14-40EC-A1B8-0F8786685CA5}"/>
    <cellStyle name="DateTimeFormat 3" xfId="26280" xr:uid="{ACD01081-95B7-4B6A-9473-0B8B5ADFFF95}"/>
    <cellStyle name="DateTimeFormat_AVA DVA EL" xfId="26281" xr:uid="{F3D93FFC-ABE7-44F2-B613-E224EA9D261E}"/>
    <cellStyle name="Dato" xfId="26282" xr:uid="{DC2EE461-896D-492A-BE75-5657D3AF6482}"/>
    <cellStyle name="Dato 2" xfId="26283" xr:uid="{B29E2A49-8118-49B0-B1D5-273E38521723}"/>
    <cellStyle name="Dato 2 2" xfId="26284" xr:uid="{3D50C40C-747E-4A2C-B483-BE6CE4D57942}"/>
    <cellStyle name="Dato 2_AVA DVA EL" xfId="26285" xr:uid="{08C990CB-666D-45F8-B5A3-A2E8DC793D0F}"/>
    <cellStyle name="Dato 3" xfId="26286" xr:uid="{FA54B5E7-01C9-4113-909D-85DF253BBBC9}"/>
    <cellStyle name="Dato_AVA DVA EL" xfId="26287" xr:uid="{EAD86677-A6BF-49A8-944C-C48C3BCE3972}"/>
    <cellStyle name="Datum" xfId="6451" xr:uid="{16F6EF7D-4280-4051-A9A0-458316371DAD}"/>
    <cellStyle name="Datum 2" xfId="26288" xr:uid="{9CED0F41-0142-40A6-96C1-093A1A256318}"/>
    <cellStyle name="Datum 3" xfId="26289" xr:uid="{E868CEEE-DF3B-4D1C-AC68-F10CFE6B2148}"/>
    <cellStyle name="Datum_AVA DVA EL" xfId="26290" xr:uid="{8B4F99DF-214D-4B9C-B9C8-BF3302579783}"/>
    <cellStyle name="DEC4" xfId="6452" xr:uid="{E98F8C89-497F-4645-B694-679F2E145220}"/>
    <cellStyle name="DEC4 10" xfId="26291" xr:uid="{70C4674B-2271-4F11-A27F-59CF47B0ECF3}"/>
    <cellStyle name="DEC4 10 2" xfId="26292" xr:uid="{CE4113DB-C335-4A99-AA42-23C7829772E1}"/>
    <cellStyle name="DEC4 10 3" xfId="26293" xr:uid="{46464761-E70E-4B0C-9D3F-9307DDF8702E}"/>
    <cellStyle name="DEC4 10_AVA DVA EL" xfId="26294" xr:uid="{DC205CD1-E313-4A5D-B4C4-236FBEC5B879}"/>
    <cellStyle name="DEC4 11" xfId="26295" xr:uid="{6A32A064-62C0-4D10-AF66-6C787422FD9C}"/>
    <cellStyle name="DEC4 12" xfId="26296" xr:uid="{8CB0D2C7-15E4-4DCA-885F-69EAAD2FA57D}"/>
    <cellStyle name="DEC4 2" xfId="26297" xr:uid="{66166595-B607-41B5-9038-8A245DC38FC5}"/>
    <cellStyle name="DEC4 2 2" xfId="26298" xr:uid="{E6468DD0-1496-4190-B404-2E1AA9B60DE2}"/>
    <cellStyle name="DEC4 2 2 2" xfId="26299" xr:uid="{158E8CF6-B4EF-4B48-8C79-12E3656AC8D1}"/>
    <cellStyle name="DEC4 2 2 3" xfId="26300" xr:uid="{8B20A451-F354-4E8F-857A-363BC56C6AA1}"/>
    <cellStyle name="DEC4 2 2_AVA DVA EL" xfId="26301" xr:uid="{8E2E7AA8-78A5-427A-8A11-75BBBABE069D}"/>
    <cellStyle name="DEC4 2 3" xfId="26302" xr:uid="{BFCF283E-B71C-4F2D-95BE-64DFDE1743D7}"/>
    <cellStyle name="DEC4 2 4" xfId="26303" xr:uid="{339DE3E7-3E20-47A2-89DA-4926E9763D8B}"/>
    <cellStyle name="DEC4 2_AVA DVA EL" xfId="26304" xr:uid="{C5EDEABE-6F04-4E13-9ACF-968BDDCBE988}"/>
    <cellStyle name="DEC4 3" xfId="26305" xr:uid="{D2F021F2-7DE9-4BD1-A677-08C75A0A6777}"/>
    <cellStyle name="DEC4 3 2" xfId="26306" xr:uid="{A38B56A7-9B63-4E4B-A873-8E6E8BF3839B}"/>
    <cellStyle name="DEC4 3 3" xfId="26307" xr:uid="{52047B21-616D-4AC2-B323-695443AD4328}"/>
    <cellStyle name="DEC4 3_AVA DVA EL" xfId="26308" xr:uid="{9C345D14-2144-46D6-94A6-73140211DFB7}"/>
    <cellStyle name="DEC4 4" xfId="26309" xr:uid="{ABD68EE5-3428-44F6-86AF-4E5793BB10A3}"/>
    <cellStyle name="DEC4 4 2" xfId="26310" xr:uid="{34D348C8-D7A0-4A59-B2C1-9840033AD416}"/>
    <cellStyle name="DEC4 4 3" xfId="26311" xr:uid="{CD339766-0CFB-4A15-B2B2-5870A9F7ACF5}"/>
    <cellStyle name="DEC4 4_AVA DVA EL" xfId="26312" xr:uid="{A55F6A0A-E0A6-4297-8692-3FDE1C7BF78C}"/>
    <cellStyle name="DEC4 5" xfId="26313" xr:uid="{328A9E18-476E-46AB-806E-801451B34E75}"/>
    <cellStyle name="DEC4 5 2" xfId="26314" xr:uid="{549A355C-B1CA-4C4A-922C-5C45B9C469EF}"/>
    <cellStyle name="DEC4 5 3" xfId="26315" xr:uid="{E447023F-4B02-45D7-A393-57C34BA77F90}"/>
    <cellStyle name="DEC4 5_AVA DVA EL" xfId="26316" xr:uid="{C99B3E39-7912-48D1-A165-2089253765DC}"/>
    <cellStyle name="DEC4 6" xfId="26317" xr:uid="{63E385F7-55AA-4181-8504-4284A5D08C79}"/>
    <cellStyle name="DEC4 6 2" xfId="26318" xr:uid="{537542C4-8FE1-4C57-AD42-3290F9140FA5}"/>
    <cellStyle name="DEC4 6 3" xfId="26319" xr:uid="{C89EDDEE-15C8-4459-B87B-9CD61251AC5B}"/>
    <cellStyle name="DEC4 6_AVA DVA EL" xfId="26320" xr:uid="{99777AD8-0236-4084-95E1-128A1F9E7B26}"/>
    <cellStyle name="DEC4 7" xfId="26321" xr:uid="{52E83494-3D74-4E5F-8678-E2B6F6D3576A}"/>
    <cellStyle name="DEC4 7 2" xfId="26322" xr:uid="{9C0E0385-AFD1-49D0-99E2-9F641BBE1F90}"/>
    <cellStyle name="DEC4 7 3" xfId="26323" xr:uid="{B5917393-8940-4167-9299-62ACF0E36AED}"/>
    <cellStyle name="DEC4 7_AVA DVA EL" xfId="26324" xr:uid="{473EBFF0-5F34-4983-AEA8-B2352B6B5F2B}"/>
    <cellStyle name="DEC4 8" xfId="26325" xr:uid="{D99C8A1F-4633-4861-B01C-2B840752B3F8}"/>
    <cellStyle name="DEC4 8 2" xfId="26326" xr:uid="{0795EF09-3C24-4734-9E67-2DC3DF1859B4}"/>
    <cellStyle name="DEC4 8 3" xfId="26327" xr:uid="{59C84E9C-1F81-4C78-A241-3F3BC27A0EC0}"/>
    <cellStyle name="DEC4 8_AVA DVA EL" xfId="26328" xr:uid="{983A3ADB-8971-4072-AFC1-D09ADEE9B971}"/>
    <cellStyle name="DEC4 9" xfId="26329" xr:uid="{F7C0F5F9-9CDB-4606-91F8-4C092FD61417}"/>
    <cellStyle name="DEC4 9 2" xfId="26330" xr:uid="{C13281D7-9315-4179-A72B-A0B7EE247573}"/>
    <cellStyle name="DEC4 9 3" xfId="26331" xr:uid="{5EACD809-EA5B-441C-991B-61C4E18D6418}"/>
    <cellStyle name="DEC4 9_AVA DVA EL" xfId="26332" xr:uid="{43399A61-CAC1-470D-9503-C1C5ED913DB6}"/>
    <cellStyle name="DEC4_AVA DVA EL" xfId="26333" xr:uid="{4CC4FF20-B772-416C-8516-23822EBB7798}"/>
    <cellStyle name="DecimalFormat" xfId="6453" xr:uid="{B4550F3A-5F28-42E0-A9C8-D9D6B9E83F7A}"/>
    <cellStyle name="DecimalFormat 2" xfId="26334" xr:uid="{8B4B4027-1BA6-4913-B4FD-2C5A281C030D}"/>
    <cellStyle name="DecimalFormat 3" xfId="26335" xr:uid="{C371F82B-C81C-4CAC-B802-EDE24071D19B}"/>
    <cellStyle name="DecimalFormat_AVA DVA EL" xfId="26336" xr:uid="{27F45CCB-C7AF-4144-8FC4-04F562CC54E7}"/>
    <cellStyle name="default" xfId="6454" xr:uid="{1DB22A71-84F4-4990-9E0D-05460BF9B33F}"/>
    <cellStyle name="default 10" xfId="6455" xr:uid="{F41312A9-632E-4B3D-99F0-6319D0426821}"/>
    <cellStyle name="default 11" xfId="6456" xr:uid="{C2CB1C99-D61A-456B-AB32-46D73CF6EE3C}"/>
    <cellStyle name="default 12" xfId="6457" xr:uid="{78585CFA-2E08-4FD0-9520-D40D04E0AA65}"/>
    <cellStyle name="default 13" xfId="6458" xr:uid="{EF4B7B22-0609-4AC4-BA0B-0AD18C9DE975}"/>
    <cellStyle name="default 2" xfId="6459" xr:uid="{27641755-658A-4FD4-B48B-20C95D96C6F7}"/>
    <cellStyle name="default 2 2" xfId="6460" xr:uid="{EBC41990-AF89-4326-95B3-4ADC3AC59CF0}"/>
    <cellStyle name="default 2 2 2" xfId="6461" xr:uid="{D8909C64-E7F1-4D27-B120-A0FB983AA5B1}"/>
    <cellStyle name="default 2 2 2 2" xfId="42036" xr:uid="{313C3E3E-BAFA-4C3B-8FDF-3757B1257281}"/>
    <cellStyle name="default 2 2 2_Loans &amp; comm." xfId="42035" xr:uid="{36EAD52A-13C2-442F-94B1-84E3B3CD7B05}"/>
    <cellStyle name="default 2 2 3" xfId="42037" xr:uid="{AF8859E0-DB4C-435C-ABE5-C7E1428F86E9}"/>
    <cellStyle name="default 2 2_Expenses" xfId="6462" xr:uid="{099C65C8-7984-48F2-B4A2-24172A91397C}"/>
    <cellStyle name="default 2 3" xfId="6463" xr:uid="{1993374C-1143-479D-AA7C-04E9BCA69B77}"/>
    <cellStyle name="default 2 3 2" xfId="42039" xr:uid="{8B8E6878-23D9-4257-BBBE-5A24E5DE29B5}"/>
    <cellStyle name="default 2 3_Loans &amp; comm." xfId="42038" xr:uid="{B3F0FD3A-63CE-4D5B-B492-FF20378B39A4}"/>
    <cellStyle name="default 2 4" xfId="42040" xr:uid="{2B2C5555-6BAB-4FA1-AB0B-A91A01E984D1}"/>
    <cellStyle name="default 2 4 2" xfId="42041" xr:uid="{4008C906-FEA7-40CA-B7FB-39FD2C8A4459}"/>
    <cellStyle name="default 2 5" xfId="42042" xr:uid="{227F0F4A-1CDD-4855-8BA7-9D4EDBEA6F3D}"/>
    <cellStyle name="default 2_AVA DVA EL" xfId="26337" xr:uid="{90A7A341-1F4E-427B-8552-286B1DB8AC30}"/>
    <cellStyle name="default 3" xfId="6464" xr:uid="{BB6C5CD2-4EC4-41D8-B8FD-6BAED6FCE7CF}"/>
    <cellStyle name="default 3 2" xfId="6465" xr:uid="{FF12F45D-1DE1-42D8-8D68-E3E9106CE885}"/>
    <cellStyle name="default 3 2 2" xfId="6466" xr:uid="{A791C832-44CA-4A52-BB53-B81F842AA9D2}"/>
    <cellStyle name="default 3 2 3" xfId="6467" xr:uid="{4DBA3C5F-5630-432A-87A8-40D26E353343}"/>
    <cellStyle name="default 3 2_AVA DVA EL" xfId="26338" xr:uid="{187D5E93-21B6-4718-B8D9-C7C5ABEBA8DD}"/>
    <cellStyle name="default 3 3" xfId="6468" xr:uid="{D2F11473-2AF3-4790-94A1-E733FA26C5CB}"/>
    <cellStyle name="default 3 3 2" xfId="6469" xr:uid="{D2963772-ED5B-46D3-BFE9-580DD86B02F4}"/>
    <cellStyle name="default 3 3 3" xfId="6470" xr:uid="{9E243379-6AF6-4485-8B23-1717CEFE86C2}"/>
    <cellStyle name="default 3 3 4" xfId="6471" xr:uid="{5CB06938-45B8-4A14-8D12-EE56B7E312D2}"/>
    <cellStyle name="default 3 3_Expenses" xfId="6472" xr:uid="{29DF8623-3841-4DA9-85A2-A6D92E8A3CC0}"/>
    <cellStyle name="default 3 4" xfId="6473" xr:uid="{1287858B-ABC5-48DD-9E9F-7FD05AC4433C}"/>
    <cellStyle name="default 3_AVA DVA EL" xfId="26339" xr:uid="{96FFF569-A7E9-46DD-993D-8C650687F4D4}"/>
    <cellStyle name="default 4" xfId="6474" xr:uid="{AC034505-B38C-4EF5-824E-1DB4506D6063}"/>
    <cellStyle name="default 4 2" xfId="6475" xr:uid="{E33F3371-6281-488B-87FC-76FC61582951}"/>
    <cellStyle name="default 4 2 2" xfId="6476" xr:uid="{5FEBD66A-F82B-4C0D-A920-80E8FCCAA973}"/>
    <cellStyle name="default 4 2 2 2" xfId="42044" xr:uid="{C843B746-AB82-4CE1-8C4F-137405E17C1D}"/>
    <cellStyle name="default 4 2 2_Loans &amp; comm." xfId="42043" xr:uid="{B0035F7E-2A1C-4B2B-A3E3-63938007FA0F}"/>
    <cellStyle name="default 4 2 3" xfId="42045" xr:uid="{37A7D25D-D612-4B9F-A02F-3EC4C52AC5FE}"/>
    <cellStyle name="default 4 2_Expenses" xfId="6477" xr:uid="{851EA267-B8EA-4A5F-8914-8E19DD13DEE6}"/>
    <cellStyle name="default 4 3" xfId="6478" xr:uid="{4140693C-866D-46C0-87E8-5237CA4E2C25}"/>
    <cellStyle name="default 4 3 2" xfId="42047" xr:uid="{47480F4B-7197-49B6-91B4-26C2AEA91E06}"/>
    <cellStyle name="default 4 3_Loans &amp; comm." xfId="42046" xr:uid="{8B5EEC5B-B319-437A-926F-5130BE9F70EB}"/>
    <cellStyle name="default 4 4" xfId="42048" xr:uid="{F28C146A-F34F-4536-8492-D2EBC5152858}"/>
    <cellStyle name="default 4_AVA DVA EL" xfId="26340" xr:uid="{D738BB37-30BD-4CB4-99C5-2B9F27AD2C21}"/>
    <cellStyle name="default 5" xfId="6479" xr:uid="{77DABFB2-5DD4-4F9B-8B9B-4B65F42794B9}"/>
    <cellStyle name="default 5 2" xfId="6480" xr:uid="{548CEFDE-C831-4BF3-8783-31F3EAD98417}"/>
    <cellStyle name="default 5 2 2" xfId="6481" xr:uid="{FFD898DB-9E8E-450B-AA87-11757116D557}"/>
    <cellStyle name="default 5 2 2 2" xfId="42050" xr:uid="{E7865E23-500A-462A-BA21-29B1572E9419}"/>
    <cellStyle name="default 5 2 2_Loans &amp; comm." xfId="42049" xr:uid="{421FDFB6-CBCA-4BB2-A65B-2567F72BFAC6}"/>
    <cellStyle name="default 5 2 3" xfId="42051" xr:uid="{617D54C3-DACB-45E2-918E-6B0D9505228D}"/>
    <cellStyle name="default 5 2_Expenses" xfId="6482" xr:uid="{7CB902DA-8E05-42D5-8E06-60C3B2AD272C}"/>
    <cellStyle name="default 5 3" xfId="6483" xr:uid="{80A42F02-A088-4327-A4DD-F0BC9B4ED421}"/>
    <cellStyle name="default 5 3 2" xfId="42053" xr:uid="{0E461A38-D0CD-4526-99A7-B1FABC31A43A}"/>
    <cellStyle name="default 5 3_Loans &amp; comm." xfId="42052" xr:uid="{7AFD8B72-5769-4A80-A494-5538C521D5C9}"/>
    <cellStyle name="default 5 4" xfId="6484" xr:uid="{3CE2EA82-ECB1-4A1C-A85E-677E24A6B3D9}"/>
    <cellStyle name="default 5 5" xfId="6485" xr:uid="{DD1767E0-345E-4768-AD49-674152CB10D0}"/>
    <cellStyle name="default 5_Expenses" xfId="6486" xr:uid="{C738B16D-987E-4770-AE10-2C8CCEC10B23}"/>
    <cellStyle name="default 6" xfId="6487" xr:uid="{F13D355F-ACB8-4AD2-990E-EDD3B3703D6F}"/>
    <cellStyle name="default 6 2" xfId="6488" xr:uid="{3DDEFBBD-C9D8-4ED4-B75B-635406F8D0E5}"/>
    <cellStyle name="default 6 2 2" xfId="6489" xr:uid="{D9A5AB29-5D26-401B-9617-AC1D1EB35510}"/>
    <cellStyle name="default 6 2 2 2" xfId="42055" xr:uid="{CEC07A2D-C4B8-42A9-AC8D-724769F40761}"/>
    <cellStyle name="default 6 2 2_Loans &amp; comm." xfId="42054" xr:uid="{1A748E07-A505-4FAE-BFAB-62997D8682B1}"/>
    <cellStyle name="default 6 2 3" xfId="42056" xr:uid="{E6D12977-F624-447F-835D-27755183C531}"/>
    <cellStyle name="default 6 2_Expenses" xfId="6490" xr:uid="{C1569952-749C-455A-B576-22A8741BE433}"/>
    <cellStyle name="default 6 3" xfId="6491" xr:uid="{01564FD9-F522-4EE9-A19A-F48571A1CFE9}"/>
    <cellStyle name="default 6 3 2" xfId="42058" xr:uid="{18221032-C97D-473B-AFD1-F8E051BB5DAB}"/>
    <cellStyle name="default 6 3_Loans &amp; comm." xfId="42057" xr:uid="{B11012EB-20BE-4219-8B1E-96456DEA4C21}"/>
    <cellStyle name="default 6 4" xfId="42059" xr:uid="{251CA899-9C4A-4DD4-9207-6C42C1FF832E}"/>
    <cellStyle name="default 6_Expenses" xfId="6492" xr:uid="{3E48005E-176A-4E17-9B55-AD568FE97CA9}"/>
    <cellStyle name="default 7" xfId="6493" xr:uid="{C13FEED0-DB38-4D32-8945-1D7207398BB9}"/>
    <cellStyle name="default 7 2" xfId="6494" xr:uid="{3405E7A2-2BA6-4800-935E-005261EA7BCB}"/>
    <cellStyle name="default 7 2 2" xfId="42061" xr:uid="{BA503D09-5276-4EC6-985B-1289B38926B7}"/>
    <cellStyle name="default 7 2_Loans &amp; comm." xfId="42060" xr:uid="{0211254A-D282-41D8-8206-2A7B0C431F5E}"/>
    <cellStyle name="default 7 3" xfId="6495" xr:uid="{0A00391A-8F0C-4BA1-9565-DB1F4F7A4305}"/>
    <cellStyle name="default 7 3 2" xfId="42063" xr:uid="{85BCDBB6-3236-4EAA-ACE6-072B862F0F29}"/>
    <cellStyle name="default 7 3_Loans &amp; comm." xfId="42062" xr:uid="{9F53FE45-008F-4D08-BF97-A3B134045B08}"/>
    <cellStyle name="default 7 4" xfId="42064" xr:uid="{CA3F8B51-AEC7-4759-BBC6-47FF41F5C215}"/>
    <cellStyle name="default 7_Expenses" xfId="6496" xr:uid="{290E09DE-5C4E-49D3-A081-B38B246EB836}"/>
    <cellStyle name="default 8" xfId="6497" xr:uid="{125EB201-C12D-4952-9088-D06EEF47D72D}"/>
    <cellStyle name="default 8 2" xfId="42066" xr:uid="{6CDE7987-C764-4F81-A377-9A9A4C1E128B}"/>
    <cellStyle name="default 8_Loans &amp; comm." xfId="42065" xr:uid="{C97C6CAE-7F94-4DF6-989C-E50D9FD3BDEB}"/>
    <cellStyle name="default 9" xfId="6498" xr:uid="{6577AEA7-2080-479B-935E-76AB7BC78280}"/>
    <cellStyle name="default 9 2" xfId="42068" xr:uid="{36047BEE-DC2F-4606-9773-3677BBBA6475}"/>
    <cellStyle name="default 9_Loans &amp; comm." xfId="42067" xr:uid="{0AA9CD40-26BE-4C08-820C-6B3B471CEC19}"/>
    <cellStyle name="default_1" xfId="6499" xr:uid="{B01A1BB6-B916-460A-B022-5A462E633B48}"/>
    <cellStyle name="Deleted" xfId="26341" xr:uid="{36A23BCB-EF1A-4B88-89F4-2FF56F36597D}"/>
    <cellStyle name="Deleted 2" xfId="26342" xr:uid="{903EA384-D82E-44E0-8F55-D5944012BF84}"/>
    <cellStyle name="Deleted_AVA DVA EL" xfId="26343" xr:uid="{DC14C624-AA50-4BF3-96C9-A52FE98F65A2}"/>
    <cellStyle name="DELTA" xfId="6500" xr:uid="{0BC9E8CB-F527-4913-BACD-6617F88F020A}"/>
    <cellStyle name="DELTA 2" xfId="43216" xr:uid="{448292CC-0295-4BB0-A3B7-92B481DE4088}"/>
    <cellStyle name="DELTA_NII" xfId="43215" xr:uid="{B5B81825-1BE6-4B6B-B4EA-66FC40C956C3}"/>
    <cellStyle name="DES4" xfId="6501" xr:uid="{C5968E2B-0255-4B90-B008-3E3FB1AF42AB}"/>
    <cellStyle name="DES4 10" xfId="26344" xr:uid="{313EDD6B-38BE-4B23-B94C-5AD37994737B}"/>
    <cellStyle name="DES4 10 2" xfId="26345" xr:uid="{551BC17A-850B-4D4B-952A-673244B7DD3B}"/>
    <cellStyle name="DES4 10 3" xfId="26346" xr:uid="{9841CCCA-672C-4585-AC0C-A95DA6911033}"/>
    <cellStyle name="DES4 10_AVA DVA EL" xfId="26347" xr:uid="{3EA77B65-4D39-440F-A4C5-FDA774FD6310}"/>
    <cellStyle name="DES4 11" xfId="26348" xr:uid="{F2041C91-66DC-499A-BA26-1DC88E414DED}"/>
    <cellStyle name="DES4 12" xfId="26349" xr:uid="{AED53B6F-E8F5-4C36-9235-C8EC92556049}"/>
    <cellStyle name="DES4 2" xfId="26350" xr:uid="{93F451B1-C02A-4D78-A4A0-5B38E8D1467F}"/>
    <cellStyle name="DES4 2 2" xfId="26351" xr:uid="{4286B5B2-FF8C-478A-A70B-558471C15B69}"/>
    <cellStyle name="DES4 2 2 2" xfId="26352" xr:uid="{416E5630-B9DF-42DC-9D38-949F8A573DC8}"/>
    <cellStyle name="DES4 2 2 3" xfId="26353" xr:uid="{62ECF52B-314A-41F5-A9CF-FFBFF04A5115}"/>
    <cellStyle name="DES4 2 2_AVA DVA EL" xfId="26354" xr:uid="{009E8DCD-3CB9-43C6-A5C7-C8D5BDE532FB}"/>
    <cellStyle name="DES4 2 3" xfId="26355" xr:uid="{A757E13B-8482-4869-BD97-A657CA29FF49}"/>
    <cellStyle name="DES4 2 4" xfId="26356" xr:uid="{63BDB58A-EB4B-4929-9BA8-571E01F995AA}"/>
    <cellStyle name="DES4 2_AVA DVA EL" xfId="26357" xr:uid="{168CE7B5-BFCE-4125-B72E-0CFC7B52272C}"/>
    <cellStyle name="DES4 3" xfId="26358" xr:uid="{A8E3E42D-BE0F-4303-83CE-39C1191FB11F}"/>
    <cellStyle name="DES4 3 2" xfId="26359" xr:uid="{8D2DC970-811A-472E-8797-E7FB7193701A}"/>
    <cellStyle name="DES4 3 3" xfId="26360" xr:uid="{68910519-ED15-47BB-BF71-1450F2815336}"/>
    <cellStyle name="DES4 3_AVA DVA EL" xfId="26361" xr:uid="{6C1573D7-4565-450D-8FC0-27A5300DB83D}"/>
    <cellStyle name="DES4 4" xfId="26362" xr:uid="{8BF1FA06-2139-4A94-BDE2-593348A98B85}"/>
    <cellStyle name="DES4 4 2" xfId="26363" xr:uid="{84DB7179-1E22-46C8-9A9A-D7E5365112FA}"/>
    <cellStyle name="DES4 4 3" xfId="26364" xr:uid="{381752DE-ED65-460F-A438-ED46DAA2A000}"/>
    <cellStyle name="DES4 4_AVA DVA EL" xfId="26365" xr:uid="{2409E118-22FA-47AB-9B93-AC2951D2134B}"/>
    <cellStyle name="DES4 5" xfId="26366" xr:uid="{79AC47C0-8C69-431C-8AB7-E95E800EF993}"/>
    <cellStyle name="DES4 5 2" xfId="26367" xr:uid="{17A1C1CC-4650-46D2-A32F-B4E710263B16}"/>
    <cellStyle name="DES4 5 3" xfId="26368" xr:uid="{7444F14D-158A-4265-8441-C320B628EF81}"/>
    <cellStyle name="DES4 5_AVA DVA EL" xfId="26369" xr:uid="{22B77E24-B93F-4EF0-BAEB-268703358AEA}"/>
    <cellStyle name="DES4 6" xfId="26370" xr:uid="{3B0400C6-6D05-4269-B598-3A4B8527234C}"/>
    <cellStyle name="DES4 6 2" xfId="26371" xr:uid="{A1EF97F7-F45A-49D4-9F64-CBB3F760A048}"/>
    <cellStyle name="DES4 6 3" xfId="26372" xr:uid="{99D3A429-7C99-4120-A4BE-03BDF7088C4E}"/>
    <cellStyle name="DES4 6_AVA DVA EL" xfId="26373" xr:uid="{7994D4A1-5A60-4FDF-BF91-9BE9DE51D75A}"/>
    <cellStyle name="DES4 7" xfId="26374" xr:uid="{004390D2-CEBE-4FAC-9F8D-C38A4697A482}"/>
    <cellStyle name="DES4 7 2" xfId="26375" xr:uid="{F761CE53-8146-4962-A3A7-7121378A9454}"/>
    <cellStyle name="DES4 7 3" xfId="26376" xr:uid="{452A897E-BBFC-461E-8950-074A089C0D43}"/>
    <cellStyle name="DES4 7_AVA DVA EL" xfId="26377" xr:uid="{0220AF6B-AB53-449F-9C0C-B98E704AF3CD}"/>
    <cellStyle name="DES4 8" xfId="26378" xr:uid="{9AE848AB-A6E4-4627-A5F9-1A5887A2FA5D}"/>
    <cellStyle name="DES4 8 2" xfId="26379" xr:uid="{120F0E3A-07DA-4698-A6E6-6991E0F476CE}"/>
    <cellStyle name="DES4 8 3" xfId="26380" xr:uid="{2A14F24A-43E0-410E-AE85-38F9F8234938}"/>
    <cellStyle name="DES4 8_AVA DVA EL" xfId="26381" xr:uid="{2CFCEB67-1758-4092-8768-0FC29ED6E9F3}"/>
    <cellStyle name="DES4 9" xfId="26382" xr:uid="{99E35CEA-CEA7-44CD-9603-BF2A8DB2EA16}"/>
    <cellStyle name="DES4 9 2" xfId="26383" xr:uid="{85B6178D-ABBA-4BA4-A37B-39C78D3DC338}"/>
    <cellStyle name="DES4 9 3" xfId="26384" xr:uid="{204F302E-24A6-4FD5-A2F5-A1AF3845083C}"/>
    <cellStyle name="DES4 9_AVA DVA EL" xfId="26385" xr:uid="{E09EBFE8-1901-49B6-B9A7-EDF3FE6B2BE1}"/>
    <cellStyle name="DES4_AVA DVA EL" xfId="26386" xr:uid="{A685C0AE-BFAA-4C30-8AC9-3DCE98C3B653}"/>
    <cellStyle name="Dezimal [0]_050526 Ratios Denmark without banks" xfId="6502" xr:uid="{610F59E7-96B1-41FC-904C-91FD50A8D680}"/>
    <cellStyle name="Dezimal_050526 Ratios Denmark without banks" xfId="6503" xr:uid="{DF80CEED-199A-4628-862D-2ACBC358A203}"/>
    <cellStyle name="Dia" xfId="6504" xr:uid="{4B8A94A7-1172-471E-A65C-2FEBE94917DD}"/>
    <cellStyle name="Dobre" xfId="6505" xr:uid="{C98E3EBE-C067-4469-BC34-0B95AC0CEFF4}"/>
    <cellStyle name="Dobre 2" xfId="26387" xr:uid="{C7DA32CE-18DD-457F-AD09-DCC059097A83}"/>
    <cellStyle name="Dobre 3" xfId="26388" xr:uid="{8FE49B27-852C-472A-B2D2-0AC371380CB3}"/>
    <cellStyle name="Dobre_AVA DVA EL" xfId="26389" xr:uid="{0693118F-AEFC-421F-B38F-124945FF8C60}"/>
    <cellStyle name="Dollar" xfId="6506" xr:uid="{C89FEB67-87D5-474D-B973-6C249EDFCB74}"/>
    <cellStyle name="Dollar 2" xfId="6507" xr:uid="{546CA23B-8BD3-47C8-B76B-D427265C31B6}"/>
    <cellStyle name="Dollar 2 2" xfId="6508" xr:uid="{F2D239CB-40F8-4C6E-A264-8BEB57994AE6}"/>
    <cellStyle name="Dollar 2 3" xfId="41307" xr:uid="{9B888620-7704-408F-AE78-F995CD9D32E0}"/>
    <cellStyle name="Dollar 2_AVA DVA EL" xfId="26390" xr:uid="{FB546F17-F285-4E57-A879-550BA4868CF1}"/>
    <cellStyle name="Dollar 3" xfId="6509" xr:uid="{C9C09DC1-A6B2-4A87-A41D-14C2018B4BB8}"/>
    <cellStyle name="Dollar 3 2" xfId="6510" xr:uid="{F08F8C76-D859-47CF-8657-16CC4B34B5FA}"/>
    <cellStyle name="Dollar 3 2 2" xfId="26391" xr:uid="{2B6E42E1-06CC-4C09-B10F-F95F2C177F9A}"/>
    <cellStyle name="Dollar 3 2 3" xfId="26392" xr:uid="{F6FBE5C1-B94F-4303-82C8-F5A0E49BBBA0}"/>
    <cellStyle name="Dollar 3 2_AVA DVA EL" xfId="26393" xr:uid="{37CF3BC1-A42F-4D14-B023-94B2F2614020}"/>
    <cellStyle name="Dollar 3 3" xfId="26394" xr:uid="{5E404AB7-84E6-479C-AF28-48A26CE00B4D}"/>
    <cellStyle name="Dollar 3 4" xfId="26395" xr:uid="{11838C17-B2EA-414F-AD2D-35121DCBC790}"/>
    <cellStyle name="Dollar 3_Adj_Balance_Sheet" xfId="41308" xr:uid="{1197EE9F-A37B-472D-BEE1-BB3ECA254AE0}"/>
    <cellStyle name="Dollar 4" xfId="26396" xr:uid="{A62BFA58-4A94-44D7-B0A0-BD8556616A4A}"/>
    <cellStyle name="Dollar_Adj_Balance_Sheet" xfId="41309" xr:uid="{2DE91125-D25F-4567-A74B-06D2C0AE17AF}"/>
    <cellStyle name="données" xfId="6511" xr:uid="{7F67B335-0C38-45C5-A57D-143195393222}"/>
    <cellStyle name="donnéesbord" xfId="6512" xr:uid="{9FD8E86D-2143-4BB0-8C9A-06D29783DDE7}"/>
    <cellStyle name="Dotted Line" xfId="6513" xr:uid="{3AC7C039-E00B-41F1-B040-78ACB379AA2A}"/>
    <cellStyle name="Dotted Line 2" xfId="26397" xr:uid="{96F57FFF-C2C1-4D33-A55F-62C94C07D7C1}"/>
    <cellStyle name="Dotted Line 3" xfId="26398" xr:uid="{5279A471-E9BE-40BD-96A5-3E0E4FDBD6B3}"/>
    <cellStyle name="Dotted Line_AVA DVA EL" xfId="26399" xr:uid="{E3F1584C-97AA-403B-9431-97AD5E721179}"/>
    <cellStyle name="Double Accounting" xfId="6514" xr:uid="{F28C1A27-7E5A-489E-9A05-8F0DED464B8D}"/>
    <cellStyle name="Double Accounting 2" xfId="26400" xr:uid="{F8253BAE-DB0E-429A-965F-1D4521F07413}"/>
    <cellStyle name="Double Accounting 3" xfId="26401" xr:uid="{E1817F0E-AE0A-47D5-A49C-B9A752665463}"/>
    <cellStyle name="Double Accounting_AVA DVA EL" xfId="26402" xr:uid="{515A5DE7-82BD-4722-A9B3-9985CDB1B133}"/>
    <cellStyle name="DP1" xfId="6515" xr:uid="{C9D1706A-8B4F-44F4-921B-E2111D427CDC}"/>
    <cellStyle name="DP1 2" xfId="26403" xr:uid="{A7647F6F-03AF-4AA3-9CD7-ED0702F2029D}"/>
    <cellStyle name="DP1 3" xfId="26404" xr:uid="{49DC624F-DE5F-44CD-A63B-4B5FB2B795A0}"/>
    <cellStyle name="DP1_AVA DVA EL" xfId="26405" xr:uid="{B5E51126-D6B6-43BD-85A1-1C6D36C81BDF}"/>
    <cellStyle name="Dziesiętny_Arkusz1" xfId="6516" xr:uid="{69B4AD60-8F2E-4602-A2B1-F0568E383524}"/>
    <cellStyle name="Dålig" xfId="42069" xr:uid="{B6837DF3-DA97-4EA3-9F64-E3387055DB3D}"/>
    <cellStyle name="Dårlig" xfId="26406" xr:uid="{8775631D-A8DA-4F13-8F50-5FB58EA2A555}"/>
    <cellStyle name="Dårlig 10" xfId="42671" xr:uid="{16C1E65E-F15A-49A2-AEFA-750DB912022E}"/>
    <cellStyle name="Dårlig 2" xfId="6517" xr:uid="{F91056A6-FBAF-4803-A6A6-B81938D2A8D2}"/>
    <cellStyle name="Dårlig 2 2" xfId="26407" xr:uid="{641D115C-1DE4-47A3-ADC4-1BCD25C5927E}"/>
    <cellStyle name="Dårlig 2 2 2" xfId="26408" xr:uid="{CA9D045A-6657-46B2-9584-2B6A95F4030B}"/>
    <cellStyle name="Dårlig 2 2 3" xfId="26409" xr:uid="{2CF56B74-1834-405E-957E-0F5CA231EB9F}"/>
    <cellStyle name="Dårlig 2 2_AVA DVA EL" xfId="26410" xr:uid="{A8A81079-4542-4115-80D9-9546D95B0550}"/>
    <cellStyle name="Dårlig 2 3" xfId="26411" xr:uid="{1D4194A6-E5DB-4D84-B0A1-8563E6F7611C}"/>
    <cellStyle name="Dårlig 2 4" xfId="42070" xr:uid="{A2B4EB3D-3C42-49A3-8281-DA2ECB3D1768}"/>
    <cellStyle name="Dårlig 2 5" xfId="42071" xr:uid="{7E0E82F4-24B0-4367-A761-6716351F71B3}"/>
    <cellStyle name="Dårlig 2_Adj_Balance_Sheet" xfId="41302" xr:uid="{89FD9063-6EE7-46ED-A448-1621B0B25905}"/>
    <cellStyle name="Dårlig 3" xfId="6518" xr:uid="{54D0F8A5-E197-48C9-AF8D-709106C321FF}"/>
    <cellStyle name="Dårlig 3 2" xfId="26412" xr:uid="{94DBA474-43F5-417C-8381-83EC2BF2F020}"/>
    <cellStyle name="Dårlig 3 3" xfId="26413" xr:uid="{355A9808-A0C2-4A3F-A524-613773AFA9C9}"/>
    <cellStyle name="Dårlig 3_AVA DVA EL" xfId="26414" xr:uid="{750693D9-0BC0-4FF8-ADD1-6479A60CF5AC}"/>
    <cellStyle name="Dårlig 4" xfId="26415" xr:uid="{57007253-7205-477C-9486-27F1414ED96D}"/>
    <cellStyle name="Dårlig 4 2" xfId="42073" xr:uid="{E9509DD6-0ED9-48E8-BB4B-4A94F361E1B2}"/>
    <cellStyle name="Dårlig 4_Loans &amp; comm." xfId="42072" xr:uid="{6ACA8E3C-EF45-4FCE-8A58-ABDE2AEB3702}"/>
    <cellStyle name="Dårlig 5" xfId="26416" xr:uid="{00AEEB89-4598-4BB7-92F1-719DB57699EB}"/>
    <cellStyle name="Dårlig 6" xfId="41303" xr:uid="{CFDD27C0-D1C5-4E9E-AFDE-10EB6C1A3E35}"/>
    <cellStyle name="Dårlig 7" xfId="41304" xr:uid="{53FB1C76-3E69-4EEA-AE8A-171242F20916}"/>
    <cellStyle name="Dårlig 8" xfId="41305" xr:uid="{DD82F288-CC70-4194-9BBF-B0C0BAD86E55}"/>
    <cellStyle name="Dårlig_7. Other MTM adjustments" xfId="40496" xr:uid="{8D16285F-D15F-4FD5-B641-47288CBB55D0}"/>
    <cellStyle name="èìÇøÇÐ¤ê [0.00]_PERSONAL" xfId="6519" xr:uid="{83141BB9-E350-4C69-A85E-045682555D25}"/>
    <cellStyle name="èìÇøÇÐ¤ê_PERSONAL" xfId="6520" xr:uid="{44F5E9ED-3C27-473D-8E17-514E29609C7D}"/>
    <cellStyle name="Ellenőrzőcella" xfId="26417" xr:uid="{FFF4FCBE-C8FA-4B77-8107-4B1E5C2E8212}"/>
    <cellStyle name="Ellenőrzőcella 2" xfId="26418" xr:uid="{FEF655A4-139E-4187-90F4-C4F2558FE656}"/>
    <cellStyle name="Ellenőrzőcella_AVA DVA EL" xfId="26419" xr:uid="{9ED60651-C34C-4D4C-AAE2-86AED6D2BF57}"/>
    <cellStyle name="Encabez1" xfId="6521" xr:uid="{2F69AB2C-C2CE-461D-94E1-58577F6E71B2}"/>
    <cellStyle name="Encabez2" xfId="6522" xr:uid="{61749433-134C-4373-8CAE-603E6537D327}"/>
    <cellStyle name="Encabezado 4" xfId="26420" xr:uid="{FA5AE8E5-C928-445B-AC01-F63532347482}"/>
    <cellStyle name="Encabezado 4 2" xfId="26421" xr:uid="{0679104D-0A26-4D4B-921F-B7B2CA19E638}"/>
    <cellStyle name="Encabezado 4_AVA DVA EL" xfId="26422" xr:uid="{4B56FCC9-73C2-4975-9C14-C1A49BAF96DF}"/>
    <cellStyle name="Énfasis1" xfId="26423" xr:uid="{84F722E2-5022-42A7-80AB-7151EFB1BE61}"/>
    <cellStyle name="Énfasis1 2" xfId="26424" xr:uid="{7718D1D8-3118-4BF0-98EB-35FA5021F7DC}"/>
    <cellStyle name="Énfasis1_AVA DVA EL" xfId="26425" xr:uid="{2E5A5007-D12F-4869-A891-D60E8C096E6A}"/>
    <cellStyle name="Énfasis2" xfId="26426" xr:uid="{10FC9465-22AA-4651-9FE7-555AE4A1CF9D}"/>
    <cellStyle name="Énfasis2 2" xfId="26427" xr:uid="{D102977F-113F-48E1-B0FC-836D7118107A}"/>
    <cellStyle name="Énfasis2_AVA DVA EL" xfId="26428" xr:uid="{7374E0B7-3DD1-469C-8FEE-5A135C6F0A73}"/>
    <cellStyle name="Énfasis3" xfId="26429" xr:uid="{E67E02DE-640D-401F-B49B-66486C2438B9}"/>
    <cellStyle name="Énfasis3 2" xfId="26430" xr:uid="{D1ABFC1A-D731-4586-B696-5B1AE8554C0A}"/>
    <cellStyle name="Énfasis3_AVA DVA EL" xfId="26431" xr:uid="{720618B5-860D-4CAA-8908-BFF5C2730A6C}"/>
    <cellStyle name="Énfasis4" xfId="26432" xr:uid="{1AC8E24B-6598-41FC-A7DA-6A3079A8711E}"/>
    <cellStyle name="Énfasis4 2" xfId="26433" xr:uid="{481D2470-134C-4706-813D-83B5686B2BC4}"/>
    <cellStyle name="Énfasis4_AVA DVA EL" xfId="26434" xr:uid="{D25BFE09-B11E-4428-9035-BC71FA0737A6}"/>
    <cellStyle name="Énfasis5" xfId="26435" xr:uid="{6A8CB31E-D3EC-446F-B62B-300D3B1F8EC2}"/>
    <cellStyle name="Énfasis5 2" xfId="26436" xr:uid="{ED5CF37D-526A-417E-A3E0-8E4E0EAFA024}"/>
    <cellStyle name="Énfasis5_AVA DVA EL" xfId="26437" xr:uid="{50C29B36-933B-4297-8C73-AD5E5B8937F9}"/>
    <cellStyle name="Énfasis6" xfId="26438" xr:uid="{91BC8D8A-1DFD-4AEB-B6C5-16C105908479}"/>
    <cellStyle name="Énfasis6 2" xfId="26439" xr:uid="{C6C62029-8D49-40DD-AAC5-962701E10595}"/>
    <cellStyle name="Énfasis6_AVA DVA EL" xfId="26440" xr:uid="{C817C1D3-C6D4-4D25-AA14-0B0DFB87D98A}"/>
    <cellStyle name="Enter Currency (0)" xfId="6523" xr:uid="{EB091B1D-FE79-47B9-937D-51DFA2FE79DA}"/>
    <cellStyle name="Enter Currency (2)" xfId="6524" xr:uid="{9329811E-6E9B-43E3-B071-693563B61C24}"/>
    <cellStyle name="Enter Units (0)" xfId="6525" xr:uid="{BEEF44F8-C35E-45C1-8FE7-15F7475FBE35}"/>
    <cellStyle name="Enter Units (1)" xfId="6526" xr:uid="{C7762760-612C-4B15-B981-39275D5F1125}"/>
    <cellStyle name="Enter Units (2)" xfId="6527" xr:uid="{075299DA-519D-4D83-8EAD-0C70FCFB6205}"/>
    <cellStyle name="Enterable Fields" xfId="6528" xr:uid="{EDAD8163-E9E0-48E3-9F6D-CF4C49C84AF0}"/>
    <cellStyle name="Enterable Fields 2" xfId="26441" xr:uid="{A0BB0C4C-F4E6-497B-A05A-4789474C3A4C}"/>
    <cellStyle name="Enterable Fields 3" xfId="26442" xr:uid="{EB391669-5B6D-4848-8E0A-76D2B2D0FCB3}"/>
    <cellStyle name="Enterable Fields_AVA DVA EL" xfId="26443" xr:uid="{D397F034-FF63-4D4B-ACF6-37A8147983C7}"/>
    <cellStyle name="Entrada" xfId="26444" xr:uid="{9CE71D52-B008-4F60-ACAB-72A79EF65A04}"/>
    <cellStyle name="Entrada 2" xfId="26445" xr:uid="{FA08F938-02F7-4CC5-A125-80AA05A6ACAC}"/>
    <cellStyle name="Entrada_AVA DVA EL" xfId="26446" xr:uid="{9B96EDB5-3532-440D-8EC9-C3267B41BD09}"/>
    <cellStyle name="Euro" xfId="6529" xr:uid="{5D71C24A-7829-4978-AC96-DBBB8D612201}"/>
    <cellStyle name="Euro 10" xfId="41310" xr:uid="{0C00668D-AC40-4DFC-93E4-16FC6194AEF0}"/>
    <cellStyle name="Euro 10 2" xfId="42075" xr:uid="{11835B55-34AF-4C8E-A8D6-249B218BD704}"/>
    <cellStyle name="Euro 10 2 2" xfId="42076" xr:uid="{7D92698A-CAEA-4B97-B4DB-BA33EC37D7B4}"/>
    <cellStyle name="Euro 10 3" xfId="42077" xr:uid="{419AAA0B-7B93-48CC-8B04-B073F2EDE798}"/>
    <cellStyle name="Euro 10_Loans &amp; comm." xfId="42074" xr:uid="{C42972F5-4DA5-4F46-9FBC-5B719E2F286F}"/>
    <cellStyle name="Euro 11" xfId="42078" xr:uid="{20C6DB8B-262E-4B35-BF6E-D6546317E329}"/>
    <cellStyle name="Euro 11 2" xfId="42079" xr:uid="{F09AF895-C5B9-4BE7-81ED-45E4E1F53AD8}"/>
    <cellStyle name="Euro 12" xfId="42080" xr:uid="{87FCE2CE-F806-4246-A2BA-CBB0813B9AAF}"/>
    <cellStyle name="Euro 12 2" xfId="42081" xr:uid="{2F949707-DB59-4A05-8E77-01CF1F3EB42A}"/>
    <cellStyle name="Euro 12 3" xfId="42082" xr:uid="{2E3BB123-DAF1-41D3-AFF0-AFE02091FD65}"/>
    <cellStyle name="Euro 12 3 2" xfId="42083" xr:uid="{9EFB81C4-CB49-4935-83B9-064C42A095FE}"/>
    <cellStyle name="Euro 13" xfId="42084" xr:uid="{03DF648F-57ED-4A2E-BE86-F876CD79FB91}"/>
    <cellStyle name="Euro 13 2" xfId="42085" xr:uid="{085B1473-3105-41DB-8C1C-7F656551EE07}"/>
    <cellStyle name="Euro 14" xfId="42086" xr:uid="{D43B0D38-B32D-4E2F-A1C6-033F285C22DB}"/>
    <cellStyle name="Euro 14 2" xfId="42087" xr:uid="{738AC82B-01FF-4B6F-86CA-2EE718430608}"/>
    <cellStyle name="Euro 15" xfId="42088" xr:uid="{B91F4C80-C204-417F-9A61-5C9F31599686}"/>
    <cellStyle name="Euro 16" xfId="42089" xr:uid="{EA9F0CDC-DB14-4D44-8DBF-29FEDAF37E9C}"/>
    <cellStyle name="Euro 17" xfId="42090" xr:uid="{AB898AEF-EF96-4DC4-8BA2-80FBB5B3EC45}"/>
    <cellStyle name="Euro 17 2" xfId="42091" xr:uid="{82BA53A8-20CE-4B14-A93F-78C7945DF1A1}"/>
    <cellStyle name="Euro 18" xfId="42092" xr:uid="{0DBBB2E5-3E1F-4AC5-BD10-82B0FAE9CB9D}"/>
    <cellStyle name="Euro 18 2" xfId="42093" xr:uid="{68733EA9-FE79-4A18-BB03-57B937A818B2}"/>
    <cellStyle name="Euro 2" xfId="6530" xr:uid="{A60F80B5-A453-422D-8046-C13281BF7DB7}"/>
    <cellStyle name="Euro 2 10" xfId="42094" xr:uid="{55EFC943-4403-4B8E-903E-AC03F75CFF15}"/>
    <cellStyle name="Euro 2 11" xfId="42095" xr:uid="{FCA9027C-04B7-4485-800E-D37F5CB1B292}"/>
    <cellStyle name="Euro 2 2" xfId="6531" xr:uid="{62C9D5F8-5F54-48FC-B77F-C89E9EF7A465}"/>
    <cellStyle name="Euro 2 2 2" xfId="6532" xr:uid="{ACED8F7F-444C-4732-A350-E26300E4E0D8}"/>
    <cellStyle name="Euro 2 2 2 2" xfId="42097" xr:uid="{57CF220A-602B-4413-930F-8F8784784B45}"/>
    <cellStyle name="Euro 2 2 2 2 2" xfId="42098" xr:uid="{539362BA-7A87-4208-A02E-403E2948B51F}"/>
    <cellStyle name="Euro 2 2 2 3" xfId="42099" xr:uid="{1DC8E9FE-0C08-4B3E-8E04-2242BD81D36D}"/>
    <cellStyle name="Euro 2 2 2_Loans &amp; comm." xfId="42096" xr:uid="{1EE9A82F-CB32-4371-AD83-A7690BEB4E29}"/>
    <cellStyle name="Euro 2 2 3" xfId="26447" xr:uid="{1761B548-A58C-4AC0-ADCF-A7C61BEF1536}"/>
    <cellStyle name="Euro 2 2 3 2" xfId="42101" xr:uid="{302285E7-A1EB-4CC0-9510-FD8A4C1F8612}"/>
    <cellStyle name="Euro 2 2 3_Loans &amp; comm." xfId="42100" xr:uid="{1B3F5BAB-B4E0-478E-B1A4-0961C86B99B4}"/>
    <cellStyle name="Euro 2 2 4" xfId="42102" xr:uid="{D7A8F36A-ADAD-4626-BFCE-1011E26DF170}"/>
    <cellStyle name="Euro 2 2_AVA DVA EL" xfId="26448" xr:uid="{0E41ED32-CD18-4F3E-8B12-F7DE4F4352FD}"/>
    <cellStyle name="Euro 2 3" xfId="6533" xr:uid="{26C9F3AB-F30D-47B0-BAA8-93AA6B2EE789}"/>
    <cellStyle name="Euro 2 3 2" xfId="42104" xr:uid="{350317C5-47F8-481C-820B-EB01BC14F844}"/>
    <cellStyle name="Euro 2 3 2 2" xfId="42105" xr:uid="{135D9E04-0834-4A72-8911-3B94EFFCA518}"/>
    <cellStyle name="Euro 2 3 3" xfId="42106" xr:uid="{4396E288-EBB2-478D-BEFD-37C6A04B2827}"/>
    <cellStyle name="Euro 2 3_Loans &amp; comm." xfId="42103" xr:uid="{DA7BCEC5-F976-474F-8641-965CB3C5A39E}"/>
    <cellStyle name="Euro 2 4" xfId="26449" xr:uid="{621C2B94-06C8-4025-BDF5-3FDF3167794D}"/>
    <cellStyle name="Euro 2 4 2" xfId="42108" xr:uid="{7E6B7502-BC8C-4BA6-9044-4CDAD79764E1}"/>
    <cellStyle name="Euro 2 4 3" xfId="42109" xr:uid="{F2129B69-6A49-4157-A1BF-9826CCA0E260}"/>
    <cellStyle name="Euro 2 4_Loans &amp; comm." xfId="42107" xr:uid="{C5B26239-3BE7-4388-93A8-D51A150C72CC}"/>
    <cellStyle name="Euro 2 5" xfId="42110" xr:uid="{12EC27EE-106E-4E3E-B67E-1347FC591E51}"/>
    <cellStyle name="Euro 2 6" xfId="42111" xr:uid="{96E7F51F-C304-49A0-9B81-47C5480C8230}"/>
    <cellStyle name="Euro 2 7" xfId="42112" xr:uid="{41AF9CD0-A1A1-495D-B1FC-A73291161550}"/>
    <cellStyle name="Euro 2 8" xfId="42113" xr:uid="{2C93785C-EDA7-4D3A-BC1F-1C9A1FC258FD}"/>
    <cellStyle name="Euro 2 9" xfId="42114" xr:uid="{4F8D24F7-35AA-477B-962C-2E42239AB5BB}"/>
    <cellStyle name="Euro 2_AVA DVA EL" xfId="26450" xr:uid="{A5F2A11D-EA13-42C3-A542-4EE666020E28}"/>
    <cellStyle name="Euro 3" xfId="6534" xr:uid="{76927CC0-30FB-43F7-A168-5F6BF11E2E8C}"/>
    <cellStyle name="Euro 3 2" xfId="6535" xr:uid="{8113D8B2-5729-46CD-A166-5E910E754612}"/>
    <cellStyle name="Euro 3 2 2" xfId="42116" xr:uid="{E7308883-6F65-457B-90F7-8837E66C4C42}"/>
    <cellStyle name="Euro 3 2 2 2" xfId="42117" xr:uid="{EC6222A9-C849-4097-815A-1EE9CFE5645E}"/>
    <cellStyle name="Euro 3 2 3" xfId="42118" xr:uid="{4B32E743-27B8-4E4A-8574-DCC5CD4D5DB2}"/>
    <cellStyle name="Euro 3 2_Loans &amp; comm." xfId="42115" xr:uid="{16BC908F-12E9-49CD-9BB7-8AB2CE3283B7}"/>
    <cellStyle name="Euro 3 3" xfId="26451" xr:uid="{02EBB156-1CBE-4C0F-8A7E-A647FE201FDB}"/>
    <cellStyle name="Euro 3 3 2" xfId="42120" xr:uid="{8D6ABF52-2D4E-47B1-9EC6-1B1A654CE2F4}"/>
    <cellStyle name="Euro 3 3_Loans &amp; comm." xfId="42119" xr:uid="{BC3E46F3-732B-41A3-8327-B3EE60AD2876}"/>
    <cellStyle name="Euro 3 4" xfId="42121" xr:uid="{1F5DB204-BC7B-4A2A-80B1-03AB23241722}"/>
    <cellStyle name="Euro 3 5" xfId="42122" xr:uid="{BFBB78F2-D959-45C3-9BB7-633E78426471}"/>
    <cellStyle name="Euro 3 6" xfId="42123" xr:uid="{25530583-D5DD-48B4-B137-7F04E5D2BAFB}"/>
    <cellStyle name="Euro 3_AVA DVA EL" xfId="26452" xr:uid="{DB31DA79-C51B-476F-B1E0-68B91AC6FD8A}"/>
    <cellStyle name="Euro 4" xfId="6536" xr:uid="{6001C01A-531F-4296-80C1-20DC3E4B269C}"/>
    <cellStyle name="Euro 4 2" xfId="6537" xr:uid="{76257BB4-4668-43D8-A7FE-C06302406C86}"/>
    <cellStyle name="Euro 4 2 2" xfId="6538" xr:uid="{7CCED535-7176-4169-AECC-6A486E658948}"/>
    <cellStyle name="Euro 4 2 2 2" xfId="42125" xr:uid="{BD5BA73E-ACFE-45E4-A3CC-6CC6AD6A99FD}"/>
    <cellStyle name="Euro 4 2 2 2 2" xfId="42126" xr:uid="{F2E4433B-9EF0-4509-B1B3-4EBCB2AF6FFD}"/>
    <cellStyle name="Euro 4 2 2 3" xfId="42127" xr:uid="{13450133-FBFE-4E30-92B4-A7F1A58F3B16}"/>
    <cellStyle name="Euro 4 2 2_Loans &amp; comm." xfId="42124" xr:uid="{52176EA5-7C92-4003-9664-E7592C384FFA}"/>
    <cellStyle name="Euro 4 2 3" xfId="42128" xr:uid="{598DCF97-5F85-4E74-84C5-D7087E79CACB}"/>
    <cellStyle name="Euro 4 2 3 2" xfId="42129" xr:uid="{C8068FB3-CB94-4304-8EC7-E50D915A082D}"/>
    <cellStyle name="Euro 4 2 4" xfId="42130" xr:uid="{FE3E628D-3E7C-48B3-94E7-8A742BD06670}"/>
    <cellStyle name="Euro 4 2_Expenses" xfId="6539" xr:uid="{5BFAD98E-AFC1-45C0-87EC-D70481813005}"/>
    <cellStyle name="Euro 4 3" xfId="6540" xr:uid="{21475B07-0A49-471C-B785-268DF9AD3D92}"/>
    <cellStyle name="Euro 4 3 2" xfId="42132" xr:uid="{B2E2476C-4287-4279-A7EA-D1336006331D}"/>
    <cellStyle name="Euro 4 3 2 2" xfId="42133" xr:uid="{883907E7-EF25-48F0-879A-09A198712255}"/>
    <cellStyle name="Euro 4 3 3" xfId="42134" xr:uid="{64B6E7AE-FAD0-4731-87DE-A2813B3B666A}"/>
    <cellStyle name="Euro 4 3_Loans &amp; comm." xfId="42131" xr:uid="{79BC90BF-A657-45C8-81B5-3AB449143739}"/>
    <cellStyle name="Euro 4 4" xfId="42135" xr:uid="{392BD8F2-8043-48EE-8608-3394D3C6EA7A}"/>
    <cellStyle name="Euro 4 4 2" xfId="42136" xr:uid="{ACD6B2F4-7A69-4438-9B52-31AF6AA65997}"/>
    <cellStyle name="Euro 4 5" xfId="42137" xr:uid="{5D9D4258-9A9E-4D47-B280-DACAF576AC1E}"/>
    <cellStyle name="Euro 4_AVA DVA EL" xfId="26453" xr:uid="{75A0C6EE-AD91-4357-AFAF-FA38E9D645B7}"/>
    <cellStyle name="Euro 5" xfId="6541" xr:uid="{1312C95C-1CBE-41E9-9FE0-84FE6A9F5E16}"/>
    <cellStyle name="Euro 5 2" xfId="6542" xr:uid="{EFB169E5-2076-47AF-BF13-224EA0A77F7E}"/>
    <cellStyle name="Euro 5 2 2" xfId="6543" xr:uid="{CA8F705C-3472-499E-BADE-9F7DFE7ED7A3}"/>
    <cellStyle name="Euro 5 2 2 2" xfId="42139" xr:uid="{484ADD86-92F0-47EC-B6F2-F7C659FCD265}"/>
    <cellStyle name="Euro 5 2 2 2 2" xfId="42140" xr:uid="{E15B1C32-B128-4C6A-A091-6EB8CC1AA668}"/>
    <cellStyle name="Euro 5 2 2 3" xfId="42141" xr:uid="{1037094B-8765-4305-88CF-BD1A8751AB8C}"/>
    <cellStyle name="Euro 5 2 2_Loans &amp; comm." xfId="42138" xr:uid="{BF958E18-B808-4473-A353-6EF6455B3DE8}"/>
    <cellStyle name="Euro 5 2 3" xfId="42142" xr:uid="{D44B8546-8FD3-40E7-926F-1EC3F075C98F}"/>
    <cellStyle name="Euro 5 2 3 2" xfId="42143" xr:uid="{35BCC95D-EFEE-41CA-A9A2-DD50E457EC0F}"/>
    <cellStyle name="Euro 5 2 4" xfId="42144" xr:uid="{06D64D03-F37F-4A3E-B686-99B37D80186B}"/>
    <cellStyle name="Euro 5 2_Expenses" xfId="6544" xr:uid="{717D57EA-B12F-426E-BDDB-0921D68A4DF0}"/>
    <cellStyle name="Euro 5 3" xfId="6545" xr:uid="{81D73D33-D259-4CBB-9501-5DCDA26BC21E}"/>
    <cellStyle name="Euro 5 3 2" xfId="42146" xr:uid="{0828E478-E1FD-4ABA-926F-A9FF84EFC3F8}"/>
    <cellStyle name="Euro 5 3 2 2" xfId="42147" xr:uid="{C730D737-8A31-4F62-972E-326AB3D5356A}"/>
    <cellStyle name="Euro 5 3 3" xfId="42148" xr:uid="{42EA459B-CE09-4D2A-BB52-0CB1BFBDD98C}"/>
    <cellStyle name="Euro 5 3_Loans &amp; comm." xfId="42145" xr:uid="{422EACF1-B600-4D36-B602-D1FCC85E87BC}"/>
    <cellStyle name="Euro 5 4" xfId="42149" xr:uid="{388C186D-97EB-4650-A9DF-F7F20000760F}"/>
    <cellStyle name="Euro 5 4 2" xfId="42150" xr:uid="{211C40D0-6E54-4C47-94F7-9DE463852B82}"/>
    <cellStyle name="Euro 5 5" xfId="42151" xr:uid="{33EA0CB8-3976-4359-A3EE-30E174ED293C}"/>
    <cellStyle name="Euro 5_Expenses" xfId="6546" xr:uid="{C6520E8C-7E84-411E-818A-D36F2721FC84}"/>
    <cellStyle name="Euro 6" xfId="6547" xr:uid="{5A23AA1E-D1E1-4483-B6CA-C4DFD61E0435}"/>
    <cellStyle name="Euro 6 2" xfId="6548" xr:uid="{F2637EE9-574D-4F48-B51A-B0048296A819}"/>
    <cellStyle name="Euro 6 2 2" xfId="6549" xr:uid="{651890BA-1921-4D75-B137-C04ADD2BCE91}"/>
    <cellStyle name="Euro 6 2 2 2" xfId="42153" xr:uid="{814B3E09-513A-4E8D-827F-96F5A90C100F}"/>
    <cellStyle name="Euro 6 2 2 2 2" xfId="42154" xr:uid="{FD847BF2-4461-4F14-9754-7A9FD6D6CC2C}"/>
    <cellStyle name="Euro 6 2 2 3" xfId="42155" xr:uid="{1B849D24-D269-4FBC-91F9-8C54177C4A82}"/>
    <cellStyle name="Euro 6 2 2_Loans &amp; comm." xfId="42152" xr:uid="{83EFC28A-F969-46BB-B20E-372D0E72C37A}"/>
    <cellStyle name="Euro 6 2 3" xfId="42156" xr:uid="{A75B2C94-46BF-4499-8CFF-BB9D922EDFE1}"/>
    <cellStyle name="Euro 6 2 3 2" xfId="42157" xr:uid="{F5D32042-BDCA-4FAE-A7A6-E63BF7C2A3FD}"/>
    <cellStyle name="Euro 6 2 4" xfId="42158" xr:uid="{1FEACDC6-6FFE-48D1-AF09-63ECE43B9181}"/>
    <cellStyle name="Euro 6 2_Expenses" xfId="6550" xr:uid="{E794A73E-870F-4FF9-B20D-0D9ED870B9F5}"/>
    <cellStyle name="Euro 6 3" xfId="6551" xr:uid="{9D488B32-C515-4C4D-A8B4-B0B833967EF7}"/>
    <cellStyle name="Euro 6 3 2" xfId="42160" xr:uid="{F1722424-253A-4DC8-9E54-8934B29C9F42}"/>
    <cellStyle name="Euro 6 3 2 2" xfId="42161" xr:uid="{6A59C545-16F3-4216-B503-26F8D2C7E6F3}"/>
    <cellStyle name="Euro 6 3 3" xfId="42162" xr:uid="{DE82041E-DEE1-4640-A69C-268F2AEFC53A}"/>
    <cellStyle name="Euro 6 3_Loans &amp; comm." xfId="42159" xr:uid="{CFCB1BEC-CFAE-4264-8334-8EC20CBEA182}"/>
    <cellStyle name="Euro 6 4" xfId="42163" xr:uid="{AD17538D-1DE9-490B-8243-0BA477524288}"/>
    <cellStyle name="Euro 6 4 2" xfId="42164" xr:uid="{8B0B1DEB-98E6-4CA7-A22F-B95A96DB4E58}"/>
    <cellStyle name="Euro 6 5" xfId="42165" xr:uid="{4C760E30-9460-4F3B-BEC3-907C7717362A}"/>
    <cellStyle name="Euro 6_Expenses" xfId="6552" xr:uid="{7020EEBA-025F-43D8-9315-E99585C1BD60}"/>
    <cellStyle name="Euro 7" xfId="6553" xr:uid="{C3C90BF7-C625-4914-A4D0-9C0C467C99E4}"/>
    <cellStyle name="Euro 7 2" xfId="6554" xr:uid="{9BD20C48-F6CA-4C3A-87F8-2110C565F800}"/>
    <cellStyle name="Euro 7 2 2" xfId="42167" xr:uid="{4617CE53-CA31-4334-93AA-FE9831BA3023}"/>
    <cellStyle name="Euro 7 2 2 2" xfId="42168" xr:uid="{08BD919A-AF81-47DB-B91E-752A12C8E2F8}"/>
    <cellStyle name="Euro 7 2 3" xfId="42169" xr:uid="{A05A4688-7106-46E4-8A26-04C3ED3456C3}"/>
    <cellStyle name="Euro 7 2_Loans &amp; comm." xfId="42166" xr:uid="{C5562849-A7BD-4EA8-8B65-EAB16BE38C98}"/>
    <cellStyle name="Euro 7 3" xfId="6555" xr:uid="{34EE7194-0145-4D49-AD6F-CA7C8F30AE82}"/>
    <cellStyle name="Euro 7 3 2" xfId="42171" xr:uid="{3B8C7325-9A3F-439F-ABE7-281D97CC727A}"/>
    <cellStyle name="Euro 7 3 2 2" xfId="42172" xr:uid="{46F81407-947E-4046-BC6A-28EDDE7E6D39}"/>
    <cellStyle name="Euro 7 3 3" xfId="42173" xr:uid="{BCDEABBB-CB46-4786-8C6C-175354AE59B7}"/>
    <cellStyle name="Euro 7 3_Loans &amp; comm." xfId="42170" xr:uid="{0058855A-5D5B-4621-BF2C-3D53F92E6C67}"/>
    <cellStyle name="Euro 7 4" xfId="42174" xr:uid="{CC5D0305-CBC9-4786-9B2F-81FF26C75EC9}"/>
    <cellStyle name="Euro 7 4 2" xfId="42175" xr:uid="{93EBCDAA-F136-427D-A2EB-99AF5D051333}"/>
    <cellStyle name="Euro 7 5" xfId="42176" xr:uid="{6AAA59E1-7603-4A9B-93B2-6161B6AE99F6}"/>
    <cellStyle name="Euro 7_Expenses" xfId="6556" xr:uid="{ACA9B251-D9B2-4CDA-A069-FD3CF37B691A}"/>
    <cellStyle name="Euro 8" xfId="41311" xr:uid="{EB26D081-ECA5-4625-8C3E-1BF2039E626F}"/>
    <cellStyle name="Euro 8 2" xfId="42178" xr:uid="{00050892-05AA-413B-8BA3-105F69602DA6}"/>
    <cellStyle name="Euro 8 3" xfId="42179" xr:uid="{9B737CF2-94D0-4003-93E6-D164BD13387B}"/>
    <cellStyle name="Euro 8_Loans &amp; comm." xfId="42177" xr:uid="{EDDEFE93-BCD0-4B4B-8A06-33B99924F644}"/>
    <cellStyle name="Euro 9" xfId="41312" xr:uid="{8812AF2D-ED6B-4BE1-BD6E-05D82B466021}"/>
    <cellStyle name="Euro 9 2" xfId="42181" xr:uid="{09204808-19E7-4979-800A-9193F0E1668C}"/>
    <cellStyle name="Euro 9 3" xfId="42182" xr:uid="{D806F6EF-0001-4141-852B-048282B10D04}"/>
    <cellStyle name="Euro 9_Loans &amp; comm." xfId="42180" xr:uid="{685A5770-1782-4786-AEF7-0A7047CF4612}"/>
    <cellStyle name="Euro_1_Total Skatteprognose_09.08.2011 med  uraliserte tap utenfor fritaksmetoden" xfId="42183" xr:uid="{FDCBD47A-D1C5-43DB-BF49-09625AF84ABB}"/>
    <cellStyle name="Explanatory Text" xfId="6557" xr:uid="{A2A87962-A996-491E-A68A-23D731F3CECD}"/>
    <cellStyle name="Explanatory Text 10" xfId="26454" xr:uid="{7D957F44-E9FC-4ED1-B14D-633AE2F55320}"/>
    <cellStyle name="Explanatory Text 10 2" xfId="26455" xr:uid="{388F111B-644A-40F5-88FD-A18B4770948C}"/>
    <cellStyle name="Explanatory Text 10 2 2" xfId="26456" xr:uid="{80A195DA-AEB2-4E12-83AD-1D9620D2CDEF}"/>
    <cellStyle name="Explanatory Text 10 2 3" xfId="26457" xr:uid="{C794C9DA-5D47-490A-AB9B-AC9C54171DF2}"/>
    <cellStyle name="Explanatory Text 10 2_AVA DVA EL" xfId="26458" xr:uid="{B93FF6BC-1BB5-4903-9B6E-1B3B65DFEB41}"/>
    <cellStyle name="Explanatory Text 10 3" xfId="26459" xr:uid="{87EC8B9D-DA6C-4A59-B344-36398AC34943}"/>
    <cellStyle name="Explanatory Text 10 3 2" xfId="26460" xr:uid="{567E0956-6BBA-4423-80DE-AA5369FB3AA9}"/>
    <cellStyle name="Explanatory Text 10 3 3" xfId="26461" xr:uid="{006B8684-D0F2-41BA-8085-8BE1CB8531E7}"/>
    <cellStyle name="Explanatory Text 10 3_AVA DVA EL" xfId="26462" xr:uid="{514566F6-C601-448A-A081-DDBBDCDB01D3}"/>
    <cellStyle name="Explanatory Text 10 4" xfId="26463" xr:uid="{83FC5237-C8E4-4247-BBF3-A10E7567C9D9}"/>
    <cellStyle name="Explanatory Text 10 4 2" xfId="26464" xr:uid="{EDF2A6EE-14D5-4A3A-A907-3C3997265FC0}"/>
    <cellStyle name="Explanatory Text 10 4 3" xfId="26465" xr:uid="{365BB247-1C1C-485D-9C20-9EDA44ED9BDF}"/>
    <cellStyle name="Explanatory Text 10 4_AVA DVA EL" xfId="26466" xr:uid="{80774AB8-D292-4A4C-A504-42A5230D1CBA}"/>
    <cellStyle name="Explanatory Text 10 5" xfId="26467" xr:uid="{AC9C2693-768C-4F57-8F48-1C88664D241F}"/>
    <cellStyle name="Explanatory Text 10 5 2" xfId="26468" xr:uid="{56749DEE-AB21-44B8-97A2-5DC4927AB2BC}"/>
    <cellStyle name="Explanatory Text 10 5 3" xfId="26469" xr:uid="{6C2BB00A-2E15-469B-AC89-5A813B732BDB}"/>
    <cellStyle name="Explanatory Text 10 5_AVA DVA EL" xfId="26470" xr:uid="{389E677C-FD33-4F21-B6FA-41E3ED6C16E6}"/>
    <cellStyle name="Explanatory Text 10 6" xfId="26471" xr:uid="{6F0F41F5-561B-4581-91A6-893CA62775CB}"/>
    <cellStyle name="Explanatory Text 10 6 2" xfId="26472" xr:uid="{411D66C6-AB78-402E-8F04-3F54DD044D0D}"/>
    <cellStyle name="Explanatory Text 10 6 3" xfId="26473" xr:uid="{21743612-DCCF-49FE-9336-8FE737863258}"/>
    <cellStyle name="Explanatory Text 10 6_AVA DVA EL" xfId="26474" xr:uid="{5FD279EA-4922-4707-9041-03E0CC06F11D}"/>
    <cellStyle name="Explanatory Text 10 7" xfId="26475" xr:uid="{C9B6348A-17D1-4E23-9FB2-231E3FBC0A0C}"/>
    <cellStyle name="Explanatory Text 10 7 2" xfId="26476" xr:uid="{2A1963FC-FB89-41EB-ACED-F34E1AA16C45}"/>
    <cellStyle name="Explanatory Text 10 7 3" xfId="26477" xr:uid="{1F97AA40-BDA3-462C-9C56-A655DD46C1FF}"/>
    <cellStyle name="Explanatory Text 10 7_AVA DVA EL" xfId="26478" xr:uid="{372E2BFA-A047-4146-AAD1-23F311549E25}"/>
    <cellStyle name="Explanatory Text 10 8" xfId="26479" xr:uid="{84FD30A2-9655-4C31-B4A6-DE1E9D9CDA6D}"/>
    <cellStyle name="Explanatory Text 10 9" xfId="26480" xr:uid="{A3BB5904-5512-49C6-9354-32B54E3644C2}"/>
    <cellStyle name="Explanatory Text 10_AVA DVA EL" xfId="26481" xr:uid="{9203B4BE-6DC7-4096-B70D-D7F9DD989D9D}"/>
    <cellStyle name="Explanatory Text 11" xfId="26482" xr:uid="{4A89AB4A-898F-4A5E-A8AB-23AA09BE9492}"/>
    <cellStyle name="Explanatory Text 11 2" xfId="26483" xr:uid="{19636E12-BC03-4A38-A889-B2FF4C76BC5A}"/>
    <cellStyle name="Explanatory Text 11 2 2" xfId="26484" xr:uid="{9C7DE154-7712-4BD0-8D2A-61EBA7825049}"/>
    <cellStyle name="Explanatory Text 11 2 3" xfId="26485" xr:uid="{12127659-9B65-43FF-88D9-C5101A972F29}"/>
    <cellStyle name="Explanatory Text 11 2_AVA DVA EL" xfId="26486" xr:uid="{DE744C18-261B-4903-91B4-80D3381ED638}"/>
    <cellStyle name="Explanatory Text 11 3" xfId="26487" xr:uid="{AB7FD11E-81F3-49D3-B031-93596B9E9F82}"/>
    <cellStyle name="Explanatory Text 11 3 2" xfId="26488" xr:uid="{79FF31E2-8616-447A-8B2D-5BE998775DD7}"/>
    <cellStyle name="Explanatory Text 11 3 3" xfId="26489" xr:uid="{55F24F87-1B47-4703-93EC-FE5FA06F9433}"/>
    <cellStyle name="Explanatory Text 11 3_AVA DVA EL" xfId="26490" xr:uid="{447F29BA-1D16-4CA8-8114-99FDD0B9B0DA}"/>
    <cellStyle name="Explanatory Text 11 4" xfId="26491" xr:uid="{83C3113C-D611-457B-8265-CB78045B14E3}"/>
    <cellStyle name="Explanatory Text 11 4 2" xfId="26492" xr:uid="{B913B774-F647-47AA-9EC2-D909F59D84FD}"/>
    <cellStyle name="Explanatory Text 11 4 3" xfId="26493" xr:uid="{F7B65CF0-4D7A-4363-9EB5-929C4F8B544B}"/>
    <cellStyle name="Explanatory Text 11 4_AVA DVA EL" xfId="26494" xr:uid="{3776617F-281B-4DFE-8702-C6B8475AF363}"/>
    <cellStyle name="Explanatory Text 11 5" xfId="26495" xr:uid="{138F2ECE-1E0A-479E-950A-1BCD2AB95F44}"/>
    <cellStyle name="Explanatory Text 11 5 2" xfId="26496" xr:uid="{D27D245B-F757-414E-8979-56E393ECBBAC}"/>
    <cellStyle name="Explanatory Text 11 5 3" xfId="26497" xr:uid="{6A46E501-9825-467B-A914-D4882BD7F048}"/>
    <cellStyle name="Explanatory Text 11 5_AVA DVA EL" xfId="26498" xr:uid="{70CEF6D5-932E-42B3-874B-39470AB90375}"/>
    <cellStyle name="Explanatory Text 11 6" xfId="26499" xr:uid="{419F0C6D-BB07-49E4-98CD-13884348D384}"/>
    <cellStyle name="Explanatory Text 11 6 2" xfId="26500" xr:uid="{17B66ABD-51CD-45DC-9E66-B4771D24FC9C}"/>
    <cellStyle name="Explanatory Text 11 6 3" xfId="26501" xr:uid="{39D8F703-9CA9-4F60-8A70-8F4D40E35C61}"/>
    <cellStyle name="Explanatory Text 11 6_AVA DVA EL" xfId="26502" xr:uid="{C9312799-CF31-4EA6-B745-ADC22253CA72}"/>
    <cellStyle name="Explanatory Text 11 7" xfId="26503" xr:uid="{0D28DC8A-CFAC-44FF-8561-EC23B0518035}"/>
    <cellStyle name="Explanatory Text 11 7 2" xfId="26504" xr:uid="{59725E69-06A9-4100-87BD-1D3BFCFDD2C2}"/>
    <cellStyle name="Explanatory Text 11 7 3" xfId="26505" xr:uid="{97C11A5F-1226-4D7E-ABA0-8095744B0417}"/>
    <cellStyle name="Explanatory Text 11 7_AVA DVA EL" xfId="26506" xr:uid="{F63BDA56-E373-43F3-B4BC-F3F878A87A56}"/>
    <cellStyle name="Explanatory Text 11 8" xfId="26507" xr:uid="{CA5F3532-4204-414D-8090-EB3F328DA9C2}"/>
    <cellStyle name="Explanatory Text 11 9" xfId="26508" xr:uid="{A1926FF6-686B-4372-8CC4-5FAA4149F5CF}"/>
    <cellStyle name="Explanatory Text 11_AVA DVA EL" xfId="26509" xr:uid="{8915F980-40C4-4B9B-AD43-CBA118408CC1}"/>
    <cellStyle name="Explanatory Text 12" xfId="26510" xr:uid="{B5DFDA3F-879A-43F8-8286-68E7ED97A7AB}"/>
    <cellStyle name="Explanatory Text 12 2" xfId="26511" xr:uid="{E43FA1B3-6E3B-4BAE-81D5-9AD01B1C46A2}"/>
    <cellStyle name="Explanatory Text 12 3" xfId="26512" xr:uid="{8A9C185F-4BE7-4B81-828D-53AFE969D4E7}"/>
    <cellStyle name="Explanatory Text 12_AVA DVA EL" xfId="26513" xr:uid="{E3ABC897-51F6-4B33-B9CE-19FAF46BBC9A}"/>
    <cellStyle name="Explanatory Text 13" xfId="26514" xr:uid="{390C6FDC-4D07-4AC7-B186-22E8A1BE616A}"/>
    <cellStyle name="Explanatory Text 13 2" xfId="26515" xr:uid="{F7EEA71A-8225-4759-9EEE-6F8E07579B3F}"/>
    <cellStyle name="Explanatory Text 13 3" xfId="26516" xr:uid="{8E5227D5-FC28-4CE9-94B7-E3ADEB5F67FE}"/>
    <cellStyle name="Explanatory Text 13_AVA DVA EL" xfId="26517" xr:uid="{D838FC5C-F322-43BC-9A3F-6C583BB08952}"/>
    <cellStyle name="Explanatory Text 14" xfId="26518" xr:uid="{AF7C1914-5781-4521-9F72-B3EA57B963D3}"/>
    <cellStyle name="Explanatory Text 14 2" xfId="26519" xr:uid="{B086EC41-21D4-4131-927C-D70F4587C80A}"/>
    <cellStyle name="Explanatory Text 14 3" xfId="26520" xr:uid="{C99AE314-C4E9-4CD8-A7BB-189C1B07AFEB}"/>
    <cellStyle name="Explanatory Text 14_AVA DVA EL" xfId="26521" xr:uid="{62F83BE7-F450-45B1-B97E-1B409ED644F8}"/>
    <cellStyle name="Explanatory Text 15" xfId="26522" xr:uid="{D12D0493-E937-4DB0-9735-C32E02FD0715}"/>
    <cellStyle name="Explanatory Text 15 2" xfId="26523" xr:uid="{FA171B3B-C389-4575-9AE4-ACB79CEB37F2}"/>
    <cellStyle name="Explanatory Text 15 3" xfId="26524" xr:uid="{9114E2FC-2B21-40CB-BA0B-92F43558A6BD}"/>
    <cellStyle name="Explanatory Text 15_AVA DVA EL" xfId="26525" xr:uid="{0F0409B6-8334-403E-AC27-127BD9F07F4C}"/>
    <cellStyle name="Explanatory Text 17" xfId="42672" xr:uid="{273DA697-C5A1-4DA1-8109-7EEEF9467F4C}"/>
    <cellStyle name="Explanatory Text 18" xfId="42712" xr:uid="{2F099019-CA89-4211-97DE-C4F212729D6C}"/>
    <cellStyle name="Explanatory Text 19" xfId="42750" xr:uid="{A53CB3E3-0CCA-4F11-9AF3-D76291DEDD6C}"/>
    <cellStyle name="Explanatory Text 2" xfId="6558" xr:uid="{1E947955-3C5B-453A-96CE-BEC1926163AA}"/>
    <cellStyle name="Explanatory Text 2 2" xfId="26526" xr:uid="{1F1B3423-00B9-4937-8D2A-6A14E00FD79F}"/>
    <cellStyle name="Explanatory Text 2 2 2" xfId="26527" xr:uid="{1964C93F-8422-4DDD-BD39-6CA2EBB0EFF5}"/>
    <cellStyle name="Explanatory Text 2 2 2 2" xfId="26528" xr:uid="{12034AA8-8E2E-4A80-A081-95AFED4FB1EF}"/>
    <cellStyle name="Explanatory Text 2 2 2 3" xfId="26529" xr:uid="{C6A47C7D-F8FC-4891-8E3D-F7DB7ED39C70}"/>
    <cellStyle name="Explanatory Text 2 2 2_AVA DVA EL" xfId="26530" xr:uid="{532522F8-9F20-4410-9648-67A02D793200}"/>
    <cellStyle name="Explanatory Text 2 2 3" xfId="26531" xr:uid="{E8DB9B57-B931-46B1-A393-A6B19F26D9D3}"/>
    <cellStyle name="Explanatory Text 2 2_AVA DVA EL" xfId="26532" xr:uid="{6BE36094-B55E-4CA3-A87E-1F5C38E86DB7}"/>
    <cellStyle name="Explanatory Text 2 3" xfId="26533" xr:uid="{F4B6F93D-D368-4741-B12F-73AF58458423}"/>
    <cellStyle name="Explanatory Text 2 3 2" xfId="26534" xr:uid="{CDEAECA7-2CD3-4E8B-B6A0-D1F565234E0B}"/>
    <cellStyle name="Explanatory Text 2 3 3" xfId="26535" xr:uid="{8F329518-13C3-4306-9144-E8CDC737B5FB}"/>
    <cellStyle name="Explanatory Text 2 3_AVA DVA EL" xfId="26536" xr:uid="{2988DD95-F09A-40F6-893A-95202046FF62}"/>
    <cellStyle name="Explanatory Text 2 4" xfId="26537" xr:uid="{F9712713-068E-40E6-9621-A08FA1AF9771}"/>
    <cellStyle name="Explanatory Text 2 4 2" xfId="26538" xr:uid="{916156CD-7131-48AB-ADD1-544078D3CF09}"/>
    <cellStyle name="Explanatory Text 2 4 3" xfId="26539" xr:uid="{26505B8D-9C57-4869-8C02-4535A51CA6E4}"/>
    <cellStyle name="Explanatory Text 2 4_AVA DVA EL" xfId="26540" xr:uid="{BB722DCD-A020-47FA-9087-9F6424F39C65}"/>
    <cellStyle name="Explanatory Text 2 5" xfId="26541" xr:uid="{870D64CF-14FB-4A16-8C3A-71588105A782}"/>
    <cellStyle name="Explanatory Text 2_4Q16" xfId="26542" xr:uid="{D0630482-383B-4F6D-A85B-7C780E63966A}"/>
    <cellStyle name="Explanatory Text 3" xfId="26543" xr:uid="{A5D79A0A-EF20-46B2-A1A1-FAF945750AC3}"/>
    <cellStyle name="Explanatory Text 3 2" xfId="26544" xr:uid="{7E81A08C-BB02-4A5C-A703-5626D1D5039A}"/>
    <cellStyle name="Explanatory Text 3 2 2" xfId="26545" xr:uid="{C0AF5813-DE70-43E8-8DEE-60F10F6571AD}"/>
    <cellStyle name="Explanatory Text 3 2 3" xfId="26546" xr:uid="{E3607768-4722-4B0E-9311-485CBBE4CC94}"/>
    <cellStyle name="Explanatory Text 3 2_AVA DVA EL" xfId="26547" xr:uid="{4BDDB525-EF2B-4FC0-8A85-FDB14370A8FD}"/>
    <cellStyle name="Explanatory Text 3 3" xfId="26548" xr:uid="{7BD97D4D-F80A-4A08-88E4-C75A7AE626D3}"/>
    <cellStyle name="Explanatory Text 3_AVA DVA EL" xfId="26549" xr:uid="{30904FA3-6AEC-4A1B-8F68-6627067E63E4}"/>
    <cellStyle name="Explanatory Text 4" xfId="26550" xr:uid="{98FDE97C-4272-4EEA-A92F-CA991D4CF47E}"/>
    <cellStyle name="Explanatory Text 4 2" xfId="26551" xr:uid="{2C35BA27-77AF-4990-AFE9-FA4F34FABB25}"/>
    <cellStyle name="Explanatory Text 4 2 2" xfId="26552" xr:uid="{DBA5C737-AFF8-4F74-BBC6-B59D82979F5F}"/>
    <cellStyle name="Explanatory Text 4 2 3" xfId="26553" xr:uid="{7CD91050-E07D-471F-9D55-A716015466B2}"/>
    <cellStyle name="Explanatory Text 4 2_AVA DVA EL" xfId="26554" xr:uid="{57509A5C-A177-46E3-9493-575064160BF1}"/>
    <cellStyle name="Explanatory Text 4 3" xfId="26555" xr:uid="{A19C3B0A-285B-4317-B285-ED9FE94C3D11}"/>
    <cellStyle name="Explanatory Text 4 3 2" xfId="26556" xr:uid="{A0D5C4B9-F504-40DB-A0AB-F545E37BAACF}"/>
    <cellStyle name="Explanatory Text 4 3 3" xfId="26557" xr:uid="{B4B1BCBB-3C0C-4E1B-8274-25849E8FE902}"/>
    <cellStyle name="Explanatory Text 4 3_AVA DVA EL" xfId="26558" xr:uid="{4D59CB5B-9CE3-4859-97D3-6AFF8D39219A}"/>
    <cellStyle name="Explanatory Text 4 4" xfId="26559" xr:uid="{649380BA-AF22-4071-AA15-CB5CE8223CD2}"/>
    <cellStyle name="Explanatory Text 4 4 2" xfId="26560" xr:uid="{730AFF0E-51CC-4E39-8A91-56B08A145430}"/>
    <cellStyle name="Explanatory Text 4 4 3" xfId="26561" xr:uid="{7AF90D04-4EF4-4614-9DC1-958988B30FC0}"/>
    <cellStyle name="Explanatory Text 4 4_AVA DVA EL" xfId="26562" xr:uid="{EBE82177-C074-4BE4-9BDD-B5B12A8F3F8F}"/>
    <cellStyle name="Explanatory Text 4 5" xfId="26563" xr:uid="{A92B194D-C645-4EC5-9D69-C63307CEDA5A}"/>
    <cellStyle name="Explanatory Text 4_AVA DVA EL" xfId="26564" xr:uid="{CAAA9CA1-18EC-4E48-A660-E2163B427E22}"/>
    <cellStyle name="Explanatory Text 5" xfId="26565" xr:uid="{489AA0F4-2533-4645-8CD8-221D690D3391}"/>
    <cellStyle name="Explanatory Text 5 2" xfId="26566" xr:uid="{4D760957-8F85-4788-8DFB-0FB95C3668E8}"/>
    <cellStyle name="Explanatory Text 5 2 2" xfId="26567" xr:uid="{99FCE0E9-8534-4DD7-9CC3-B2D0F63CB7FB}"/>
    <cellStyle name="Explanatory Text 5 2 3" xfId="26568" xr:uid="{327C1ACC-A394-4E16-B28B-46F8E51FDD0A}"/>
    <cellStyle name="Explanatory Text 5 2_AVA DVA EL" xfId="26569" xr:uid="{13B456A6-903B-47DF-BA85-B067B8FE1317}"/>
    <cellStyle name="Explanatory Text 5 3" xfId="26570" xr:uid="{29903B23-7994-446D-A330-FA3EB2435C37}"/>
    <cellStyle name="Explanatory Text 5 3 2" xfId="26571" xr:uid="{2102B76A-6025-49FA-BA82-7BB33B7B9D07}"/>
    <cellStyle name="Explanatory Text 5 3 3" xfId="26572" xr:uid="{9F9798E1-F4E9-44A6-BC5C-F75F4D564B0C}"/>
    <cellStyle name="Explanatory Text 5 3_AVA DVA EL" xfId="26573" xr:uid="{3B0583E6-8953-4E1B-9DCE-B90575F380C5}"/>
    <cellStyle name="Explanatory Text 5 4" xfId="26574" xr:uid="{0793F7FC-B5DE-44E3-AB77-F39A8B44B4B8}"/>
    <cellStyle name="Explanatory Text 5 4 2" xfId="26575" xr:uid="{A16119EA-4743-4E7C-A9CA-AF39A3892B67}"/>
    <cellStyle name="Explanatory Text 5 4 3" xfId="26576" xr:uid="{06F948FF-CB7C-4FFA-BA27-4BC764260194}"/>
    <cellStyle name="Explanatory Text 5 4_AVA DVA EL" xfId="26577" xr:uid="{062351C8-A9D9-449D-9138-02817B651111}"/>
    <cellStyle name="Explanatory Text 5 5" xfId="26578" xr:uid="{FDCB3D13-FA7C-4332-9506-ACAE77C3F7AA}"/>
    <cellStyle name="Explanatory Text 5 5 2" xfId="26579" xr:uid="{27A8F821-8171-4D34-A2BD-47080FABAE86}"/>
    <cellStyle name="Explanatory Text 5 5 3" xfId="26580" xr:uid="{3F96AB01-E822-49B2-855C-5BE379BC426F}"/>
    <cellStyle name="Explanatory Text 5 5_AVA DVA EL" xfId="26581" xr:uid="{27005DC9-7E15-4BC8-A717-826BA5BA6D88}"/>
    <cellStyle name="Explanatory Text 5 6" xfId="26582" xr:uid="{41E022D8-C2BC-4C5F-AEF0-E221999F90E6}"/>
    <cellStyle name="Explanatory Text 5 6 2" xfId="26583" xr:uid="{F2DE7D22-D2C9-4EB6-8325-AE2B87E835D7}"/>
    <cellStyle name="Explanatory Text 5 6 3" xfId="26584" xr:uid="{BE207718-12D3-4FC7-9448-EE24DBEEB086}"/>
    <cellStyle name="Explanatory Text 5 6_AVA DVA EL" xfId="26585" xr:uid="{715BD2E6-447C-4225-820F-EDCE27D0E64C}"/>
    <cellStyle name="Explanatory Text 5 7" xfId="26586" xr:uid="{D6DDB984-9313-4802-949B-C2110CC805C0}"/>
    <cellStyle name="Explanatory Text 5_AVA DVA EL" xfId="26587" xr:uid="{A6A3F0F2-0D83-49DC-851D-1E890B4CD914}"/>
    <cellStyle name="Explanatory Text 6" xfId="26588" xr:uid="{253B77B8-9321-4E40-B57C-25A48CFC6186}"/>
    <cellStyle name="Explanatory Text 6 2" xfId="26589" xr:uid="{1BF3E0D7-65E5-4A0B-9B48-9B9960C8399E}"/>
    <cellStyle name="Explanatory Text 6 2 2" xfId="26590" xr:uid="{9B417BE5-A07B-435E-8A0C-53595B749D88}"/>
    <cellStyle name="Explanatory Text 6 2 3" xfId="26591" xr:uid="{F8E7F7AF-A30D-43FD-BD95-7AA9DBDA700A}"/>
    <cellStyle name="Explanatory Text 6 2_AVA DVA EL" xfId="26592" xr:uid="{EC0D08C1-D695-4129-A3C8-D774EAE7F807}"/>
    <cellStyle name="Explanatory Text 6 3" xfId="26593" xr:uid="{7B7057EE-B6E8-487F-AFA7-0D8262651C01}"/>
    <cellStyle name="Explanatory Text 6_AVA DVA EL" xfId="26594" xr:uid="{9C298527-6465-4F31-98E8-B91E309B766C}"/>
    <cellStyle name="Explanatory Text 7" xfId="26595" xr:uid="{54C32EF5-F32C-4C5D-8757-22D72806189B}"/>
    <cellStyle name="Explanatory Text 7 2" xfId="26596" xr:uid="{DD41EAA8-DE88-4932-871F-075C8AE4F70F}"/>
    <cellStyle name="Explanatory Text 7 2 2" xfId="26597" xr:uid="{B413858F-505A-4B76-8D3F-25A2126E2150}"/>
    <cellStyle name="Explanatory Text 7 2 3" xfId="26598" xr:uid="{4A84A61A-BE0A-4298-883E-C8D6DC0B1B04}"/>
    <cellStyle name="Explanatory Text 7 2_AVA DVA EL" xfId="26599" xr:uid="{3C8EDA8F-7985-4A99-9D58-D8B4A7C92B6B}"/>
    <cellStyle name="Explanatory Text 7 3" xfId="26600" xr:uid="{E8904AEB-76E8-4B01-99A7-86CC4177FDE5}"/>
    <cellStyle name="Explanatory Text 7 3 2" xfId="26601" xr:uid="{928401E9-4347-4C51-B8D9-D3D2A15ABE46}"/>
    <cellStyle name="Explanatory Text 7 3 3" xfId="26602" xr:uid="{E24ACD63-F894-411C-B16A-ED3E7F25E47B}"/>
    <cellStyle name="Explanatory Text 7 3_AVA DVA EL" xfId="26603" xr:uid="{45D5AA41-5A7A-4D70-B8AF-1B21ECE5D2E2}"/>
    <cellStyle name="Explanatory Text 7 4" xfId="26604" xr:uid="{505A19A3-9280-4FC3-93F6-58F9A642BBF8}"/>
    <cellStyle name="Explanatory Text 7 4 2" xfId="26605" xr:uid="{7DD75677-67BD-4810-B178-2B93922C77DD}"/>
    <cellStyle name="Explanatory Text 7 4 3" xfId="26606" xr:uid="{C1073FBB-E22B-4FF6-B2A2-E81BA937B033}"/>
    <cellStyle name="Explanatory Text 7 4_AVA DVA EL" xfId="26607" xr:uid="{CD9274B5-006A-4CE1-A00E-4C169C3829F1}"/>
    <cellStyle name="Explanatory Text 7 5" xfId="26608" xr:uid="{9217B935-DA38-45F9-B6D6-8F287A15C32F}"/>
    <cellStyle name="Explanatory Text 7 5 2" xfId="26609" xr:uid="{EE772535-E051-406C-8DEE-58E7C01648FB}"/>
    <cellStyle name="Explanatory Text 7 5 3" xfId="26610" xr:uid="{7C7964E9-BD86-41A2-AD93-7B57E739EA97}"/>
    <cellStyle name="Explanatory Text 7 5_AVA DVA EL" xfId="26611" xr:uid="{54103841-AE41-4D25-95E9-ECF9F9C215A6}"/>
    <cellStyle name="Explanatory Text 7 6" xfId="26612" xr:uid="{1C1F900D-CF4E-48CB-A6D2-F7E05CD7370B}"/>
    <cellStyle name="Explanatory Text 7 6 2" xfId="26613" xr:uid="{2284A61B-AB29-4BF2-AC22-2B18F9B85318}"/>
    <cellStyle name="Explanatory Text 7 6 3" xfId="26614" xr:uid="{5B2BEDC2-597A-4AEB-B047-EB589CB0E88B}"/>
    <cellStyle name="Explanatory Text 7 6_AVA DVA EL" xfId="26615" xr:uid="{15AE4A68-63BF-4AFA-A025-8D7048C32FE0}"/>
    <cellStyle name="Explanatory Text 7 7" xfId="26616" xr:uid="{D0AFFBF5-D174-44DF-9259-9CD716F463DB}"/>
    <cellStyle name="Explanatory Text 7 7 2" xfId="26617" xr:uid="{4DE18D2D-C099-43F7-9E08-5AEA1F145443}"/>
    <cellStyle name="Explanatory Text 7 7 3" xfId="26618" xr:uid="{3AE238C8-F96C-4BCA-97E5-FC2360F43E10}"/>
    <cellStyle name="Explanatory Text 7 7_AVA DVA EL" xfId="26619" xr:uid="{EFDC9EAB-3B02-4ABC-A8FB-123A3B1403BF}"/>
    <cellStyle name="Explanatory Text 7 8" xfId="26620" xr:uid="{B5B10612-0E77-4C01-9E6B-30241426F987}"/>
    <cellStyle name="Explanatory Text 7 8 2" xfId="26621" xr:uid="{C4D2C01F-CDF2-47AA-92B8-30912136D602}"/>
    <cellStyle name="Explanatory Text 7 8 3" xfId="26622" xr:uid="{4622892D-6D5B-4B93-998A-747B9A194EBA}"/>
    <cellStyle name="Explanatory Text 7 8_AVA DVA EL" xfId="26623" xr:uid="{16AA92CB-0C06-472B-BC1F-A811E345658C}"/>
    <cellStyle name="Explanatory Text 7 9" xfId="26624" xr:uid="{467A8C57-620B-4FD0-9AFE-6C23939F2849}"/>
    <cellStyle name="Explanatory Text 7_AVA DVA EL" xfId="26625" xr:uid="{1B1CD09C-1531-4430-8754-1A912AB2CBAF}"/>
    <cellStyle name="Explanatory Text 8" xfId="26626" xr:uid="{19EB7FB2-A72D-42ED-A3C2-9C3DEF2BC4B4}"/>
    <cellStyle name="Explanatory Text 8 2" xfId="26627" xr:uid="{94C35051-0A83-45BD-AFF3-6BC1784A53EF}"/>
    <cellStyle name="Explanatory Text 8 2 2" xfId="26628" xr:uid="{094D2AC3-CDE6-44AA-B911-1181B4D87EB2}"/>
    <cellStyle name="Explanatory Text 8 2 3" xfId="26629" xr:uid="{CF470A49-5261-4AFC-8CC7-AC82BE7BB1B1}"/>
    <cellStyle name="Explanatory Text 8 2_AVA DVA EL" xfId="26630" xr:uid="{D84EA27C-3712-4E56-BDAE-213646048CB9}"/>
    <cellStyle name="Explanatory Text 8 3" xfId="26631" xr:uid="{C4004180-2D43-4ED2-8462-01EAEC6E30CA}"/>
    <cellStyle name="Explanatory Text 8 3 2" xfId="26632" xr:uid="{C19799A5-B1A6-48C1-A971-8AE576B9320A}"/>
    <cellStyle name="Explanatory Text 8 3 3" xfId="26633" xr:uid="{5835E4F2-2D3A-4AEC-8042-1C52D620C821}"/>
    <cellStyle name="Explanatory Text 8 3_AVA DVA EL" xfId="26634" xr:uid="{9496352B-8E12-481F-85D9-B85D5CC24028}"/>
    <cellStyle name="Explanatory Text 8 4" xfId="26635" xr:uid="{2D14177F-E897-4272-A832-928AB086276A}"/>
    <cellStyle name="Explanatory Text 8 4 2" xfId="26636" xr:uid="{2A5A9CE1-DACF-47C7-AB15-DD64F19FC4C8}"/>
    <cellStyle name="Explanatory Text 8 4 3" xfId="26637" xr:uid="{12EEB2B4-BE20-4549-B6FF-EFF04E2921AD}"/>
    <cellStyle name="Explanatory Text 8 4_AVA DVA EL" xfId="26638" xr:uid="{04F54FC7-1F83-4CDD-B39B-9029515AAF34}"/>
    <cellStyle name="Explanatory Text 8 5" xfId="26639" xr:uid="{AAD11F03-78EA-4374-B741-9CC0CEC8AAA1}"/>
    <cellStyle name="Explanatory Text 8 5 2" xfId="26640" xr:uid="{C2C8A400-628F-4557-831F-70950CC403DD}"/>
    <cellStyle name="Explanatory Text 8 5 3" xfId="26641" xr:uid="{D7BE4002-A338-4066-A887-1E31E97D7CC7}"/>
    <cellStyle name="Explanatory Text 8 5_AVA DVA EL" xfId="26642" xr:uid="{22CE39DA-A098-459E-9FC6-FBD046E9EE51}"/>
    <cellStyle name="Explanatory Text 8 6" xfId="26643" xr:uid="{1C9C88F9-139F-4D9C-BB56-20511FCE2A02}"/>
    <cellStyle name="Explanatory Text 8 6 2" xfId="26644" xr:uid="{29313AF2-7BA3-4BD4-B882-807060373845}"/>
    <cellStyle name="Explanatory Text 8 6 3" xfId="26645" xr:uid="{CE495338-6D2A-4BF2-BC40-9755BC4A474E}"/>
    <cellStyle name="Explanatory Text 8 6_AVA DVA EL" xfId="26646" xr:uid="{A15D3445-8B37-4F91-96CA-03EF6081AF79}"/>
    <cellStyle name="Explanatory Text 8 7" xfId="26647" xr:uid="{3DD33C02-1A6C-4854-9C5B-187B8F600663}"/>
    <cellStyle name="Explanatory Text 8 7 2" xfId="26648" xr:uid="{898F7B60-BD29-427C-947A-C3219B0B31CC}"/>
    <cellStyle name="Explanatory Text 8 7 3" xfId="26649" xr:uid="{F58D1C98-8795-4B1F-A09C-97A7207925D9}"/>
    <cellStyle name="Explanatory Text 8 7_AVA DVA EL" xfId="26650" xr:uid="{DDB8E66F-77C7-4C47-AE84-F6F58914E236}"/>
    <cellStyle name="Explanatory Text 8 8" xfId="26651" xr:uid="{4D910D89-DF60-4D00-B0E0-3163770B729F}"/>
    <cellStyle name="Explanatory Text 8 8 2" xfId="26652" xr:uid="{22134A81-694D-4DD1-A985-AA6A64CAE80E}"/>
    <cellStyle name="Explanatory Text 8 8 3" xfId="26653" xr:uid="{D97224DD-CB1B-41CA-8C88-F950E8358F03}"/>
    <cellStyle name="Explanatory Text 8 8_AVA DVA EL" xfId="26654" xr:uid="{89EBE3B3-AA49-4F86-991A-5B1CB2AC761D}"/>
    <cellStyle name="Explanatory Text 8 9" xfId="26655" xr:uid="{D868220C-8B39-4955-B986-F9362F34721A}"/>
    <cellStyle name="Explanatory Text 8_AVA DVA EL" xfId="26656" xr:uid="{C862F045-B344-4EFB-AF96-122F734AAE3A}"/>
    <cellStyle name="Explanatory Text 9" xfId="26657" xr:uid="{CEE970ED-0018-4F20-806C-6937A69C5B15}"/>
    <cellStyle name="Explanatory Text 9 2" xfId="26658" xr:uid="{E3305549-1A4C-48DF-95F2-649FD5BF76DE}"/>
    <cellStyle name="Explanatory Text 9 2 2" xfId="26659" xr:uid="{F7510877-C9E1-4CA9-B6C5-0CAB4DEA9AEA}"/>
    <cellStyle name="Explanatory Text 9 2 3" xfId="26660" xr:uid="{5E4A7DDE-01B7-4523-9081-60372A97EBFA}"/>
    <cellStyle name="Explanatory Text 9 2_AVA DVA EL" xfId="26661" xr:uid="{DDE52E20-FCD3-4FB0-9C82-28C0DB699581}"/>
    <cellStyle name="Explanatory Text 9 3" xfId="26662" xr:uid="{D3EEFDA8-9B1F-4280-979D-999829D8A73D}"/>
    <cellStyle name="Explanatory Text 9 3 2" xfId="26663" xr:uid="{622CF1B5-8F2D-492F-8894-880827EB8D23}"/>
    <cellStyle name="Explanatory Text 9 3 3" xfId="26664" xr:uid="{83172C6A-C2BD-40FB-B71B-2123F77AC27E}"/>
    <cellStyle name="Explanatory Text 9 3_AVA DVA EL" xfId="26665" xr:uid="{1A9FD625-857D-4EDE-9CC9-5D945F569003}"/>
    <cellStyle name="Explanatory Text 9 4" xfId="26666" xr:uid="{90E44F04-4F69-41FD-BB98-99A89DA64EA7}"/>
    <cellStyle name="Explanatory Text 9 4 2" xfId="26667" xr:uid="{56A3067D-5AA0-4495-B227-76A31D03C817}"/>
    <cellStyle name="Explanatory Text 9 4 3" xfId="26668" xr:uid="{2A4E3FB3-CDAF-4CEA-B716-2D4B67B183B5}"/>
    <cellStyle name="Explanatory Text 9 4_AVA DVA EL" xfId="26669" xr:uid="{449B2CCC-D193-4D55-BC09-A88EC65DA538}"/>
    <cellStyle name="Explanatory Text 9 5" xfId="26670" xr:uid="{437E7A8A-0AAD-474C-A8B7-8DE61B44267D}"/>
    <cellStyle name="Explanatory Text 9 5 2" xfId="26671" xr:uid="{0E27B832-C27A-4069-9A00-792FEFDA1453}"/>
    <cellStyle name="Explanatory Text 9 5 3" xfId="26672" xr:uid="{C2CD7AD5-977C-436B-A650-5EE7D33224D7}"/>
    <cellStyle name="Explanatory Text 9 5_AVA DVA EL" xfId="26673" xr:uid="{AF1B8ABB-A292-458A-9078-16EC3A74260D}"/>
    <cellStyle name="Explanatory Text 9 6" xfId="26674" xr:uid="{693772EA-F7CD-4192-ADAB-EDAA307C4BF0}"/>
    <cellStyle name="Explanatory Text 9 6 2" xfId="26675" xr:uid="{3E08EC56-E8E1-45CB-BE24-23333EFC2262}"/>
    <cellStyle name="Explanatory Text 9 6 3" xfId="26676" xr:uid="{0DA8A8ED-356C-48AB-9AFB-E45A88D872A2}"/>
    <cellStyle name="Explanatory Text 9 6_AVA DVA EL" xfId="26677" xr:uid="{6C315CDD-9D63-4FE5-A889-3FDAAD44E641}"/>
    <cellStyle name="Explanatory Text 9 7" xfId="26678" xr:uid="{EA50EE98-9D3F-4E6E-931F-B5FB55DFABCF}"/>
    <cellStyle name="Explanatory Text 9 7 2" xfId="26679" xr:uid="{6BE948B3-F270-4B1D-BE45-EBB99E93E6E8}"/>
    <cellStyle name="Explanatory Text 9 7 3" xfId="26680" xr:uid="{EED59379-446F-48A9-B171-F46F28E4A2CA}"/>
    <cellStyle name="Explanatory Text 9 7_AVA DVA EL" xfId="26681" xr:uid="{A62D2FCB-F36E-4473-A4DA-8663802B72CD}"/>
    <cellStyle name="Explanatory Text 9 8" xfId="26682" xr:uid="{48BA17FB-AEF7-4768-B0B3-537E5B4EBE0E}"/>
    <cellStyle name="Explanatory Text 9 8 2" xfId="26683" xr:uid="{CF8F7F30-0B12-483C-862F-D851606B6F6A}"/>
    <cellStyle name="Explanatory Text 9 8 3" xfId="26684" xr:uid="{7FCE491A-03EF-41AE-9B53-5A9B43ACD1BD}"/>
    <cellStyle name="Explanatory Text 9 8_AVA DVA EL" xfId="26685" xr:uid="{BC46BF2A-4327-460E-A459-B4F8779CB975}"/>
    <cellStyle name="Explanatory Text 9 9" xfId="26686" xr:uid="{F793FB0F-26A0-453F-B3E6-425CA4986224}"/>
    <cellStyle name="Explanatory Text 9_AVA DVA EL" xfId="26687" xr:uid="{80872F36-FD39-4762-8F30-3331A6021FE9}"/>
    <cellStyle name="Explanatory Text_4Q16" xfId="26688" xr:uid="{26E536A6-62AC-428D-8E35-E886E4D3EE78}"/>
    <cellStyle name="External File Cells" xfId="6559" xr:uid="{53ADFC52-D44E-4C14-AE2F-E3473B0D6978}"/>
    <cellStyle name="External File Cells 10" xfId="6560" xr:uid="{4DAE7F31-712D-4FA0-9114-18DD00CAB548}"/>
    <cellStyle name="External File Cells 10 2" xfId="41313" xr:uid="{ACB7DB39-4AF0-4714-9F65-A001BCE98AC6}"/>
    <cellStyle name="External File Cells 10_Factbook" xfId="41314" xr:uid="{4C6CA264-7953-4521-9E61-33042FC67154}"/>
    <cellStyle name="External File Cells 11" xfId="6561" xr:uid="{E1B542D6-5C2F-4A51-A468-CC988CFD02FD}"/>
    <cellStyle name="External File Cells 11 2" xfId="41315" xr:uid="{E6DD25B2-5615-4F5A-BEFD-6BBF452711B4}"/>
    <cellStyle name="External File Cells 11_Factbook" xfId="41316" xr:uid="{229D263A-998B-4CBE-80F9-DAFFC74A6475}"/>
    <cellStyle name="External File Cells 12" xfId="6562" xr:uid="{B27EE7B4-EFC7-405B-9442-3710551870BD}"/>
    <cellStyle name="External File Cells 12 2" xfId="41317" xr:uid="{E249C7E7-FC51-46AB-942C-FABFD1CD2865}"/>
    <cellStyle name="External File Cells 12_Factbook" xfId="41318" xr:uid="{D93C2FBC-D904-48F0-BA42-6E32F77F5D13}"/>
    <cellStyle name="External File Cells 13" xfId="6563" xr:uid="{18D72597-7D19-462B-AE89-DF930D8A8550}"/>
    <cellStyle name="External File Cells 13 2" xfId="41319" xr:uid="{F94F4A9C-7710-4954-AFAF-A0FEFFDDC30B}"/>
    <cellStyle name="External File Cells 13_Factbook" xfId="41320" xr:uid="{871562C6-FC89-4FE9-BFB3-4E1BD41E174E}"/>
    <cellStyle name="External File Cells 14" xfId="6564" xr:uid="{A14579AE-E538-4B27-BCF5-D0CE27848D92}"/>
    <cellStyle name="External File Cells 14 2" xfId="41321" xr:uid="{01DE050C-E3FB-46AB-999B-0392A40D04EF}"/>
    <cellStyle name="External File Cells 14_Factbook" xfId="41322" xr:uid="{03725928-6F6E-4F9C-A847-F111754D9F56}"/>
    <cellStyle name="External File Cells 15" xfId="6565" xr:uid="{F0655C0D-CBE5-46EE-800B-C3AEDEAB3E2A}"/>
    <cellStyle name="External File Cells 15 2" xfId="41323" xr:uid="{0047EEA0-EDA6-4610-9CA2-D69AD6C7EF17}"/>
    <cellStyle name="External File Cells 15_Factbook" xfId="41324" xr:uid="{72814BBB-CB37-4F16-8BE5-100ED0763477}"/>
    <cellStyle name="External File Cells 16" xfId="6566" xr:uid="{D0ECA32B-4A9F-4D36-B3FD-7DAFE27AAC39}"/>
    <cellStyle name="External File Cells 16 2" xfId="41325" xr:uid="{DB1CE513-EF39-4F06-A004-FEE5DA7A53F1}"/>
    <cellStyle name="External File Cells 16_Factbook" xfId="41326" xr:uid="{497C7D73-283A-448B-BDD4-C4C3C583435F}"/>
    <cellStyle name="External File Cells 17" xfId="6567" xr:uid="{8CA0965E-B292-4B1C-A006-91005F108C8A}"/>
    <cellStyle name="External File Cells 17 2" xfId="41327" xr:uid="{88CBF522-D517-477A-8266-DC1E6C60DC48}"/>
    <cellStyle name="External File Cells 17_Factbook" xfId="41328" xr:uid="{CA8CFDA1-F7C1-48ED-9766-5833B10E9623}"/>
    <cellStyle name="External File Cells 18" xfId="6568" xr:uid="{973779C7-C23E-43E8-BBD8-83FF33A5C9AF}"/>
    <cellStyle name="External File Cells 18 2" xfId="41329" xr:uid="{12C0CDD6-46B7-4255-9310-1014678DBD5C}"/>
    <cellStyle name="External File Cells 18_Factbook" xfId="41330" xr:uid="{37DFA7A1-54F5-4984-9842-2E08BABA2692}"/>
    <cellStyle name="External File Cells 19" xfId="6569" xr:uid="{4ED72D5E-426C-47B6-AE95-9BFC22C371D4}"/>
    <cellStyle name="External File Cells 19 2" xfId="41331" xr:uid="{089D0C22-474F-4CCD-A1CE-40AFEF2C65FB}"/>
    <cellStyle name="External File Cells 19_Factbook" xfId="41332" xr:uid="{FD168FB7-0F33-48DC-B58F-1538F2F8D29D}"/>
    <cellStyle name="External File Cells 2" xfId="6570" xr:uid="{2E16D7AE-C226-4AF0-8A93-6515C81CDBAB}"/>
    <cellStyle name="External File Cells 2 2" xfId="6571" xr:uid="{13C0F923-0F05-4919-9D50-18CB9616EB45}"/>
    <cellStyle name="External File Cells 2 2 2" xfId="6572" xr:uid="{A24F4F2B-E20B-497F-A26C-4F721038CBF3}"/>
    <cellStyle name="External File Cells 2 2 3" xfId="42184" xr:uid="{68C81695-9108-4822-A85F-04A1BD307F15}"/>
    <cellStyle name="External File Cells 2 2_Expenses" xfId="6573" xr:uid="{1D73F2EF-E9BB-4C2C-BB3E-8DE45B751807}"/>
    <cellStyle name="External File Cells 2 3" xfId="6574" xr:uid="{575F9FD6-9B1D-48CB-BFA3-798EA43682F7}"/>
    <cellStyle name="External File Cells 2 4" xfId="41333" xr:uid="{7AD0C8FC-356A-4CDF-94C2-65E10AFFCE65}"/>
    <cellStyle name="External File Cells 2_AVA DVA EL" xfId="26689" xr:uid="{92DC4E90-11E5-49E4-9111-21CA11C4665D}"/>
    <cellStyle name="External File Cells 20" xfId="6575" xr:uid="{4138162B-3F2C-4FF4-B471-D3F5C109B07E}"/>
    <cellStyle name="External File Cells 20 2" xfId="41334" xr:uid="{10B57C7B-3849-459F-8F74-A101ECD9D5BF}"/>
    <cellStyle name="External File Cells 20_Factbook" xfId="41335" xr:uid="{95371992-5984-4AC4-8461-3C07396FA202}"/>
    <cellStyle name="External File Cells 21" xfId="6576" xr:uid="{E2B844D2-3DC3-4DCC-9302-7588B1DE5C1B}"/>
    <cellStyle name="External File Cells 21 2" xfId="41336" xr:uid="{F077D1E6-509D-4684-B5AF-14F54B446AC4}"/>
    <cellStyle name="External File Cells 21_Factbook" xfId="41337" xr:uid="{BA8E64B9-953B-4280-B79B-2F52C6E4AE66}"/>
    <cellStyle name="External File Cells 22" xfId="6577" xr:uid="{A989C121-86F9-42B1-8EEE-5874054C1550}"/>
    <cellStyle name="External File Cells 22 2" xfId="41338" xr:uid="{65F05E1A-FCB4-4C56-AFEC-CA2EE4838CF3}"/>
    <cellStyle name="External File Cells 22_Factbook" xfId="41339" xr:uid="{C61786E5-1204-45AA-8DB7-1129187CE7CA}"/>
    <cellStyle name="External File Cells 23" xfId="6578" xr:uid="{81A32582-888F-4C55-9C59-7110BC957CA4}"/>
    <cellStyle name="External File Cells 23 2" xfId="41340" xr:uid="{52CD1AF9-D800-4047-91DE-29F07505273B}"/>
    <cellStyle name="External File Cells 23_Factbook" xfId="41341" xr:uid="{CB668622-9108-4B37-B00A-9A5E1CCC28B9}"/>
    <cellStyle name="External File Cells 24" xfId="6579" xr:uid="{815E1FE4-DEB3-44B8-BB56-95DE2BB7ED52}"/>
    <cellStyle name="External File Cells 24 2" xfId="41342" xr:uid="{A3EAF5CB-7856-4535-81B2-A9B6C3C5DD94}"/>
    <cellStyle name="External File Cells 24_Factbook" xfId="41343" xr:uid="{CA8288E1-7363-4D6C-941B-B856C4CBB6D8}"/>
    <cellStyle name="External File Cells 25" xfId="6580" xr:uid="{FB343A24-05CA-45E4-A591-E03ED2EF90C5}"/>
    <cellStyle name="External File Cells 25 2" xfId="41344" xr:uid="{A5C0402A-60AF-4B53-A0DC-F108EE3D8E91}"/>
    <cellStyle name="External File Cells 25_Factbook" xfId="41345" xr:uid="{1FA0A8D1-F76A-4E46-BD12-1AE72F996909}"/>
    <cellStyle name="External File Cells 26" xfId="6581" xr:uid="{E7DCEB35-5343-41F1-A45F-6EA1D0EFF2E7}"/>
    <cellStyle name="External File Cells 26 2" xfId="41346" xr:uid="{18FB4094-A05C-4336-A758-C6B778DD36EB}"/>
    <cellStyle name="External File Cells 26_Factbook" xfId="41347" xr:uid="{0E79856E-1876-4111-96E5-88F4D889D40E}"/>
    <cellStyle name="External File Cells 27" xfId="41348" xr:uid="{125C4A51-EE30-4387-9E75-BCCA0F0E89D9}"/>
    <cellStyle name="External File Cells 3" xfId="6582" xr:uid="{FB3BBB2D-8C73-4F7F-869D-2D64C289A4D0}"/>
    <cellStyle name="External File Cells 3 2" xfId="6583" xr:uid="{10A93BFD-0486-4EE1-8E60-FBF757333957}"/>
    <cellStyle name="External File Cells 3 2 2" xfId="6584" xr:uid="{BD9C617D-79C8-4850-B9B5-4354F5A832E9}"/>
    <cellStyle name="External File Cells 3 2 3" xfId="26690" xr:uid="{84DA694D-1729-424B-842A-2D6D5A76ABEE}"/>
    <cellStyle name="External File Cells 3 2_AVA DVA EL" xfId="26691" xr:uid="{4DB61FDC-11CB-4E99-97B4-A4545B07B141}"/>
    <cellStyle name="External File Cells 3 3" xfId="6585" xr:uid="{75A467AC-4963-4327-A75E-CFBCB9CAC224}"/>
    <cellStyle name="External File Cells 3 4" xfId="26692" xr:uid="{B7969704-84EF-44C0-904B-55B7707F34E0}"/>
    <cellStyle name="External File Cells 3_Adj_Balance_Sheet" xfId="41349" xr:uid="{E106CB05-0382-4B4A-873E-CDCD0C3DC803}"/>
    <cellStyle name="External File Cells 4" xfId="6586" xr:uid="{0D7711B6-A4FC-43E0-9A1F-34C753B34449}"/>
    <cellStyle name="External File Cells 4 2" xfId="41350" xr:uid="{5191EDEC-C976-4E8C-B747-24DD0CAE9F52}"/>
    <cellStyle name="External File Cells 4_Factbook" xfId="41351" xr:uid="{E4847F58-0B8C-4AFD-8EBD-06646FFBEA95}"/>
    <cellStyle name="External File Cells 5" xfId="6587" xr:uid="{C761D887-BE35-4E0A-8861-F73CFE261F8E}"/>
    <cellStyle name="External File Cells 5 2" xfId="41352" xr:uid="{6712AFE0-479E-445C-9F23-50726ED86FFE}"/>
    <cellStyle name="External File Cells 5_Factbook" xfId="41353" xr:uid="{7CF6FDEB-55D9-425C-A2E6-8958CA64E5D4}"/>
    <cellStyle name="External File Cells 6" xfId="6588" xr:uid="{040B7B5C-A3A7-4290-A879-4FEBD1CDDD8C}"/>
    <cellStyle name="External File Cells 6 2" xfId="41354" xr:uid="{845635C5-E654-455D-A480-57A893A9DD74}"/>
    <cellStyle name="External File Cells 6_Factbook" xfId="41355" xr:uid="{66CE9B18-0BD6-4E1E-98B2-7D4702151610}"/>
    <cellStyle name="External File Cells 7" xfId="6589" xr:uid="{FF86B8DD-D45A-47F3-BCB6-14CE33C9A1E1}"/>
    <cellStyle name="External File Cells 7 2" xfId="41356" xr:uid="{09540D80-62A6-4C06-A83A-D42676932431}"/>
    <cellStyle name="External File Cells 7_Factbook" xfId="41357" xr:uid="{D4A8DD86-56C6-446A-90FB-E71135F0174F}"/>
    <cellStyle name="External File Cells 8" xfId="6590" xr:uid="{92CDD49A-FD92-4A0A-8611-69AFE50B23BB}"/>
    <cellStyle name="External File Cells 8 2" xfId="41358" xr:uid="{B6050DD3-1954-4C4D-AB07-E5FF15E84F44}"/>
    <cellStyle name="External File Cells 8_Factbook" xfId="41359" xr:uid="{3DACB282-FAF8-466D-A8B3-2C3AB27FB901}"/>
    <cellStyle name="External File Cells 9" xfId="6591" xr:uid="{B273CB3B-7824-4AE3-B4F2-2D0B8AFFAB34}"/>
    <cellStyle name="External File Cells 9 2" xfId="41360" xr:uid="{80AE817B-FE69-4740-9BC8-088F23991459}"/>
    <cellStyle name="External File Cells 9_Factbook" xfId="41361" xr:uid="{55C241D2-4E57-4161-93BA-741D64668278}"/>
    <cellStyle name="External File Cells_Adj_Balance_Sheet" xfId="41362" xr:uid="{A708B762-20B7-4802-B501-EF8DA94793E7}"/>
    <cellStyle name="F2" xfId="6592" xr:uid="{D0E2DFDA-74EB-47C3-9E25-9950EAB9CE6E}"/>
    <cellStyle name="F3" xfId="6593" xr:uid="{E9088D39-9B75-4F23-8E0A-BE9CF8810514}"/>
    <cellStyle name="F4" xfId="6594" xr:uid="{D3B90ADD-759E-4F5F-B2DB-8EC370162E1F}"/>
    <cellStyle name="F5" xfId="6595" xr:uid="{FEEAC048-97B8-4AFE-B4D5-F8F3413DD7CC}"/>
    <cellStyle name="F6" xfId="6596" xr:uid="{60075F27-4C1A-4850-8B11-B57AE15E85D4}"/>
    <cellStyle name="F7" xfId="6597" xr:uid="{FE820228-082C-434B-943A-12561F23E957}"/>
    <cellStyle name="F8" xfId="6598" xr:uid="{AF2D4AD8-D92E-4E4D-82B3-3EC4AA7EF6FD}"/>
    <cellStyle name="FeltDataDecimal" xfId="6599" xr:uid="{E58B08A9-E13A-4913-976D-5277F7BECD26}"/>
    <cellStyle name="FeltDataDecimal 2" xfId="6600" xr:uid="{E0A54CFB-ADA5-4006-A9F7-F04F6F71BACC}"/>
    <cellStyle name="FeltDataDecimal 2 2" xfId="6601" xr:uid="{027A7362-02B0-434C-A196-943802F2025E}"/>
    <cellStyle name="FeltDataDecimal 2 2 2" xfId="6602" xr:uid="{B1C8220C-C8ED-4E55-A784-9B8F565EE74A}"/>
    <cellStyle name="FeltDataDecimal 2 2 3" xfId="6603" xr:uid="{C84C12B4-1D26-4D3F-9B73-1B1C2AF46467}"/>
    <cellStyle name="FeltDataDecimal 2 2_Avstem DM og grunnlag" xfId="41363" xr:uid="{DE7DD043-273D-4BB0-A797-302A8B9569E7}"/>
    <cellStyle name="FeltDataDecimal 2 3" xfId="6604" xr:uid="{BF598D5F-14C9-483B-8FF2-9BE6E4DAFE1C}"/>
    <cellStyle name="FeltDataDecimal 2 4" xfId="6605" xr:uid="{D14F2AF8-5396-4B1E-AC44-FFB2994414B5}"/>
    <cellStyle name="FeltDataDecimal 2_3Q19" xfId="6606" xr:uid="{3ECFE496-13E9-48A9-94C3-B934FE833B7C}"/>
    <cellStyle name="FeltDataDecimal 3" xfId="6607" xr:uid="{8ABD4622-25C8-4BA7-BCE1-7F09EAEA317D}"/>
    <cellStyle name="FeltDataDecimal 3 2" xfId="6608" xr:uid="{218417C9-EB36-4B89-96F5-ADA44A92D965}"/>
    <cellStyle name="FeltDataDecimal 3 3" xfId="6609" xr:uid="{56618D90-F089-4C93-8D05-E10AC253657F}"/>
    <cellStyle name="FeltDataDecimal 3 4" xfId="6610" xr:uid="{FCE2292C-846A-47C6-985A-04FDACB3C88F}"/>
    <cellStyle name="FeltDataDecimal 3 5" xfId="41364" xr:uid="{2A8A0CD4-41DE-4AE7-91EB-C46766EA9359}"/>
    <cellStyle name="FeltDataDecimal 3_Avstem DM og grunnlag" xfId="41365" xr:uid="{272C8AB2-7830-4B81-8D28-FB3B1FB88378}"/>
    <cellStyle name="FeltDataDecimal 4" xfId="6611" xr:uid="{501353EC-049A-4BE1-B9F2-AD08A9672881}"/>
    <cellStyle name="FeltDataDecimal 5" xfId="6612" xr:uid="{D3B09885-4100-48E5-B90A-6E639F065525}"/>
    <cellStyle name="FeltDataDecimal_3Q19" xfId="6613" xr:uid="{2168E76F-CDD2-4067-A327-6883B8EC8CED}"/>
    <cellStyle name="FeltDataNormal" xfId="6614" xr:uid="{F4965EE0-85ED-4808-8EF7-A8EA2BADA693}"/>
    <cellStyle name="FeltDataNormal 2" xfId="6615" xr:uid="{98359FC3-0401-481B-ADDB-1FF414ECC35B}"/>
    <cellStyle name="FeltDataNormal 2 2" xfId="6616" xr:uid="{9DA611BD-FA10-4AFD-A3C2-B2E8B21B6E3D}"/>
    <cellStyle name="FeltDataNormal 2 2 2" xfId="6617" xr:uid="{91FF9BAA-2524-4FEE-8DF2-7D60353B7962}"/>
    <cellStyle name="FeltDataNormal 2 2 3" xfId="6618" xr:uid="{98224B81-9120-4E31-96A1-6B1C72C53E9A}"/>
    <cellStyle name="FeltDataNormal 2 2_Avstem DM og grunnlag" xfId="41366" xr:uid="{CB10DEAC-915C-4461-9C3A-C4329531C557}"/>
    <cellStyle name="FeltDataNormal 2 3" xfId="6619" xr:uid="{82D27336-B762-4532-A6E3-CE6259C43D06}"/>
    <cellStyle name="FeltDataNormal 2 4" xfId="6620" xr:uid="{D79AEDB5-E959-48B9-80F1-129D36B66DDC}"/>
    <cellStyle name="FeltDataNormal 2_3Q19" xfId="6621" xr:uid="{0E793F29-35B7-4E9C-8153-741074E7F2BF}"/>
    <cellStyle name="FeltDataNormal 3" xfId="6622" xr:uid="{5B28B4F2-9B10-49AC-B607-5D53A2520752}"/>
    <cellStyle name="FeltDataNormal 3 2" xfId="6623" xr:uid="{E5907B58-1A86-432C-A3FA-64856271CEAE}"/>
    <cellStyle name="FeltDataNormal 3 3" xfId="6624" xr:uid="{F578262E-BF94-4D6E-BD5A-8A26A6499527}"/>
    <cellStyle name="FeltDataNormal 3 4" xfId="6625" xr:uid="{7FFB0F64-9799-4D0A-8BEA-C14385371FF0}"/>
    <cellStyle name="FeltDataNormal 3 5" xfId="41367" xr:uid="{9DB9E373-2C36-4349-91ED-D2F1FC3787A0}"/>
    <cellStyle name="FeltDataNormal 3_Avstem DM og grunnlag" xfId="41368" xr:uid="{8122D7BF-A9EB-4A53-BB28-AACED2C3A496}"/>
    <cellStyle name="FeltDataNormal 4" xfId="6626" xr:uid="{7DDD6980-3DBB-4D6F-9575-8077B415FCB5}"/>
    <cellStyle name="FeltDataNormal 5" xfId="6627" xr:uid="{A243E5AF-AD31-478A-A885-DFA608B352CE}"/>
    <cellStyle name="FeltDataNormal_3Q19" xfId="6628" xr:uid="{9A5EAC78-9878-44D9-AAC7-2853E76C6FBC}"/>
    <cellStyle name="FeltDataString" xfId="6629" xr:uid="{5FF4359B-D4DA-4010-B276-F5F32B7D500E}"/>
    <cellStyle name="FeltDataString 2" xfId="26693" xr:uid="{FFC2EEBF-DFE1-49DA-ABFE-EBDA31EB0622}"/>
    <cellStyle name="FeltDataString 3" xfId="26694" xr:uid="{DBE9B10D-D7B9-4718-AC48-73BF3415EB55}"/>
    <cellStyle name="FeltDataString_Adj_Balance_Sheet" xfId="41369" xr:uid="{92377AEC-E557-469E-B0F3-E9A1DC146C96}"/>
    <cellStyle name="FeltDataTal" xfId="6630" xr:uid="{167B79F5-2BCA-4777-8A7E-CBF026EDBFF9}"/>
    <cellStyle name="FeltDataTal 2" xfId="26695" xr:uid="{186F1581-BF63-4102-82E3-B732C88CA8CE}"/>
    <cellStyle name="FeltDataTal 3" xfId="26696" xr:uid="{E8CEFF24-7D21-48A4-A1C6-03040C7B69EA}"/>
    <cellStyle name="FeltDataTal_AVA DVA EL" xfId="26697" xr:uid="{9F4AAE95-0F49-4747-991B-B54779BA539E}"/>
    <cellStyle name="FeltID" xfId="6631" xr:uid="{245A0A4F-33AD-40B0-A348-9DE4D0281F93}"/>
    <cellStyle name="FeltID 2" xfId="6632" xr:uid="{B99F434A-9B50-4D24-A69B-6E45F7CC5EB0}"/>
    <cellStyle name="FeltID 2 2" xfId="6633" xr:uid="{053EADF5-E1C1-40E6-9EBE-8B1EE11D3550}"/>
    <cellStyle name="FeltID 2 2 2" xfId="6634" xr:uid="{700E4D8D-7BF9-460D-AEA2-D25A50724745}"/>
    <cellStyle name="FeltID 2 2 3" xfId="6635" xr:uid="{174650C8-8A4A-4CFE-87DA-960134897EAB}"/>
    <cellStyle name="FeltID 2 2_Expenses" xfId="6636" xr:uid="{D716C22B-21CE-4AD9-AF87-D7DB738FB38C}"/>
    <cellStyle name="FeltID 2 3" xfId="6637" xr:uid="{30006307-866D-49FA-A3FD-A70EBD31A9D0}"/>
    <cellStyle name="FeltID 2 4" xfId="6638" xr:uid="{C9477571-8434-41E0-BC3D-86C38D5B65D9}"/>
    <cellStyle name="FeltID 2_Adj_G" xfId="42988" xr:uid="{4E396373-4A69-49D6-BFAD-7960002C7D41}"/>
    <cellStyle name="FeltID 3" xfId="6639" xr:uid="{B45842EC-0F56-460D-B488-8A01F81B72CD}"/>
    <cellStyle name="FeltID 3 2" xfId="6640" xr:uid="{2EE658F3-4651-4F0A-B66A-5FC23B755A34}"/>
    <cellStyle name="FeltID 3 3" xfId="6641" xr:uid="{701BD613-5970-4F02-925C-F4FE69114444}"/>
    <cellStyle name="FeltID 3 4" xfId="6642" xr:uid="{F4DCB77A-6C6C-41BD-ACCA-E5B59A7F5E5A}"/>
    <cellStyle name="FeltID 3_Expenses" xfId="6643" xr:uid="{69362669-8B7A-4D8F-B8BC-749B04BFB1B7}"/>
    <cellStyle name="FeltID 4" xfId="6644" xr:uid="{AEAFA9E0-532C-4189-ACEF-2ED5EE6DBED2}"/>
    <cellStyle name="FeltID 5" xfId="6645" xr:uid="{A2307E4F-5974-485D-9072-439850790D2B}"/>
    <cellStyle name="FeltID_Adj_Balance_Sheet" xfId="41370" xr:uid="{6D5BD22A-6C23-477B-89DA-9E3011833FEE}"/>
    <cellStyle name="Figyelmeztetés" xfId="26698" xr:uid="{4EA6591D-8040-478A-B9DB-1A33B9D6EFB7}"/>
    <cellStyle name="Figyelmeztetés 2" xfId="26699" xr:uid="{1BFA05D7-9358-49BA-82DA-BB05D96D7B90}"/>
    <cellStyle name="Figyelmeztetés_AVA DVA EL" xfId="26700" xr:uid="{DA6B1111-9EC1-4B79-B21E-4FA3CAC1A00E}"/>
    <cellStyle name="Fijo" xfId="6646" xr:uid="{53360D69-6283-4841-BA86-8B8BCC76DD2B}"/>
    <cellStyle name="Financiero" xfId="6647" xr:uid="{2D9525D2-84F6-4703-A141-BD9A42211D58}"/>
    <cellStyle name="Finstilt" xfId="6648" xr:uid="{F5C72319-7DCE-4E13-AB11-479807DBC4D8}"/>
    <cellStyle name="Finstilt 2" xfId="26701" xr:uid="{14B5C58F-8E3E-48D9-974A-3F7D18364149}"/>
    <cellStyle name="Finstilt 3" xfId="26702" xr:uid="{CE02D153-233D-4A05-962F-32488BCEADF6}"/>
    <cellStyle name="Finstilt låst" xfId="6649" xr:uid="{2DAC9072-3BD3-429E-AE6A-8B8675F9F9A5}"/>
    <cellStyle name="Finstilt låst 2" xfId="26703" xr:uid="{74457857-AD0E-4CEC-81F2-D3E8619327C1}"/>
    <cellStyle name="Finstilt låst 3" xfId="26704" xr:uid="{4DF20170-5666-454A-BABC-CEA6C6E3D9AC}"/>
    <cellStyle name="Finstilt låst_AVA DVA EL" xfId="26705" xr:uid="{C774C58C-D837-4FD7-BF5A-E84ACEB58DBC}"/>
    <cellStyle name="Finstilt_Adj_Balance_Sheet" xfId="41371" xr:uid="{004D0CB5-6E3F-4372-89C0-4349DEB6ACEC}"/>
    <cellStyle name="Followed Hyperlink" xfId="40484" xr:uid="{E66D382E-0FFA-404E-85BD-C90AB492DE6F}"/>
    <cellStyle name="Followed Hyperlink 2" xfId="6650" xr:uid="{E84CCFD4-37C9-4A19-ADB6-9FAB8F54ABB1}"/>
    <cellStyle name="Followed Hyperlink 2 2" xfId="6651" xr:uid="{71E377D8-D5EB-4FEB-8CA7-A5BE645957F2}"/>
    <cellStyle name="Followed Hyperlink 2 3" xfId="41372" xr:uid="{7763BA08-F124-4932-B2CD-71D9C794FA8A}"/>
    <cellStyle name="Followed Hyperlink 2_AVA DVA EL" xfId="26706" xr:uid="{CF422035-1F9C-40F4-A440-33317E083A60}"/>
    <cellStyle name="Followed Hyperlink 3" xfId="6652" xr:uid="{682F2C4F-2605-44B4-991A-E439B58AC169}"/>
    <cellStyle name="Followed Hyperlink 3 2" xfId="6653" xr:uid="{B35A9CA7-CC13-4DEA-AB43-4A41B309ABEC}"/>
    <cellStyle name="Followed Hyperlink 3 2 2" xfId="26707" xr:uid="{C27A29D8-42E1-42C7-A93F-E1C02145CCB7}"/>
    <cellStyle name="Followed Hyperlink 3 2 3" xfId="26708" xr:uid="{DFC16AA3-A573-430A-B3DB-C0E0A24A0CC9}"/>
    <cellStyle name="Followed Hyperlink 3 2_AVA DVA EL" xfId="26709" xr:uid="{9E11D039-E02F-4797-87FE-7E4F1F942892}"/>
    <cellStyle name="Followed Hyperlink 3 3" xfId="26710" xr:uid="{25BB3A0D-3836-40B3-824A-CFEE3C3487E6}"/>
    <cellStyle name="Followed Hyperlink 3 4" xfId="26711" xr:uid="{DAF75702-746F-48CB-9A46-E5E93B82053C}"/>
    <cellStyle name="Followed Hyperlink 3_Adj_Balance_Sheet" xfId="41373" xr:uid="{C90DCF31-E586-476A-BE89-2307FF1BE2F8}"/>
    <cellStyle name="Followed Hyperlink 4" xfId="6654" xr:uid="{8763C804-7516-493A-97F3-7910CF50D191}"/>
    <cellStyle name="Followed Hyperlink_8" xfId="41374" xr:uid="{CD70462E-AA3C-4129-9C25-7AE556455DAC}"/>
    <cellStyle name="Footer SBILogo1" xfId="6655" xr:uid="{ABD9BAC0-6B51-47DE-970B-510990733BEB}"/>
    <cellStyle name="Footer SBILogo1 2" xfId="26712" xr:uid="{E3B683EA-F5D4-4FE3-8C40-F326FE4BD63B}"/>
    <cellStyle name="Footer SBILogo1 3" xfId="26713" xr:uid="{7F6AF6A1-92E8-45B9-A683-BF6616FBE637}"/>
    <cellStyle name="Footer SBILogo1_AVA DVA EL" xfId="26714" xr:uid="{C90440E7-3F90-4570-84C4-96FAC2F8DF7F}"/>
    <cellStyle name="Footer SBILogo2" xfId="6656" xr:uid="{EB31EE3B-81B6-4DE6-ACEB-F453BA65168C}"/>
    <cellStyle name="Footer SBILogo2 2" xfId="26715" xr:uid="{121E567B-5E59-41C8-9591-2C95E6797E73}"/>
    <cellStyle name="Footer SBILogo2 3" xfId="26716" xr:uid="{AE838CE5-96BC-41C4-8AEB-EBB103E8F958}"/>
    <cellStyle name="Footer SBILogo2_AVA DVA EL" xfId="26717" xr:uid="{78DA53AD-0FBA-4309-ADEC-F4BBFF43B0C4}"/>
    <cellStyle name="Footnote" xfId="6657" xr:uid="{E13228AD-4D65-4FA1-8FAE-29FD74896351}"/>
    <cellStyle name="Footnote 2" xfId="26718" xr:uid="{85FAED86-8D7E-4769-8D57-93A940236DF9}"/>
    <cellStyle name="Footnote 3" xfId="26719" xr:uid="{AE9D4187-FE83-42CA-9E90-6E987F2CBCD6}"/>
    <cellStyle name="Footnote Reference" xfId="6658" xr:uid="{887B492F-C723-4B9C-AA87-5C6076984C43}"/>
    <cellStyle name="Footnote Reference 2" xfId="26720" xr:uid="{48206835-E310-4F64-8894-7659B3DC02A2}"/>
    <cellStyle name="Footnote Reference 3" xfId="26721" xr:uid="{BFECD817-7D0A-4E2E-ADE7-6CA0D6C8336D}"/>
    <cellStyle name="Footnote Reference_AVA DVA EL" xfId="26722" xr:uid="{DF1D8BA1-C501-421E-B19B-B91D150EAE2E}"/>
    <cellStyle name="Footnote_AM Comps M&amp;A JA" xfId="6659" xr:uid="{C0D70A2A-4F00-40A9-A108-B5BBE3EAD1FF}"/>
    <cellStyle name="Forecast Cells" xfId="6660" xr:uid="{45DF5474-D51C-4EAD-85A4-699380732F7D}"/>
    <cellStyle name="Forecast Cells 2" xfId="6661" xr:uid="{DCCFB435-447A-4487-BD2A-381596A9BF38}"/>
    <cellStyle name="Forecast Cells 2 2" xfId="6662" xr:uid="{0DCC8CD4-A519-43D6-845C-F3FD02141C06}"/>
    <cellStyle name="Forecast Cells 2 2 2" xfId="42186" xr:uid="{434CF555-E59B-42D8-A55B-F4D1C83F0D78}"/>
    <cellStyle name="Forecast Cells 2 2 3" xfId="42187" xr:uid="{E1CB77E4-7A7F-4DF6-999A-78FA968DCEA3}"/>
    <cellStyle name="Forecast Cells 2 2_Loans &amp; comm." xfId="42185" xr:uid="{CE7329ED-84DC-4BEC-AD67-9477B3A52172}"/>
    <cellStyle name="Forecast Cells 2 3" xfId="41375" xr:uid="{8424F7FA-E35D-41BE-A7B9-EFCFB4A87A8F}"/>
    <cellStyle name="Forecast Cells 2 4" xfId="42188" xr:uid="{18F34EA4-627F-4D13-BE97-924471D29EDE}"/>
    <cellStyle name="Forecast Cells 2_AVA DVA EL" xfId="26723" xr:uid="{4145E84E-B82E-4739-B75A-4CE0ABD927A8}"/>
    <cellStyle name="Forecast Cells 3" xfId="6663" xr:uid="{D265F582-C37E-4B08-8E32-36CD017541EB}"/>
    <cellStyle name="Forecast Cells 3 2" xfId="6664" xr:uid="{151FDAB2-3342-4D20-9C93-DB5836A75526}"/>
    <cellStyle name="Forecast Cells 3 2 2" xfId="26724" xr:uid="{67D8DAB1-BAEB-4042-B106-385C4B923634}"/>
    <cellStyle name="Forecast Cells 3 2 3" xfId="26725" xr:uid="{13AA8D96-B9AB-4E03-A098-A9A6A74E234F}"/>
    <cellStyle name="Forecast Cells 3 2_AVA DVA EL" xfId="26726" xr:uid="{DDBE8449-7F5E-4DBC-AEEC-2A6DCC9B3822}"/>
    <cellStyle name="Forecast Cells 3 3" xfId="26727" xr:uid="{EC55829B-E8B0-40AA-8728-7C954E2EE686}"/>
    <cellStyle name="Forecast Cells 3 4" xfId="26728" xr:uid="{D6F285B0-343F-462D-892F-F5E2A754C755}"/>
    <cellStyle name="Forecast Cells 3_AVA DVA EL" xfId="26729" xr:uid="{B44AB8E1-19DB-4ACF-A62C-B41B06FF9D5D}"/>
    <cellStyle name="Forecast Cells 4" xfId="26730" xr:uid="{92688459-F1FB-4E3C-92C4-A997B4AAC857}"/>
    <cellStyle name="Forecast Cells 5" xfId="42189" xr:uid="{A2A4C179-6B6F-494C-A486-0F109DF9150B}"/>
    <cellStyle name="Forecast Cells_1" xfId="6665" xr:uid="{DA42F32F-23D9-4367-804D-38DDAE251CC0}"/>
    <cellStyle name="Forklarende tekst" xfId="26731" xr:uid="{78A1F594-D93E-4142-9A64-AE0B58F3E227}"/>
    <cellStyle name="Forklarende tekst 2" xfId="6666" xr:uid="{9CEE57C4-F111-4896-A76A-90819A199279}"/>
    <cellStyle name="Forklarende tekst 2 2" xfId="26732" xr:uid="{814562EE-2E46-487A-A4D0-45896D2412B1}"/>
    <cellStyle name="Forklarende tekst 2 2 2" xfId="26733" xr:uid="{928F0090-964D-441C-B3E0-EC24024A5E96}"/>
    <cellStyle name="Forklarende tekst 2 2 3" xfId="26734" xr:uid="{D2241446-539E-4E1D-96F3-F146C9482EF1}"/>
    <cellStyle name="Forklarende tekst 2 2_AVA DVA EL" xfId="26735" xr:uid="{F81BDC97-143D-431E-B67E-DA080B3CC49F}"/>
    <cellStyle name="Forklarende tekst 2 3" xfId="26736" xr:uid="{943F7A0E-D701-41EC-88F4-E78CDA138531}"/>
    <cellStyle name="Forklarende tekst 2 4" xfId="42190" xr:uid="{5BD9A358-4BEA-4A29-849C-33B39854729B}"/>
    <cellStyle name="Forklarende tekst 2 5" xfId="42191" xr:uid="{F1812116-E7B7-4AB0-8412-56C12E12D410}"/>
    <cellStyle name="Forklarende tekst 2_Adj_Income_statement" xfId="41376" xr:uid="{06D743C8-D0D1-4F4C-9007-4361592F8517}"/>
    <cellStyle name="Forklarende tekst 3" xfId="6667" xr:uid="{DEA3D9E5-CB83-4036-9C7B-09CEE2ACDBDC}"/>
    <cellStyle name="Forklarende tekst 3 2" xfId="26737" xr:uid="{0C10E6FD-0BDF-4787-9DDB-F2B67E362CCC}"/>
    <cellStyle name="Forklarende tekst 3 3" xfId="26738" xr:uid="{462EA489-A9F4-4544-A8E2-E09967E7B4E4}"/>
    <cellStyle name="Forklarende tekst 3_AVA DVA EL" xfId="26739" xr:uid="{0B537BB6-2E5B-4E45-835C-208245E83D44}"/>
    <cellStyle name="Forklarende tekst 4" xfId="26740" xr:uid="{253E7CD7-FC94-4179-8232-93060D73FD0F}"/>
    <cellStyle name="Forklarende tekst 4 2" xfId="42193" xr:uid="{CE70678C-E871-4200-BCA3-E598402BC590}"/>
    <cellStyle name="Forklarende tekst 4_Loans &amp; comm." xfId="42192" xr:uid="{3D3A851F-74E2-40A1-906B-E36C45641B14}"/>
    <cellStyle name="Forklarende tekst 5" xfId="26741" xr:uid="{808AC6E7-7499-4786-BADC-FA9D52D9147C}"/>
    <cellStyle name="Forklarende tekst 6" xfId="41377" xr:uid="{C04FF108-B52C-4C81-8036-50383AA8331D}"/>
    <cellStyle name="Forklarende tekst 7" xfId="41378" xr:uid="{A929FBDF-1307-4D0E-8BAE-85706CC4E4ED}"/>
    <cellStyle name="Forklarende tekst 8" xfId="41379" xr:uid="{F60866B6-8AD0-40F1-B1EE-41FD250D6D31}"/>
    <cellStyle name="Forklarende tekst_7. Other MTM adjustments" xfId="40497" xr:uid="{19748C06-AFF0-4953-AFA1-7CF6330C9C72}"/>
    <cellStyle name="Forside overskrift 1" xfId="26742" xr:uid="{82AC728B-82FF-41E5-B1D5-C1ADC0B2AC5C}"/>
    <cellStyle name="Forside overskrift 1 2" xfId="26743" xr:uid="{6EEC7BA1-FBDD-4110-A0B7-B6B4962182B3}"/>
    <cellStyle name="Forside overskrift 1_AVA DVA EL" xfId="26744" xr:uid="{4B2A0EF1-2154-438A-86DE-68E3E78BC713}"/>
    <cellStyle name="Forside overskrift 2" xfId="26745" xr:uid="{7F57B17F-DC2E-40A4-8617-2FFEE5E76EA4}"/>
    <cellStyle name="Forside overskrift 2 2" xfId="26746" xr:uid="{11D88447-07BB-40FB-8A0A-01DDE2905B8F}"/>
    <cellStyle name="Forside overskrift 2_AVA DVA EL" xfId="26747" xr:uid="{178FCAB3-D2F6-49BC-A3C1-5BC99FD1B133}"/>
    <cellStyle name="FSC Calculated amount" xfId="6668" xr:uid="{D0FE65DC-2BA1-4720-8CDD-AA17C5EB3B3D}"/>
    <cellStyle name="FSC Calculated amount 2" xfId="26748" xr:uid="{EDE2A9AE-E399-4695-9B44-81CEFDFA33E5}"/>
    <cellStyle name="FSC Calculated amount_Adj_Balance_Sheet" xfId="41380" xr:uid="{CC5DA776-E177-4588-A0FF-633D56BF27E5}"/>
    <cellStyle name="FSC Calculated boolean" xfId="6669" xr:uid="{885907FA-FAF6-42BE-ACC6-8C595AF67705}"/>
    <cellStyle name="FSC Calculated boolean 2" xfId="26749" xr:uid="{399ACC1B-8D63-4F86-80A0-07C0AA5D45E3}"/>
    <cellStyle name="FSC Calculated boolean 3" xfId="26750" xr:uid="{7409CF78-8B84-4403-AD1D-F1B4BF4F32FE}"/>
    <cellStyle name="FSC Calculated boolean_Adj_Balance_Sheet" xfId="41381" xr:uid="{DEDBC300-DB9A-400C-BD1D-729EF2236106}"/>
    <cellStyle name="FSC Calculated number" xfId="6670" xr:uid="{AB403DED-A704-4B88-B106-7C0A56400E13}"/>
    <cellStyle name="FSC Calculated number 2" xfId="26751" xr:uid="{35A78891-5A3C-4D52-8DD7-95CE43F19A7F}"/>
    <cellStyle name="FSC Calculated number 3" xfId="26752" xr:uid="{8491D169-EA9B-4702-963F-B6D48AE12511}"/>
    <cellStyle name="FSC Calculated number_Adj_Balance_Sheet" xfId="41382" xr:uid="{4DE2A80B-78F8-49B5-B347-A2B7E88242D1}"/>
    <cellStyle name="FSC Calculated percent" xfId="6671" xr:uid="{081FFFB3-AE1B-47A8-B4CE-BF21B3FB0E56}"/>
    <cellStyle name="FSC Calculated percent 2" xfId="26753" xr:uid="{413B3330-B6EF-4E3B-8586-265E1D2E1BE7}"/>
    <cellStyle name="FSC Calculated percent 3" xfId="26754" xr:uid="{F1842D97-9024-4007-8222-54228CCAF3D2}"/>
    <cellStyle name="FSC Calculated percent_Adj_Balance_Sheet" xfId="41383" xr:uid="{00C503FF-86BD-4861-AA19-33ECEB67E84D}"/>
    <cellStyle name="FSC Calculated text" xfId="6672" xr:uid="{E38BBABE-F533-4463-BD6B-85CEE8514BC3}"/>
    <cellStyle name="FSC Calculated text 2" xfId="26755" xr:uid="{6808709D-4BFF-47BB-A837-B2E2221E711A}"/>
    <cellStyle name="FSC Calculated text 3" xfId="26756" xr:uid="{B6F22408-A9F8-4A7C-A98B-F3F88BF7C4F3}"/>
    <cellStyle name="FSC Calculated text_Adj_Balance_Sheet" xfId="41384" xr:uid="{E16F3A7B-16F2-400F-97EB-0172278E605B}"/>
    <cellStyle name="FSC Column title" xfId="6673" xr:uid="{6641C19F-3FE8-42D5-9BE6-F1C3E049A676}"/>
    <cellStyle name="FSC Column title 2" xfId="26757" xr:uid="{6F39F970-65F5-46D9-90EE-727A3E035E3F}"/>
    <cellStyle name="FSC Column title dotted" xfId="6674" xr:uid="{CF84CB0A-1CC2-45A7-82F4-EF1CC890B03B}"/>
    <cellStyle name="FSC Column title dotted 2" xfId="26758" xr:uid="{BDF66B00-BBB5-4760-B181-516E73D3B217}"/>
    <cellStyle name="FSC Column title dotted 2 2" xfId="26759" xr:uid="{B07FD64E-C019-40C1-94C5-566D256CD70C}"/>
    <cellStyle name="FSC Column title dotted 2 3" xfId="26760" xr:uid="{08501493-6EE3-434E-A434-A0F7573DB7AF}"/>
    <cellStyle name="FSC Column title dotted 2_AVA DVA EL" xfId="26761" xr:uid="{AFE24CBB-FEDB-4CB2-A59E-5D106FC7433A}"/>
    <cellStyle name="FSC Column title dotted 3" xfId="26762" xr:uid="{363B3C5A-310E-482E-8C93-4C52FD62C51B}"/>
    <cellStyle name="FSC Column title dotted_AVA DVA EL" xfId="26763" xr:uid="{59CE74A6-4529-4E78-BE58-4AEB38BD9E86}"/>
    <cellStyle name="FSC Column title_Adj_Balance_Sheet" xfId="41385" xr:uid="{A36839BA-D70C-4DB5-951D-94B7DA55E878}"/>
    <cellStyle name="FSC Comment" xfId="6675" xr:uid="{7AB003C8-D9CE-4D58-82D0-F73A8043983C}"/>
    <cellStyle name="FSC Comment 2" xfId="26764" xr:uid="{D7391AD5-FEEA-4454-8C59-51AC1BB94C78}"/>
    <cellStyle name="FSC Comment 3" xfId="26765" xr:uid="{4DA5F4E6-67A2-43E9-B509-8CAD8F2B1F20}"/>
    <cellStyle name="FSC Comment_AVA DVA EL" xfId="26766" xr:uid="{747FEB2A-5CBC-4859-AD34-B83C17F851C8}"/>
    <cellStyle name="FSC Default" xfId="6676" xr:uid="{25463E55-5899-4EC8-9622-292669EFFA6F}"/>
    <cellStyle name="FSC Default 2" xfId="26767" xr:uid="{53A23368-D102-4A18-AD7C-71C49A31D7FA}"/>
    <cellStyle name="FSC Default_AVA DVA EL" xfId="26768" xr:uid="{376C2401-C9AD-445B-A6A5-D9028AD14C0C}"/>
    <cellStyle name="FSC Disabled" xfId="6677" xr:uid="{989FA736-E342-43DF-93AA-B9DBE4C785F7}"/>
    <cellStyle name="FSC Disabled 2" xfId="26769" xr:uid="{D3BC30A4-636A-4F1B-BFEC-196DC7C4E483}"/>
    <cellStyle name="FSC Disabled_AVA DVA EL" xfId="26770" xr:uid="{BF4EA682-930C-47E9-AC15-1C32E33F2CC1}"/>
    <cellStyle name="FSC Editable amount" xfId="6678" xr:uid="{72C9C596-57C0-4E81-8547-2ADBC83C6530}"/>
    <cellStyle name="FSC Editable amount 2" xfId="6679" xr:uid="{E8F176BA-C42E-4845-B3BE-820C00B9A480}"/>
    <cellStyle name="FSC Editable amount 2 2" xfId="26771" xr:uid="{F64D1B33-84FF-4752-BC91-A6D7E128BDA1}"/>
    <cellStyle name="FSC Editable amount 2 3" xfId="26772" xr:uid="{042725FE-01F2-4FF8-AC89-5DBB34BB1D4A}"/>
    <cellStyle name="FSC Editable amount 2_AVA DVA EL" xfId="26773" xr:uid="{E08C58BE-E891-4A64-815C-83BC189FD406}"/>
    <cellStyle name="FSC Editable amount 3" xfId="26774" xr:uid="{CF1D1F69-F1D1-46BF-BBB2-299EEFAD901C}"/>
    <cellStyle name="FSC Editable amount 3 2" xfId="26775" xr:uid="{3CFAF663-775D-42FD-9D70-6A997ED2E40D}"/>
    <cellStyle name="FSC Editable amount 3 3" xfId="26776" xr:uid="{961E2BD1-1924-4287-A290-4B3D69961E43}"/>
    <cellStyle name="FSC Editable amount 3_AVA DVA EL" xfId="26777" xr:uid="{12F8A81F-F221-4183-A06D-A1E6646EEDB0}"/>
    <cellStyle name="FSC Editable amount 4" xfId="26778" xr:uid="{20BC814A-FB74-4577-8677-0F31A104532C}"/>
    <cellStyle name="FSC Editable amount_Adj_Balance_Sheet" xfId="41386" xr:uid="{D2284233-A13B-4F0C-9C84-CEC844D476FE}"/>
    <cellStyle name="FSC Editable boolean" xfId="6680" xr:uid="{E03BFD79-B515-4E89-949F-0162E1F7FDDF}"/>
    <cellStyle name="FSC Editable boolean 2" xfId="26779" xr:uid="{4FE5506B-FD3E-45C7-9A47-EAEF5E66F094}"/>
    <cellStyle name="FSC Editable boolean 3" xfId="26780" xr:uid="{00F575DB-3433-46C7-A875-CE41FD728AAC}"/>
    <cellStyle name="FSC Editable boolean_Adj_Balance_Sheet" xfId="41387" xr:uid="{B928BD2E-6425-4CB3-ACFB-2167F29FB8F9}"/>
    <cellStyle name="FSC Editable number" xfId="6681" xr:uid="{712B8BF2-67FC-45E9-8BC6-4F51D58C0E4A}"/>
    <cellStyle name="FSC Editable number 2" xfId="26781" xr:uid="{ABEBF8C3-D56F-4047-B57B-53E91E9B6767}"/>
    <cellStyle name="FSC Editable number 3" xfId="26782" xr:uid="{73A64D3C-D409-44A1-AEE2-3D5CB3075220}"/>
    <cellStyle name="FSC Editable number_Adj_Balance_Sheet" xfId="41388" xr:uid="{335D8161-210D-4C8D-9F85-C7F432449203}"/>
    <cellStyle name="FSC Editable percent" xfId="6682" xr:uid="{483AB7DC-BCBD-428D-A3CC-BE47E81B512E}"/>
    <cellStyle name="FSC Editable percent 2" xfId="26783" xr:uid="{6E46DA83-BACE-435B-949B-9E6FA16D44EC}"/>
    <cellStyle name="FSC Editable percent 3" xfId="26784" xr:uid="{C28DA1A0-A363-496E-9692-935A46A6631A}"/>
    <cellStyle name="FSC Editable percent_Adj_Balance_Sheet" xfId="41389" xr:uid="{A8167EA2-6309-4F02-8FC2-BFFEEA799AE8}"/>
    <cellStyle name="FSC Editable Sum" xfId="6683" xr:uid="{1653BF7C-0C49-4C41-AE4B-672697169FFD}"/>
    <cellStyle name="FSC Editable Sum 2" xfId="26785" xr:uid="{293550A6-CAF9-4A35-874E-6DFF522242CF}"/>
    <cellStyle name="FSC Editable Sum 3" xfId="26786" xr:uid="{A7169CCC-3BE4-425C-9433-05866B2E819E}"/>
    <cellStyle name="FSC Editable Sum_Adj_Balance_Sheet" xfId="41390" xr:uid="{5E19DEAE-C770-4828-BEDF-DAF2088B7FE1}"/>
    <cellStyle name="FSC Editable text" xfId="6684" xr:uid="{F552D736-5914-4883-A66E-66D7B4D7CE60}"/>
    <cellStyle name="FSC Editable text 2" xfId="26787" xr:uid="{1DCA95B5-615B-4678-9E05-7DDB8F96DD76}"/>
    <cellStyle name="FSC Editable text 3" xfId="26788" xr:uid="{0BEBA935-99B6-48F7-9339-29CC3971769F}"/>
    <cellStyle name="FSC Editable text_Adj_Balance_Sheet" xfId="41391" xr:uid="{61D681A7-F6BB-4034-8E84-D393AE9DF23D}"/>
    <cellStyle name="FSC Property range" xfId="6685" xr:uid="{B4EA92ED-FAAA-4EA3-ADBE-DA4D699C1B40}"/>
    <cellStyle name="FSC Property range 2" xfId="26789" xr:uid="{A8F56145-81E8-4B06-AB04-B34423616161}"/>
    <cellStyle name="FSC Property range 3" xfId="26790" xr:uid="{A39D6B59-2A57-457C-AF64-69EB7675F4E5}"/>
    <cellStyle name="FSC Property range_AVA DVA EL" xfId="26791" xr:uid="{17B18253-86DA-42F9-A57A-A2D45F9039CE}"/>
    <cellStyle name="FSC Range label" xfId="6686" xr:uid="{6B5FE1D8-8982-4000-AB8C-507891B33AE9}"/>
    <cellStyle name="FSC Range label 2" xfId="26792" xr:uid="{927976D5-6986-4D57-B946-3670D49A30EE}"/>
    <cellStyle name="FSC Range label_AVA DVA EL" xfId="26793" xr:uid="{A860509C-8D0C-40DA-B0E7-70D695D34CD6}"/>
    <cellStyle name="FSC Report subtitle" xfId="6687" xr:uid="{23514FF3-5134-4F78-80FC-554DE6CE8926}"/>
    <cellStyle name="FSC Report subtitle 2" xfId="26794" xr:uid="{C134E812-5AC7-4AA6-A12A-0EA23A10DAB1}"/>
    <cellStyle name="FSC Report subtitle 3" xfId="26795" xr:uid="{D72E2BA8-F96A-48C9-B3A3-7418E7A42C9C}"/>
    <cellStyle name="FSC Report subtitle_AVA DVA EL" xfId="26796" xr:uid="{FC15E77D-2ED8-4BFF-9A96-4D51B5C90558}"/>
    <cellStyle name="FSC Report tile" xfId="6688" xr:uid="{62FFE6EB-FD36-4D6B-A8E6-19190FDA0CAD}"/>
    <cellStyle name="FSC Report tile 2" xfId="26797" xr:uid="{38646D34-7ACC-47B6-ACB4-7C72E451C60C}"/>
    <cellStyle name="FSC Report tile_AVA DVA EL" xfId="26798" xr:uid="{892545CE-A0F2-413B-B1AE-B45C6E1C786D}"/>
    <cellStyle name="FSC Row title" xfId="6689" xr:uid="{785CF767-7084-44CE-9DF8-158DDD8219EC}"/>
    <cellStyle name="FSC Row title 2" xfId="26799" xr:uid="{E75CD0DA-0BD8-4229-853A-9D453655594A}"/>
    <cellStyle name="FSC Row title dotted" xfId="6690" xr:uid="{246DB8CE-F97F-4D70-8554-ADE701A0B8ED}"/>
    <cellStyle name="FSC Row title dotted 2" xfId="26800" xr:uid="{9FE906B2-84F6-4ECF-B62A-02B0BE90272F}"/>
    <cellStyle name="FSC Row title dotted 2 2" xfId="26801" xr:uid="{A822A33A-8661-4E93-87A1-FE3DAAC30F78}"/>
    <cellStyle name="FSC Row title dotted 2 3" xfId="26802" xr:uid="{C5891D27-F503-413C-81D5-1C342464872C}"/>
    <cellStyle name="FSC Row title dotted 2_AVA DVA EL" xfId="26803" xr:uid="{5BAF482D-0678-49CC-8D91-9FB62311C26B}"/>
    <cellStyle name="FSC Row title dotted 3" xfId="26804" xr:uid="{60FF4DE9-04DE-4663-BEFC-765D1C609C93}"/>
    <cellStyle name="FSC Row title dotted_AVA DVA EL" xfId="26805" xr:uid="{D410074E-581B-4D0E-A5DC-CB7DD3073E73}"/>
    <cellStyle name="FSC Row title_AVA DVA EL" xfId="26806" xr:uid="{0D17FDC8-2EC7-4061-8766-AE7F9CB3CAF1}"/>
    <cellStyle name="Färg1" xfId="42194" xr:uid="{F0D88AE8-EDAB-4290-ACDB-0E023E6FC285}"/>
    <cellStyle name="Färg2" xfId="42195" xr:uid="{B6D836EA-44E8-43C4-B28E-B7DC12FB5C9B}"/>
    <cellStyle name="Färg3" xfId="42196" xr:uid="{40FE236F-207A-4B5F-8FF4-69C434C1CDD5}"/>
    <cellStyle name="Färg4" xfId="42197" xr:uid="{D4270B72-3FB0-4F7B-9E12-592D53C2E2DA}"/>
    <cellStyle name="Färg5" xfId="42198" xr:uid="{94C11E8C-23C0-4FC9-8CB5-E96824A78C5C}"/>
    <cellStyle name="Färg6" xfId="42199" xr:uid="{EE898645-7E45-4BD0-AF2B-2CD33778635B}"/>
    <cellStyle name="Förklarande text" xfId="42200" xr:uid="{8C5762B0-A58E-4D55-A813-3680A90CE89A}"/>
    <cellStyle name="G1_1999 figures" xfId="6691" xr:uid="{0F883ED2-C136-4FC2-863F-7EE70594FBD8}"/>
    <cellStyle name="Geras" xfId="6692" xr:uid="{72F447E3-AD22-4B82-8BFA-6E0F76D2E506}"/>
    <cellStyle name="Geras 2" xfId="26807" xr:uid="{83AFA437-8E11-4555-A370-C43E57DEBBD4}"/>
    <cellStyle name="Geras_AVA DVA EL" xfId="26808" xr:uid="{2960756D-909F-4490-8B5B-D1E80DCB19E3}"/>
    <cellStyle name="God" xfId="26809" xr:uid="{AF3BC766-C414-4484-B2D0-8C5C4B3EF396}"/>
    <cellStyle name="God 2" xfId="6693" xr:uid="{AA0ADDED-3545-446E-B230-81FE9B20F88B}"/>
    <cellStyle name="God 2 2" xfId="6694" xr:uid="{00FFEF98-FB60-4197-AEBE-85AB372048AB}"/>
    <cellStyle name="God 2 2 2" xfId="26810" xr:uid="{79FEDBF7-1C78-4459-8E9D-83C8E5A4676E}"/>
    <cellStyle name="God 2 2 3" xfId="26811" xr:uid="{A21A8748-D8D1-4893-B5B8-E35CAE3A2B7E}"/>
    <cellStyle name="God 2 2_AVA DVA EL" xfId="26812" xr:uid="{B880B366-74CE-4AA8-B530-86E8BB3B89C2}"/>
    <cellStyle name="God 2 3" xfId="41392" xr:uid="{3AA444A3-91CE-459E-9C2C-7737F7A35598}"/>
    <cellStyle name="God 2 4" xfId="41393" xr:uid="{5A02ED69-C68B-4F67-8768-81B8AECB63B0}"/>
    <cellStyle name="God 2 5" xfId="41394" xr:uid="{EB63E666-C368-4757-B617-B239886DAF1E}"/>
    <cellStyle name="God 2 6" xfId="41395" xr:uid="{562C82E4-EBEB-4E59-B280-BA6A8C24B2F6}"/>
    <cellStyle name="God 2 7" xfId="41396" xr:uid="{26AC2A1E-2458-4A08-BCD5-042C34819DC0}"/>
    <cellStyle name="God 2_Adj_Balance_Sheet" xfId="41397" xr:uid="{03B892C7-8121-4848-B1D3-B20DB2CF19DE}"/>
    <cellStyle name="God 3" xfId="6695" xr:uid="{BDC336C9-8D74-44B1-A35D-C4F39050C6CD}"/>
    <cellStyle name="God 3 2" xfId="26813" xr:uid="{12552F36-DDFE-4B54-AA2A-B0C75C0BE484}"/>
    <cellStyle name="God 3 3" xfId="42201" xr:uid="{676C4C01-77EA-47EE-848F-B364DEC60755}"/>
    <cellStyle name="God 3_AVA DVA EL" xfId="26814" xr:uid="{177D44E1-DD9F-4420-8178-A22810515CF0}"/>
    <cellStyle name="God 4" xfId="26815" xr:uid="{AC64F8CE-C193-41D5-B595-2D35D7400531}"/>
    <cellStyle name="God 4 2" xfId="26816" xr:uid="{73D4A021-C23F-47E2-92C9-8CA686E6AD9F}"/>
    <cellStyle name="God 4 3" xfId="26817" xr:uid="{79147F3C-2D15-43B2-B42D-5568623C12C9}"/>
    <cellStyle name="God 4_AVA DVA EL" xfId="26818" xr:uid="{C856203C-0F3C-4816-B9D4-8162100A9530}"/>
    <cellStyle name="God 5" xfId="26819" xr:uid="{8162F04E-D79D-4E7C-9BC0-9E867CDEABA6}"/>
    <cellStyle name="God 6" xfId="26820" xr:uid="{73FD46D8-042A-41D9-A4FB-BCD313CE57DD}"/>
    <cellStyle name="God 7" xfId="41398" xr:uid="{6AC1D0A9-DF05-49B6-AB1C-268DF50019E5}"/>
    <cellStyle name="God 8" xfId="41399" xr:uid="{6C3B01FF-F1CD-4A72-AA46-72CC452FEE31}"/>
    <cellStyle name="God_7. Other MTM adjustments" xfId="40498" xr:uid="{D03A2D94-88CB-4454-84FC-EF731251C0F7}"/>
    <cellStyle name="Good" xfId="6696" xr:uid="{8B91900C-F827-4FA3-BD44-B43D3ADCAA5A}"/>
    <cellStyle name="Good 10" xfId="42673" xr:uid="{42BD5549-63CE-4AD7-BF17-71E1B2D829CB}"/>
    <cellStyle name="Good 2" xfId="6697" xr:uid="{87B810F9-326F-45BA-86B1-233EF6115EAA}"/>
    <cellStyle name="Good 2 2" xfId="26821" xr:uid="{EF2D9EBB-2F05-499D-AE6D-0697C61E2DEE}"/>
    <cellStyle name="Good 2 2 2" xfId="26822" xr:uid="{1046CCCE-F78D-4C4E-91A6-B6A62E8EE5A8}"/>
    <cellStyle name="Good 2 2 2 2" xfId="26823" xr:uid="{508C61AA-06AF-4903-801D-F98EE6AF4403}"/>
    <cellStyle name="Good 2 2 2 3" xfId="26824" xr:uid="{B4EC2843-034C-47A1-9484-D936D713CA0C}"/>
    <cellStyle name="Good 2 2 2_AVA DVA EL" xfId="26825" xr:uid="{13E3B25B-2652-49D2-B376-22ECFE6CA0EB}"/>
    <cellStyle name="Good 2 2 3" xfId="26826" xr:uid="{EE1481E4-A99C-40B4-80C5-D770B63B708C}"/>
    <cellStyle name="Good 2 2 3 2" xfId="26827" xr:uid="{4477AD8F-FB7C-46EF-A981-F7EB3CBB08F2}"/>
    <cellStyle name="Good 2 2 3 3" xfId="26828" xr:uid="{80E30B6F-9AFA-487F-9CD1-1798302F735D}"/>
    <cellStyle name="Good 2 2 3_AVA DVA EL" xfId="26829" xr:uid="{09159CBF-4420-48DE-83B9-9E28BDE75D90}"/>
    <cellStyle name="Good 2 2 4" xfId="26830" xr:uid="{28E0630B-99E5-4536-9240-57CF1AD0C0CC}"/>
    <cellStyle name="Good 2 2 4 2" xfId="26831" xr:uid="{D79C6007-996B-483A-AEAD-4916B18F1BA9}"/>
    <cellStyle name="Good 2 2 4 3" xfId="26832" xr:uid="{13DCFC26-F71D-4476-9B96-5139980A74D1}"/>
    <cellStyle name="Good 2 2 4_AVA DVA EL" xfId="26833" xr:uid="{E9CB3FB9-BA34-4B1B-A6B9-C23001F46CA6}"/>
    <cellStyle name="Good 2 2 5" xfId="26834" xr:uid="{3C0A3B82-0D96-4796-AA3A-3711FD395D93}"/>
    <cellStyle name="Good 2 2 5 2" xfId="26835" xr:uid="{B2EF093B-2A05-4668-8B1A-9145DCA401E2}"/>
    <cellStyle name="Good 2 2 5 3" xfId="26836" xr:uid="{04F5C32D-BDEA-4FB5-B4C8-25C72D0E0BB4}"/>
    <cellStyle name="Good 2 2 5_AVA DVA EL" xfId="26837" xr:uid="{64CE8BB1-FF1D-4B4E-AFC5-837BFC3BE8CF}"/>
    <cellStyle name="Good 2 2 6" xfId="26838" xr:uid="{1B14FD28-9501-45F0-A0A7-49EC515A4D8D}"/>
    <cellStyle name="Good 2 2 6 2" xfId="26839" xr:uid="{4EC31C73-1424-4DA3-AB1B-BB07A1C6D953}"/>
    <cellStyle name="Good 2 2 6 3" xfId="26840" xr:uid="{C408921C-2179-42A0-A911-CEC231A1CFBF}"/>
    <cellStyle name="Good 2 2 6_AVA DVA EL" xfId="26841" xr:uid="{0DF9D257-21E7-4C6E-941B-926B7144A69C}"/>
    <cellStyle name="Good 2 2 7" xfId="26842" xr:uid="{C14491C2-4BDA-4BF6-8556-6DD718BB5332}"/>
    <cellStyle name="Good 2 2_AVA DVA EL" xfId="26843" xr:uid="{13E42784-B5E5-4F98-B9C7-51A2510340F2}"/>
    <cellStyle name="Good 2 3" xfId="26844" xr:uid="{85A3F97D-DFC6-4F83-B273-ABF48D225ED2}"/>
    <cellStyle name="Good 2 3 2" xfId="26845" xr:uid="{480CF75F-2769-4920-A8BE-7233A26DB4A4}"/>
    <cellStyle name="Good 2 3 3" xfId="26846" xr:uid="{B015901C-D6CA-4B91-A0C8-BB6C2727EE91}"/>
    <cellStyle name="Good 2 3_AVA DVA EL" xfId="26847" xr:uid="{2CF0F470-F68D-40AC-9E08-19356A2BE6EC}"/>
    <cellStyle name="Good 2 4" xfId="26848" xr:uid="{5CC6B5B4-D7C0-4507-B805-6E8045D60BA9}"/>
    <cellStyle name="Good 2 4 2" xfId="26849" xr:uid="{9DE623A7-EF62-47CB-BE9A-7149DAC0B996}"/>
    <cellStyle name="Good 2 4 3" xfId="26850" xr:uid="{F9029EBD-8E65-4445-BE6B-71F1C76AC73B}"/>
    <cellStyle name="Good 2 4_AVA DVA EL" xfId="26851" xr:uid="{55CD63BC-6D8D-44ED-BA79-09A958DB793D}"/>
    <cellStyle name="Good 2 5" xfId="26852" xr:uid="{4F7DD7FE-9441-414D-BDFA-6F2BC02FBB8F}"/>
    <cellStyle name="Good 2 5 2" xfId="26853" xr:uid="{18BB4F8B-0D3D-438F-8F98-8130B638AFA4}"/>
    <cellStyle name="Good 2 5 3" xfId="26854" xr:uid="{ABF01EC9-7BFA-458F-8F0A-9770B850635A}"/>
    <cellStyle name="Good 2 5_AVA DVA EL" xfId="26855" xr:uid="{3C0534B1-E4AE-46D0-9F3A-94400ADBA2F5}"/>
    <cellStyle name="Good 2 6" xfId="26856" xr:uid="{066050B3-656F-4CF0-B907-D61CFF23B444}"/>
    <cellStyle name="Good 2 6 2" xfId="26857" xr:uid="{9DA8D491-77AA-43DC-B833-C4631A39FE80}"/>
    <cellStyle name="Good 2 6 3" xfId="26858" xr:uid="{BC5699C7-2383-493D-9BF8-4A86C6E233F3}"/>
    <cellStyle name="Good 2 6_AVA DVA EL" xfId="26859" xr:uid="{A1045ED4-4B59-44D9-A765-278B54828FC8}"/>
    <cellStyle name="Good 2 7" xfId="26860" xr:uid="{87C04006-35E9-4067-B0E0-9A0FC1E6223C}"/>
    <cellStyle name="Good 2 7 2" xfId="26861" xr:uid="{A4703FBE-7B31-4FFD-B232-47113D51A953}"/>
    <cellStyle name="Good 2 7 3" xfId="26862" xr:uid="{3A8B1E8A-ECC7-4A43-930D-EE1DE18C8647}"/>
    <cellStyle name="Good 2 7_AVA DVA EL" xfId="26863" xr:uid="{3F28A2EF-2838-4055-9FEA-02C66439C3E5}"/>
    <cellStyle name="Good 2 8" xfId="26864" xr:uid="{2F3FFD8E-3081-4398-A6C7-5A3BAE94F75C}"/>
    <cellStyle name="Good 2_4Q16" xfId="26865" xr:uid="{8B684BB5-B2B2-42EC-B8DC-FEE365F8CD2A}"/>
    <cellStyle name="Good 3" xfId="26866" xr:uid="{30A30CE8-D09D-4E92-9A51-B2FBA915A244}"/>
    <cellStyle name="Good 3 2" xfId="26867" xr:uid="{19A138B2-5C4C-465F-A632-E1938A2FB381}"/>
    <cellStyle name="Good 3 3" xfId="26868" xr:uid="{393A3223-782A-4003-8DEB-C7CB69C8AC50}"/>
    <cellStyle name="Good 3_AVA DVA EL" xfId="26869" xr:uid="{ACDDB085-3853-4F4F-98B2-878D5D1E968D}"/>
    <cellStyle name="Good 4" xfId="26870" xr:uid="{8D8622C9-34EA-4E72-8674-398C0D35339E}"/>
    <cellStyle name="Good 4 2" xfId="26871" xr:uid="{98B0F89F-2D00-4FD5-AFEF-A3508660746D}"/>
    <cellStyle name="Good 4 2 2" xfId="26872" xr:uid="{A92D6A11-BF7F-4A29-9291-E5EE8318AE47}"/>
    <cellStyle name="Good 4 2 3" xfId="26873" xr:uid="{6F77B11B-A72E-490A-B356-E14908E8281F}"/>
    <cellStyle name="Good 4 2_AVA DVA EL" xfId="26874" xr:uid="{D85C781D-F5E2-4C02-AE91-51F79039F26B}"/>
    <cellStyle name="Good 4 3" xfId="26875" xr:uid="{0A9F2B5A-08B2-42E7-8419-4F11546D0C0E}"/>
    <cellStyle name="Good 4 3 2" xfId="26876" xr:uid="{67254A93-9F12-42C1-B30A-A9C4718FD414}"/>
    <cellStyle name="Good 4 3 3" xfId="26877" xr:uid="{1F5335A4-FC3F-4DE2-BAFA-A055F25DAB85}"/>
    <cellStyle name="Good 4 3_AVA DVA EL" xfId="26878" xr:uid="{A90ADB44-F573-407D-A9A1-331D66FC6AD5}"/>
    <cellStyle name="Good 4 4" xfId="26879" xr:uid="{9BCED18B-F7F5-41E3-8979-231DA7E2C7E4}"/>
    <cellStyle name="Good 4 5" xfId="26880" xr:uid="{32627DB9-5A4B-4D1F-9F8A-70A775E92EDD}"/>
    <cellStyle name="Good 4_AVA DVA EL" xfId="26881" xr:uid="{11DEAFA1-9128-4ED7-87B0-4D5072794F5E}"/>
    <cellStyle name="Good 5" xfId="26882" xr:uid="{E97305C1-0B7F-4E86-AB27-BE2C23AD9FC4}"/>
    <cellStyle name="Good 5 2" xfId="26883" xr:uid="{44767C8B-24E8-44FC-8906-6D7500F39A54}"/>
    <cellStyle name="Good 5 3" xfId="26884" xr:uid="{A0124BBC-CC68-4DC3-964C-4F3696D9DC7B}"/>
    <cellStyle name="Good 5_AVA DVA EL" xfId="26885" xr:uid="{981CF1F7-8030-448E-BD18-2C83836B66B3}"/>
    <cellStyle name="Good 6" xfId="26886" xr:uid="{9DBE25FB-0500-45BC-B6A3-09FC8DE03BDD}"/>
    <cellStyle name="Good 6 2" xfId="26887" xr:uid="{EE1792B2-2ED3-48B6-9390-D220AF9546D2}"/>
    <cellStyle name="Good 6 3" xfId="26888" xr:uid="{F1CB2C9A-1199-4A74-9FAA-629FEF350E9C}"/>
    <cellStyle name="Good 6_AVA DVA EL" xfId="26889" xr:uid="{191C691E-E4C4-4E82-A2AE-7EE9734293FE}"/>
    <cellStyle name="Good 7" xfId="41400" xr:uid="{9B9B39FD-DCD6-4624-9094-5AAE449E836C}"/>
    <cellStyle name="Good 8" xfId="41401" xr:uid="{BA4A1395-F0A9-4623-A18A-A797208ED196}"/>
    <cellStyle name="Good_4Q16" xfId="26890" xr:uid="{C78CA015-DF7D-4F4B-AF72-0ED8DC45F2D1}"/>
    <cellStyle name="greyed" xfId="26891" xr:uid="{5F13384E-4B5B-40F3-BF87-AFB199B4D14F}"/>
    <cellStyle name="greyed 2" xfId="26892" xr:uid="{DB72C491-260C-4E71-A1A0-3CC4A9EB38C7}"/>
    <cellStyle name="greyed 2 2" xfId="26893" xr:uid="{A3F5AD37-F57E-4ED0-85D3-B23442BD6F03}"/>
    <cellStyle name="greyed 2_Derivater B1" xfId="26894" xr:uid="{21700C3B-7B9A-48BD-B8D3-0FF32149B3B7}"/>
    <cellStyle name="greyed_AVA DVA EL" xfId="26895" xr:uid="{9A30F1F3-86BC-481A-83E6-7A727CDB864E}"/>
    <cellStyle name="GruppeOverskrift" xfId="6698" xr:uid="{AEC122E4-394D-4361-9460-4BA1D498E4F1}"/>
    <cellStyle name="GruppeOverskrift 2" xfId="26896" xr:uid="{CCE34377-A6D1-4596-A12E-6D22F85D579F}"/>
    <cellStyle name="GruppeOverskrift 2 2" xfId="42203" xr:uid="{C0D65A25-4C3B-4901-8561-B35564368A83}"/>
    <cellStyle name="GruppeOverskrift 2_Loans &amp; comm." xfId="42202" xr:uid="{94F5CB8D-05BA-498B-88FE-F6B9651D6198}"/>
    <cellStyle name="GruppeOverskrift 3" xfId="26897" xr:uid="{7C2C0E43-5D19-4047-A601-333DF49B5797}"/>
    <cellStyle name="GruppeOverskrift 3 2" xfId="42205" xr:uid="{AAF9ED71-188E-4E10-BA64-EBF89EAB3DC4}"/>
    <cellStyle name="GruppeOverskrift 3_Loans &amp; comm." xfId="42204" xr:uid="{E07371B1-F87F-4AF7-B9D0-E1280A1C2741}"/>
    <cellStyle name="GruppeOverskrift 4" xfId="42206" xr:uid="{AF757810-6937-40E0-865C-3E2C2B67F12A}"/>
    <cellStyle name="GruppeOverskrift_AVA DVA EL" xfId="26898" xr:uid="{6742F741-159C-449D-BE7B-E1347EFF49CF}"/>
    <cellStyle name="GråKant" xfId="6699" xr:uid="{5683358B-0685-4E87-A307-68C8F2A98C77}"/>
    <cellStyle name="GråKant 10" xfId="6700" xr:uid="{3E8ACA74-745F-4D46-9459-3AA5D1B63213}"/>
    <cellStyle name="GråKant 11" xfId="6701" xr:uid="{217B8B96-CC4A-45F4-99A8-BA77512DA242}"/>
    <cellStyle name="GråKant 12" xfId="6702" xr:uid="{C07FA844-A7BF-4961-82A0-E3DAE64419F1}"/>
    <cellStyle name="GråKant 13" xfId="6703" xr:uid="{0C346D54-2B32-401F-A91E-E786B594AC5D}"/>
    <cellStyle name="GråKant 14" xfId="6704" xr:uid="{68462BCF-3E75-41BD-971B-E5186CCF4B10}"/>
    <cellStyle name="GråKant 15" xfId="6705" xr:uid="{CD773B56-89C0-4116-A312-DCEA1187BDFD}"/>
    <cellStyle name="GråKant 16" xfId="6706" xr:uid="{2C9E6FE6-3440-405C-BA47-AF6ACC1266A3}"/>
    <cellStyle name="GråKant 17" xfId="6707" xr:uid="{C5633910-FFBD-4874-98F0-0EEBEBDE2DD9}"/>
    <cellStyle name="GråKant 18" xfId="6708" xr:uid="{59949036-FC70-4380-B8DA-93AB6A78B077}"/>
    <cellStyle name="GråKant 19" xfId="6709" xr:uid="{6B563BC4-C151-4BB9-B8E7-04724AA0E32F}"/>
    <cellStyle name="GråKant 2" xfId="6710" xr:uid="{E77C8AB9-8157-4AA4-B52B-9DAD655AB21E}"/>
    <cellStyle name="GråKant 2 2" xfId="6711" xr:uid="{3FD5FE84-CD26-4D05-917C-D5A180C2C10D}"/>
    <cellStyle name="GråKant 2_CVA" xfId="44502" xr:uid="{AA8E38D4-DA3C-43E9-A2EC-D36FB11F7685}"/>
    <cellStyle name="GråKant 20" xfId="6712" xr:uid="{DC805355-ABAC-4167-AB58-EAC62672D5E5}"/>
    <cellStyle name="GråKant 21" xfId="6713" xr:uid="{F79CCBEB-FFB2-4323-8F82-14ED7915BE53}"/>
    <cellStyle name="GråKant 22" xfId="6714" xr:uid="{D554F92C-D203-419D-A5FD-8EC8DA7225EF}"/>
    <cellStyle name="GråKant 23" xfId="6715" xr:uid="{A7B73B42-0E15-4D25-8EAF-4ED2946A2BC8}"/>
    <cellStyle name="GråKant 24" xfId="6716" xr:uid="{8F427503-CB62-4553-A732-62E9A3E9E395}"/>
    <cellStyle name="GråKant 3" xfId="6717" xr:uid="{93DDD139-9EAB-4497-8CBD-84156A9C2D37}"/>
    <cellStyle name="GråKant 4" xfId="6718" xr:uid="{9F61B936-80F3-4DE8-A868-D483D6FBBC61}"/>
    <cellStyle name="GråKant 5" xfId="6719" xr:uid="{6901ACE3-29C8-48A5-AB7B-0DA7DF06E57F}"/>
    <cellStyle name="GråKant 6" xfId="6720" xr:uid="{A016B3CD-8D3F-438E-9A24-43DE6411BBFE}"/>
    <cellStyle name="GråKant 7" xfId="6721" xr:uid="{7EF57F1A-EC3F-4425-90ED-891E63A1C6CE}"/>
    <cellStyle name="GråKant 8" xfId="6722" xr:uid="{23E960C5-9759-4182-8CBE-10C27D2FC708}"/>
    <cellStyle name="GråKant 9" xfId="6723" xr:uid="{A4C06CE3-B1AB-4061-A8F0-2AC39D616E50}"/>
    <cellStyle name="GråKant_Adj_Trad. pension prod." xfId="42989" xr:uid="{D488CA5A-1A30-4AC4-8909-DD8562C0467B}"/>
    <cellStyle name="H_1998_col_head" xfId="6724" xr:uid="{5C414463-6242-4113-A66E-B9A60EBAF9E9}"/>
    <cellStyle name="H_1998_col_head 2" xfId="6725" xr:uid="{16EE41D5-9E38-4637-9019-45280021AE88}"/>
    <cellStyle name="H_1998_col_head 2 2" xfId="6726" xr:uid="{5BA1794B-4882-4929-BB81-5A43C04581B9}"/>
    <cellStyle name="H_1998_col_head 2 2_3Q19" xfId="6727" xr:uid="{D7E773E7-355C-4739-BC12-87881C595824}"/>
    <cellStyle name="H_1998_col_head 2 2_3Q19_Fact Book" xfId="6728" xr:uid="{BB851B1D-F0A3-487E-82A7-7378EA486196}"/>
    <cellStyle name="H_1998_col_head 2 2_CVA" xfId="44506" xr:uid="{AC4D41BE-3555-4D1A-B51D-B32CE20261CF}"/>
    <cellStyle name="H_1998_col_head 2 2_EPM OTHERGROUP" xfId="44507" xr:uid="{E46CA8AA-E13E-4B47-BE37-5C6F3E711E0D}"/>
    <cellStyle name="H_1998_col_head 2 2_Expenses" xfId="6729" xr:uid="{E3D9A282-018A-443A-A912-EC9132AB4B7B}"/>
    <cellStyle name="H_1998_col_head 2 2_Fact Book" xfId="6730" xr:uid="{A12389B4-C9B4-43F5-8F6F-BF3F99855DE7}"/>
    <cellStyle name="H_1998_col_head 2 2_FVA" xfId="44508" xr:uid="{53C4F102-7796-402F-A941-3BAF9325DF72}"/>
    <cellStyle name="H_1998_col_head 2 2_Juni 2017" xfId="26899" xr:uid="{8593132B-3102-4983-8D90-7AC8364CC807}"/>
    <cellStyle name="H_1998_col_head 2 2_Kontroll DM--&gt;" xfId="41405" xr:uid="{685F9A8A-3E6B-4573-BF43-9D69AC68EB6C}"/>
    <cellStyle name="H_1998_col_head 2 2_Kontroll DM--&gt;_Factbook" xfId="41406" xr:uid="{5D07EA94-BEC1-4800-8347-47C9880BE45E}"/>
    <cellStyle name="H_1998_col_head 2 2_Manuell input" xfId="44509" xr:uid="{AAABBBE0-9FB4-4640-8116-9D1B7FB8E7CC}"/>
    <cellStyle name="H_1998_col_head 2 2_Manuell input_CVA" xfId="44510" xr:uid="{B415F649-FE19-4E59-BB5C-816BCDDFDC20}"/>
    <cellStyle name="H_1998_col_head 2 2_Manuell input_EPM OTHERGROUP" xfId="44511" xr:uid="{CD0BC573-4472-426A-88DB-9DEB6428637C}"/>
    <cellStyle name="H_1998_col_head 2 2_Manuell input_FVA" xfId="44512" xr:uid="{932D0E2E-7DA3-4FE8-9E68-645F059D3EC3}"/>
    <cellStyle name="H_1998_col_head 2 2_Manuell input_Månedsanalyse" xfId="44513" xr:uid="{B38E22B2-CE85-48FF-A6F4-C470577871D3}"/>
    <cellStyle name="H_1998_col_head 2 2_Månedsanalyse" xfId="44514" xr:uid="{3AD98494-6BC5-4DC2-A7ED-79E96563F814}"/>
    <cellStyle name="H_1998_col_head 2 2_Non-NII" xfId="44505" xr:uid="{E0A46F42-2DC1-4BBA-BFC2-98E06D1D354B}"/>
    <cellStyle name="H_1998_col_head 2 2_Note Bank" xfId="26900" xr:uid="{ABB4A623-1EB7-4CAB-93F0-844C20D5958B}"/>
    <cellStyle name="H_1998_col_head 2 2_Note Bankkonsern" xfId="26901" xr:uid="{26703276-754F-4B5F-ACF1-0A6CAE23B6AB}"/>
    <cellStyle name="H_1998_col_head 2 2_Results &amp; key fig." xfId="41404" xr:uid="{1134C5A4-895C-4D49-B189-E7A5A46B13F9}"/>
    <cellStyle name="H_1998_col_head 2_1" xfId="6731" xr:uid="{D42492A0-08EA-49B8-AB90-CB701B606AFE}"/>
    <cellStyle name="H_1998_col_head 2_1_3Q19" xfId="6732" xr:uid="{3FA4CC2D-F6BD-4BAA-8205-F2AF0FD95430}"/>
    <cellStyle name="H_1998_col_head 2_1_3Q19_Fact Book" xfId="6733" xr:uid="{D21313BD-C68E-4A27-8C3E-9236D791C559}"/>
    <cellStyle name="H_1998_col_head 2_1_CVA" xfId="44516" xr:uid="{212E9B35-8BAC-40D1-8C66-E034A1E4E07C}"/>
    <cellStyle name="H_1998_col_head 2_1_EPM OTHERGROUP" xfId="44517" xr:uid="{4DC439E5-6B2C-4A1E-A979-C93624353D7A}"/>
    <cellStyle name="H_1998_col_head 2_1_Expenses" xfId="6734" xr:uid="{C62E203E-7E88-4871-AF79-28C14D0249CE}"/>
    <cellStyle name="H_1998_col_head 2_1_Fact Book" xfId="6735" xr:uid="{E095E4E1-7CA4-415D-8DE4-59ADD73D1E82}"/>
    <cellStyle name="H_1998_col_head 2_1_FVA" xfId="44518" xr:uid="{FEE0EC07-F71B-469C-A6E3-C0B5EB827D8A}"/>
    <cellStyle name="H_1998_col_head 2_1_Kontroll DM--&gt;" xfId="41408" xr:uid="{DA4A0AEB-0C4A-4E28-B046-2091C4729ABD}"/>
    <cellStyle name="H_1998_col_head 2_1_Kontroll DM--&gt;_Factbook" xfId="41409" xr:uid="{38D45C7B-CCAC-41A4-998D-3BA9CB4EBB98}"/>
    <cellStyle name="H_1998_col_head 2_1_Manuell input" xfId="44519" xr:uid="{4B57F359-890A-4D73-98A0-450B0581FED3}"/>
    <cellStyle name="H_1998_col_head 2_1_Manuell input_CVA" xfId="44520" xr:uid="{D2584952-8E1F-470B-A31E-BD66C2E9C662}"/>
    <cellStyle name="H_1998_col_head 2_1_Manuell input_EPM OTHERGROUP" xfId="44521" xr:uid="{90894A34-3724-48E9-9634-6A7036B6A574}"/>
    <cellStyle name="H_1998_col_head 2_1_Manuell input_FVA" xfId="44522" xr:uid="{995524FE-A308-4092-B460-FE9E4E444A93}"/>
    <cellStyle name="H_1998_col_head 2_1_Manuell input_Månedsanalyse" xfId="44523" xr:uid="{5ED79448-3353-472F-A16C-26B00BE94E3E}"/>
    <cellStyle name="H_1998_col_head 2_1_Månedsanalyse" xfId="44524" xr:uid="{DB988A5B-171C-4C15-A272-6D6E7D974CFC}"/>
    <cellStyle name="H_1998_col_head 2_1_Non-NII" xfId="44515" xr:uid="{7EED652B-0074-40C0-890C-C97C2401D1C7}"/>
    <cellStyle name="H_1998_col_head 2_1_Results &amp; key fig." xfId="41407" xr:uid="{803C8506-D906-44DB-8ED2-649A5F50BBB9}"/>
    <cellStyle name="H_1998_col_head 2_3Q19" xfId="6736" xr:uid="{348AE4A7-FEDC-4FB3-ACB3-FE6F95235AEC}"/>
    <cellStyle name="H_1998_col_head 2_3Q19_Fact Book" xfId="6737" xr:uid="{D2555B2B-F12D-42C4-91A8-96239F7DE706}"/>
    <cellStyle name="H_1998_col_head 2_8" xfId="6738" xr:uid="{81A9EF12-7017-4405-88A6-B3A9CAF35369}"/>
    <cellStyle name="H_1998_col_head 2_8_3Q19" xfId="6739" xr:uid="{3B9E963A-661F-4215-8738-1BE92546E56F}"/>
    <cellStyle name="H_1998_col_head 2_8_3Q19_Fact Book" xfId="6740" xr:uid="{206E4D28-51A3-449B-A032-7C9832415BAA}"/>
    <cellStyle name="H_1998_col_head 2_8_CVA" xfId="44526" xr:uid="{9D6D5CD2-EE20-463F-BF3E-A541C7355F6B}"/>
    <cellStyle name="H_1998_col_head 2_8_EPM OTHERGROUP" xfId="44527" xr:uid="{8BF079E9-1354-453A-A99B-3D4CE51115AC}"/>
    <cellStyle name="H_1998_col_head 2_8_Expenses" xfId="6741" xr:uid="{F6A00154-2A3D-40F1-99FD-5F9434EFE41D}"/>
    <cellStyle name="H_1998_col_head 2_8_Fact Book" xfId="6742" xr:uid="{D56D7341-9A87-4ACF-A39B-CF3F3D3761EB}"/>
    <cellStyle name="H_1998_col_head 2_8_FVA" xfId="44528" xr:uid="{69FB7947-3CDB-4192-AEFB-A96068D1D710}"/>
    <cellStyle name="H_1998_col_head 2_8_Kontroll DM--&gt;" xfId="41411" xr:uid="{53450FF3-1C7B-4EE8-8EC9-8E7F479A2EE8}"/>
    <cellStyle name="H_1998_col_head 2_8_Kontroll DM--&gt;_Factbook" xfId="41412" xr:uid="{E1BC8E4E-2274-4A76-BEA8-A89C86386321}"/>
    <cellStyle name="H_1998_col_head 2_8_Manuell input" xfId="44529" xr:uid="{D9FD2320-8D8D-49EF-B4F3-FA6F8E273ECE}"/>
    <cellStyle name="H_1998_col_head 2_8_Manuell input_CVA" xfId="44530" xr:uid="{B957B12C-937E-4B2C-8112-025825A8654C}"/>
    <cellStyle name="H_1998_col_head 2_8_Manuell input_EPM OTHERGROUP" xfId="44531" xr:uid="{B6EC725C-83B4-4B9E-A46E-176FD84F40F9}"/>
    <cellStyle name="H_1998_col_head 2_8_Manuell input_FVA" xfId="44532" xr:uid="{1443C046-91A7-40F2-8D07-DE6167D199F9}"/>
    <cellStyle name="H_1998_col_head 2_8_Manuell input_Månedsanalyse" xfId="44533" xr:uid="{96AA8F3E-B610-4EFB-AA11-CAAB1FD35BDD}"/>
    <cellStyle name="H_1998_col_head 2_8_Månedsanalyse" xfId="44534" xr:uid="{A10A25A8-B215-4121-AD9F-2309834D3193}"/>
    <cellStyle name="H_1998_col_head 2_8_Non-NII" xfId="44525" xr:uid="{CC9B7A60-23ED-4217-959A-0E2C6D3124A2}"/>
    <cellStyle name="H_1998_col_head 2_8_Results &amp; key fig." xfId="41410" xr:uid="{FA0B1FCA-79A6-4882-9135-244BD0D786A0}"/>
    <cellStyle name="H_1998_col_head 2_Allokert kapital renter" xfId="43217" xr:uid="{118D3FE4-3B92-4BE3-94A3-E44A1528849B}"/>
    <cellStyle name="H_1998_col_head 2_AVA DVA EL" xfId="26902" xr:uid="{C9A3CF93-7ED9-4857-80D0-A4B0E4E70EFE}"/>
    <cellStyle name="H_1998_col_head 2_Balanse bankkonsern" xfId="26903" xr:uid="{4F1FA0B3-81BA-4FCA-BB72-8816DCEB6878}"/>
    <cellStyle name="H_1998_col_head 2_Balanse bankkonsern_Note Bank" xfId="26904" xr:uid="{8F6A43D9-EC1D-4E2F-A000-3D6A799600BB}"/>
    <cellStyle name="H_1998_col_head 2_Balanse bankkonsern_Note Bankkonsern" xfId="26905" xr:uid="{F907DE04-4A8F-4504-A4C3-49AF92C7C9A4}"/>
    <cellStyle name="H_1998_col_head 2_BANKVOL" xfId="26906" xr:uid="{204C1DDC-28FC-4A1D-AFCF-864641861F53}"/>
    <cellStyle name="H_1998_col_head 2_BANKVOL_Note Bank" xfId="26907" xr:uid="{730BD81C-69F0-4400-AAC5-67F4C76D1F55}"/>
    <cellStyle name="H_1998_col_head 2_BANKVOL_Note Bankkonsern" xfId="26908" xr:uid="{95AC6FE0-7F8C-444E-97E5-33D845BDEABC}"/>
    <cellStyle name="H_1998_col_head 2_Cap.adeq" xfId="41874" xr:uid="{6DC291AA-E199-42A7-AB29-61BE8BC62BF7}"/>
    <cellStyle name="H_1998_col_head 2_CVA" xfId="44535" xr:uid="{9568CFCD-7243-44C6-A2B9-310396990F15}"/>
    <cellStyle name="H_1998_col_head 2_Derivater B1" xfId="26909" xr:uid="{C939113A-3D28-41F3-B0DF-1D430EB5D348}"/>
    <cellStyle name="H_1998_col_head 2_Derivater B1_Note Bank" xfId="26910" xr:uid="{4AED013B-2987-402D-9E14-60A925D1FCAD}"/>
    <cellStyle name="H_1998_col_head 2_Derivater B1_Note Bankkonsern" xfId="26911" xr:uid="{842EAA23-6D4E-46B6-B3AA-4171DBEA75A2}"/>
    <cellStyle name="H_1998_col_head 2_EPM OTHERGROUP" xfId="44536" xr:uid="{A294A0AB-DA63-481F-8C11-79EE1F6324FA}"/>
    <cellStyle name="H_1998_col_head 2_Expenses" xfId="6743" xr:uid="{0613D2FC-1A68-4D18-ADF6-C18A5D0407E1}"/>
    <cellStyle name="H_1998_col_head 2_Fact Book" xfId="6744" xr:uid="{AF4AA880-7B38-452C-83E9-92116137B773}"/>
    <cellStyle name="H_1998_col_head 2_Factbook" xfId="41413" xr:uid="{E820D406-349E-470B-9B7C-1A9301AFD2C5}"/>
    <cellStyle name="H_1998_col_head 2_FVA" xfId="44537" xr:uid="{51D07889-5710-4447-BB93-9F9E98CBEAED}"/>
    <cellStyle name="H_1998_col_head 2_Juni 2017" xfId="26912" xr:uid="{1A7A3A3D-CF97-49B7-BD11-FA35DB67D800}"/>
    <cellStyle name="H_1998_col_head 2_Kap.dekn." xfId="26913" xr:uid="{90A467D0-B740-4337-8C7A-9127AF650CD1}"/>
    <cellStyle name="H_1998_col_head 2_Kap.dekn._Note Bank" xfId="26914" xr:uid="{83346429-7ACE-4575-B101-EB3307D89636}"/>
    <cellStyle name="H_1998_col_head 2_Kap.dekn._Note Bankkonsern" xfId="26915" xr:uid="{995E1DB4-5D47-48A0-A0D7-25853E699C93}"/>
    <cellStyle name="H_1998_col_head 2_Kontroll DM--&gt;" xfId="41414" xr:uid="{1FE7B769-E806-4B2C-8650-A98E005EC848}"/>
    <cellStyle name="H_1998_col_head 2_Kontroll DM--&gt;_Factbook" xfId="41415" xr:uid="{DA0CDC70-FBA2-4F5A-97F5-6CD13C952264}"/>
    <cellStyle name="H_1998_col_head 2_Kvartalstabeller" xfId="41416" xr:uid="{309BD75C-D3FD-4A6C-BD27-7976C97A3749}"/>
    <cellStyle name="H_1998_col_head 2_Loans &amp; comm." xfId="42208" xr:uid="{FD137D87-4228-40F3-B7CC-7600FF505049}"/>
    <cellStyle name="H_1998_col_head 2_Manuell input" xfId="44538" xr:uid="{9BF90D22-C6A2-46A7-B5D4-2BD63AA66D77}"/>
    <cellStyle name="H_1998_col_head 2_Manuell input_CVA" xfId="44539" xr:uid="{0542358D-A908-46F9-BE20-C4B6C546C4C7}"/>
    <cellStyle name="H_1998_col_head 2_Manuell input_EPM OTHERGROUP" xfId="44540" xr:uid="{6ECDF434-F175-4930-95E4-68A5E4E58F24}"/>
    <cellStyle name="H_1998_col_head 2_Manuell input_FVA" xfId="44541" xr:uid="{79B0AA7D-025E-4061-BA8C-682AA0885713}"/>
    <cellStyle name="H_1998_col_head 2_Manuell input_Månedsanalyse" xfId="44542" xr:uid="{03573C13-2390-40AD-B65C-437FF132102D}"/>
    <cellStyle name="H_1998_col_head 2_Markets" xfId="42991" xr:uid="{235EE112-1ACA-4716-81C4-F8CFCD9F78E7}"/>
    <cellStyle name="H_1998_col_head 2_Månedsanalyse" xfId="44543" xr:uid="{DEED3F1F-EA6B-4C1C-AE7D-52F3CF4F6B59}"/>
    <cellStyle name="H_1998_col_head 2_NII" xfId="40486" xr:uid="{EE6C6E64-6019-4F7F-A1E6-3B7D70122319}"/>
    <cellStyle name="H_1998_col_head 2_Non-NII" xfId="44504" xr:uid="{CF562ACE-E3A1-428C-AB1D-ACE3EB2B9937}"/>
    <cellStyle name="H_1998_col_head 2_Note Bank" xfId="26916" xr:uid="{D70BB964-AE9B-4BF0-B237-F308B51478FA}"/>
    <cellStyle name="H_1998_col_head 2_Note Bank_1" xfId="26917" xr:uid="{6CF1EE26-81FD-4ADE-9F47-541048DA1C0D}"/>
    <cellStyle name="H_1998_col_head 2_Note Bankkonsern" xfId="26918" xr:uid="{34D44DCB-78FE-47E5-9D3E-A3205AD86ABF}"/>
    <cellStyle name="H_1998_col_head 2_Note Bankkonsern_1" xfId="26919" xr:uid="{CCA0A41F-3703-47CD-B8A1-4210F8FD6CB9}"/>
    <cellStyle name="H_1998_col_head 2_Note Konsern" xfId="26920" xr:uid="{185300B0-1EA3-4418-82F5-97C7E591D8B6}"/>
    <cellStyle name="H_1998_col_head 2_Results &amp; key fig." xfId="6745" xr:uid="{9279A2D1-86DC-46F9-8BBF-BBE2A503D459}"/>
    <cellStyle name="H_1998_col_head 2_Results &amp; key fig._1" xfId="41403" xr:uid="{DB8DD1B9-386E-4813-BF6C-FBA102874BCE}"/>
    <cellStyle name="H_1998_col_head 2_Results &amp; key fig._Expenses" xfId="6746" xr:uid="{4A7277B6-84AC-47CD-8E3C-C73EF07EAD0C}"/>
    <cellStyle name="H_1998_col_head 2_Results &amp; key fig._Kontroll DM--&gt;" xfId="41418" xr:uid="{3953FA87-A8F8-4056-9E78-2A1FD430E31E}"/>
    <cellStyle name="H_1998_col_head 2_Results &amp; key fig._Kontroll DM--&gt;_Factbook" xfId="41419" xr:uid="{6C012FAB-074E-4A0C-A613-4FA4E8E4AFAE}"/>
    <cellStyle name="H_1998_col_head 2_Results &amp; key fig._Results &amp; key fig." xfId="41417" xr:uid="{E04B24CB-0F9B-4417-9EC0-FF9C63D4F15C}"/>
    <cellStyle name="H_1998_col_head 2_SOLVER STI" xfId="43218" xr:uid="{FE0FC481-1D2E-48B4-8F5E-EB8EA3579D2A}"/>
    <cellStyle name="H_1998_col_head 2_SOLVER STI_Non-NII" xfId="44544" xr:uid="{E267298D-A1F6-46FD-B9A9-A6590003AEA8}"/>
    <cellStyle name="H_1998_col_head 3" xfId="6747" xr:uid="{330D666F-ABB2-4B06-9EFE-DF652CB5C12C}"/>
    <cellStyle name="H_1998_col_head 3 2" xfId="6748" xr:uid="{D09D906B-3231-44DB-ACF1-E6B69A3F4686}"/>
    <cellStyle name="H_1998_col_head 3 2 2" xfId="26921" xr:uid="{8820C31F-CB0D-4FD1-A798-1021363763B9}"/>
    <cellStyle name="H_1998_col_head 3 2 2_Juni 2017" xfId="26922" xr:uid="{91487B59-3083-46AD-8036-E7EE1D9FED7B}"/>
    <cellStyle name="H_1998_col_head 3 2 2_Note Bank" xfId="26923" xr:uid="{BC1C88C0-44CA-4D7E-971B-3621FB056576}"/>
    <cellStyle name="H_1998_col_head 3 2 2_Note Bankkonsern" xfId="26924" xr:uid="{9EB2C75C-8CF3-42A9-99AC-13E386222218}"/>
    <cellStyle name="H_1998_col_head 3 2 3" xfId="26925" xr:uid="{52537EDD-8511-4FD1-8518-C4E06B112BC1}"/>
    <cellStyle name="H_1998_col_head 3 2 3_Note Bank" xfId="26926" xr:uid="{5881678E-0D36-4312-90FD-738FE80B0EDE}"/>
    <cellStyle name="H_1998_col_head 3 2 3_Note Bankkonsern" xfId="26927" xr:uid="{7FF3C2D8-7FCF-42F1-8AF7-82A93D6791BC}"/>
    <cellStyle name="H_1998_col_head 3 2_3Q19" xfId="6749" xr:uid="{6B1629BC-5CEA-4387-BAEF-DE6CE9283FEC}"/>
    <cellStyle name="H_1998_col_head 3 2_3Q19_Fact Book" xfId="6750" xr:uid="{63384878-D9E3-42D4-8B6A-9111440EC2C3}"/>
    <cellStyle name="H_1998_col_head 3 2_AVA DVA EL" xfId="26928" xr:uid="{25A892A8-7219-4475-AE07-E7C9D76B72C1}"/>
    <cellStyle name="H_1998_col_head 3 2_Balanse bankkonsern" xfId="26929" xr:uid="{98EC6096-E674-4893-9575-397EF9018C5D}"/>
    <cellStyle name="H_1998_col_head 3 2_Balanse bankkonsern_Note Bank" xfId="26930" xr:uid="{47231643-8E33-438C-96D3-4730FC102FCB}"/>
    <cellStyle name="H_1998_col_head 3 2_Balanse bankkonsern_Note Bankkonsern" xfId="26931" xr:uid="{08172B2F-8E25-427E-B65D-1E5A5F3B6319}"/>
    <cellStyle name="H_1998_col_head 3 2_CVA" xfId="44547" xr:uid="{4395F4AC-A978-4C61-9CD2-F1207F1DD077}"/>
    <cellStyle name="H_1998_col_head 3 2_EPM OTHERGROUP" xfId="44548" xr:uid="{FCD61A9A-8CF1-4E18-A2E8-2C4FA7120E61}"/>
    <cellStyle name="H_1998_col_head 3 2_Expenses" xfId="6751" xr:uid="{DA0DA37D-697F-4E45-B186-D07F4B4C9290}"/>
    <cellStyle name="H_1998_col_head 3 2_Fact Book" xfId="6752" xr:uid="{ADBB9694-D5D0-4312-BD7F-A686E93AFEA5}"/>
    <cellStyle name="H_1998_col_head 3 2_Fact Book_1" xfId="6753" xr:uid="{2466C3C0-947E-4A68-8525-DC4735B4288E}"/>
    <cellStyle name="H_1998_col_head 3 2_Fact Book_Fact Book" xfId="6754" xr:uid="{A04711A3-EF1D-425C-A605-E53010EB3FE8}"/>
    <cellStyle name="H_1998_col_head 3 2_Factbook" xfId="41422" xr:uid="{01292409-80B9-47D3-911E-2BDA23C5CB76}"/>
    <cellStyle name="H_1998_col_head 3 2_FVA" xfId="44549" xr:uid="{3A2661F5-8920-4A0E-975A-B6586FDB2A4B}"/>
    <cellStyle name="H_1998_col_head 3 2_Juni 2017" xfId="26932" xr:uid="{B697952D-915E-4D7E-B8CD-B3E69C4D83D4}"/>
    <cellStyle name="H_1998_col_head 3 2_Kontroll DM--&gt;" xfId="41423" xr:uid="{F8B24F57-332B-4C0E-8E5C-5D266BA2B29F}"/>
    <cellStyle name="H_1998_col_head 3 2_Kontroll DM--&gt;_Factbook" xfId="41424" xr:uid="{47C04FB6-0262-4864-B516-1C933403619B}"/>
    <cellStyle name="H_1998_col_head 3 2_Kvartalstabeller" xfId="41425" xr:uid="{74525068-E1B8-4103-A922-9536FB24318F}"/>
    <cellStyle name="H_1998_col_head 3 2_Manuell input" xfId="44550" xr:uid="{810058A0-5752-42FB-936D-6354BC716C48}"/>
    <cellStyle name="H_1998_col_head 3 2_Manuell input_CVA" xfId="44551" xr:uid="{99D6CBAC-C778-441E-8B68-BAB4516B63F3}"/>
    <cellStyle name="H_1998_col_head 3 2_Manuell input_EPM OTHERGROUP" xfId="44552" xr:uid="{3C7D580F-4A01-440F-9423-CF5E4E43CB19}"/>
    <cellStyle name="H_1998_col_head 3 2_Manuell input_FVA" xfId="44553" xr:uid="{57E5024A-8ECD-4B71-930F-826E3B03CACF}"/>
    <cellStyle name="H_1998_col_head 3 2_Manuell input_Månedsanalyse" xfId="44554" xr:uid="{3D271A72-CF2A-401F-806A-626F951EB3BA}"/>
    <cellStyle name="H_1998_col_head 3 2_Markets" xfId="42993" xr:uid="{D6DD3250-D801-40AF-9CF4-8830FA21FB47}"/>
    <cellStyle name="H_1998_col_head 3 2_Månedsanalyse" xfId="44555" xr:uid="{9B588684-9EF7-4BF3-98BD-A3F918E1CDE5}"/>
    <cellStyle name="H_1998_col_head 3 2_NII" xfId="40488" xr:uid="{D8EF2D0F-F943-484E-AB15-DC15DE052563}"/>
    <cellStyle name="H_1998_col_head 3 2_Non-NII" xfId="44546" xr:uid="{D9987F0C-B916-47A8-B644-219C59175E64}"/>
    <cellStyle name="H_1998_col_head 3 2_Note Bank" xfId="26933" xr:uid="{A2C67B63-0735-4331-95C3-3E684DBD9337}"/>
    <cellStyle name="H_1998_col_head 3 2_Note Bankkonsern" xfId="26934" xr:uid="{5EE933A4-9913-4CC0-BC3B-507BB1B3CED2}"/>
    <cellStyle name="H_1998_col_head 3 2_Results &amp; key fig." xfId="6755" xr:uid="{36405897-0B26-44F2-9DAB-8B2FEB589AB7}"/>
    <cellStyle name="H_1998_col_head 3 2_Results &amp; key fig._1" xfId="41421" xr:uid="{4CE5BAC0-2E34-4CAB-963C-705E64AF4D13}"/>
    <cellStyle name="H_1998_col_head 3 2_Results &amp; key fig._Expenses" xfId="6756" xr:uid="{AA07ABF6-1431-4783-AA6D-3EC5A9447886}"/>
    <cellStyle name="H_1998_col_head 3 2_Results &amp; key fig._Kontroll DM--&gt;" xfId="41427" xr:uid="{7EFA252E-746D-4338-AD23-673FDB64E586}"/>
    <cellStyle name="H_1998_col_head 3 2_Results &amp; key fig._Kontroll DM--&gt;_Factbook" xfId="41428" xr:uid="{84F2BC9B-6FB1-4ADE-917D-09B40A6F4A48}"/>
    <cellStyle name="H_1998_col_head 3 2_Results &amp; key fig._Results &amp; key fig." xfId="41426" xr:uid="{DF9374CC-BA35-4EBC-9382-6D5196DF7330}"/>
    <cellStyle name="H_1998_col_head 3 3" xfId="26935" xr:uid="{5B92097F-5723-4D1A-9A98-9A630C20E7C2}"/>
    <cellStyle name="H_1998_col_head 3 3_Juni 2017" xfId="26936" xr:uid="{ECBA6266-00E7-41AF-B4E1-E6B6D3FB91A5}"/>
    <cellStyle name="H_1998_col_head 3 3_Note Bank" xfId="26937" xr:uid="{E4CDCF69-606F-40F7-976E-188A6139433A}"/>
    <cellStyle name="H_1998_col_head 3 3_Note Bankkonsern" xfId="26938" xr:uid="{0CA081D0-D52C-4BED-81FD-12D9F050B4B9}"/>
    <cellStyle name="H_1998_col_head 3 4" xfId="26939" xr:uid="{9EDFA7A9-E89E-4C27-B717-2AEC43B92519}"/>
    <cellStyle name="H_1998_col_head 3 4_Note Bank" xfId="26940" xr:uid="{F6C590CF-08DA-4664-AA01-67D5498D131E}"/>
    <cellStyle name="H_1998_col_head 3 4_Note Bankkonsern" xfId="26941" xr:uid="{68E8278E-2D77-4CB0-84D3-2A4B96582167}"/>
    <cellStyle name="H_1998_col_head 3_3Q19" xfId="6757" xr:uid="{8EEC6D9E-6D8C-47CF-81F8-294D04F02C64}"/>
    <cellStyle name="H_1998_col_head 3_3Q19_Fact Book" xfId="6758" xr:uid="{91C4ECE4-5A8D-419D-8C1B-0BC8EB0EB5DC}"/>
    <cellStyle name="H_1998_col_head 3_AVA DVA EL" xfId="26942" xr:uid="{306C63C9-D744-445E-9597-863870CCA97C}"/>
    <cellStyle name="H_1998_col_head 3_Balanse bankkonsern" xfId="26943" xr:uid="{0EF26DC0-0544-4861-9253-F34C19FD0B4B}"/>
    <cellStyle name="H_1998_col_head 3_Balanse bankkonsern_Note Bank" xfId="26944" xr:uid="{6B7B5279-03F3-4892-A5D7-C33968758EBD}"/>
    <cellStyle name="H_1998_col_head 3_Balanse bankkonsern_Note Bankkonsern" xfId="26945" xr:uid="{B523360E-EE8E-4C39-A886-D6F30AC539C7}"/>
    <cellStyle name="H_1998_col_head 3_CVA" xfId="44556" xr:uid="{656C7B36-E8F4-4AF8-80AE-ED81C09AE090}"/>
    <cellStyle name="H_1998_col_head 3_EPM OTHERGROUP" xfId="44557" xr:uid="{5EC69C82-5945-415A-ADCB-24920429EDF4}"/>
    <cellStyle name="H_1998_col_head 3_Expenses" xfId="6759" xr:uid="{D5CF6258-CD70-4449-BE15-D5855E27D5DA}"/>
    <cellStyle name="H_1998_col_head 3_Expenses (1)" xfId="6760" xr:uid="{0B3A75B9-BCF0-4D2C-AA61-30FE2A380DA1}"/>
    <cellStyle name="H_1998_col_head 3_Expenses (1)_Expenses" xfId="6761" xr:uid="{38B55975-0400-4683-94D5-657C38788AD0}"/>
    <cellStyle name="H_1998_col_head 3_Expenses (1)_Factbook" xfId="41430" xr:uid="{7EE33650-800D-4CDE-AEA6-9F6B44E732C0}"/>
    <cellStyle name="H_1998_col_head 3_Expenses (1)_Kontroll DM--&gt;" xfId="41431" xr:uid="{C6F54A9A-5BDF-4795-A90A-AC627E8B960E}"/>
    <cellStyle name="H_1998_col_head 3_Expenses (1)_Kontroll DM--&gt;_Factbook" xfId="41432" xr:uid="{84B30A1B-DE96-40F1-8350-3E205B52812A}"/>
    <cellStyle name="H_1998_col_head 3_Expenses (1)_Kvartalstabeller" xfId="41433" xr:uid="{1FD0EAA1-7DB1-44F6-82C7-82C33D8CAC27}"/>
    <cellStyle name="H_1998_col_head 3_Expenses (1)_Results &amp; key fig." xfId="41429" xr:uid="{56D6AF9E-B033-45EA-8266-9C8A2F820378}"/>
    <cellStyle name="H_1998_col_head 3_Fact Book" xfId="6762" xr:uid="{B8F0D1CA-71CB-4CC8-91D2-4553D71A5FC0}"/>
    <cellStyle name="H_1998_col_head 3_Fact Book_1" xfId="6763" xr:uid="{474D80C3-84FD-42D6-86D4-5E39D5AA89A2}"/>
    <cellStyle name="H_1998_col_head 3_Fact Book_Fact Book" xfId="6764" xr:uid="{3A5F5E19-C3BD-4842-91B3-7323875F1392}"/>
    <cellStyle name="H_1998_col_head 3_Factbook" xfId="41434" xr:uid="{69B67FCA-CD6F-4804-BF35-0E41165564AB}"/>
    <cellStyle name="H_1998_col_head 3_FVA" xfId="44558" xr:uid="{FE5B1CEC-0A1E-43CB-AE96-29992834F1A7}"/>
    <cellStyle name="H_1998_col_head 3_Juni 2017" xfId="26946" xr:uid="{95B28786-CA35-48B2-9F25-53EE85D790F0}"/>
    <cellStyle name="H_1998_col_head 3_Kontroll DM--&gt;" xfId="41435" xr:uid="{5CB81CF6-FC96-49F3-BE73-47439094CA8F}"/>
    <cellStyle name="H_1998_col_head 3_Kontroll DM--&gt;_Factbook" xfId="41436" xr:uid="{5730A3D8-FEB3-40AE-AC2B-021BD0DA888F}"/>
    <cellStyle name="H_1998_col_head 3_Kvartalstabeller" xfId="41437" xr:uid="{F2ECE482-535C-46AE-98E0-222F2F617ABE}"/>
    <cellStyle name="H_1998_col_head 3_Manuell input" xfId="44559" xr:uid="{D4B373B7-D4BF-459B-AE7C-FDEDB7775CF9}"/>
    <cellStyle name="H_1998_col_head 3_Manuell input_CVA" xfId="44560" xr:uid="{CFD5F226-2A56-4005-B2FB-6D32618CC3D7}"/>
    <cellStyle name="H_1998_col_head 3_Manuell input_EPM OTHERGROUP" xfId="44561" xr:uid="{F14E54ED-CD91-4E26-BCA1-09484356868D}"/>
    <cellStyle name="H_1998_col_head 3_Manuell input_FVA" xfId="44562" xr:uid="{50ED733E-C86A-423B-B6D7-EAD5F7F596DB}"/>
    <cellStyle name="H_1998_col_head 3_Manuell input_Månedsanalyse" xfId="44563" xr:uid="{FF4F3B61-1D91-471D-B4DA-E5B338B88328}"/>
    <cellStyle name="H_1998_col_head 3_Markets" xfId="42992" xr:uid="{E9D80596-926E-4171-A259-04AA11CBD41B}"/>
    <cellStyle name="H_1998_col_head 3_Månedsanalyse" xfId="44564" xr:uid="{29B16F7D-7224-4135-81E5-1402BEA13F3D}"/>
    <cellStyle name="H_1998_col_head 3_NII" xfId="40487" xr:uid="{76EE11ED-3D3E-4165-8CC4-A483889AB1CB}"/>
    <cellStyle name="H_1998_col_head 3_Non-NII" xfId="44545" xr:uid="{A21435EA-6D1D-425B-9F6D-1B47FD9559D7}"/>
    <cellStyle name="H_1998_col_head 3_Note Bank" xfId="26947" xr:uid="{6364E722-F4D3-419B-868E-AB69B914AF01}"/>
    <cellStyle name="H_1998_col_head 3_Note Bankkonsern" xfId="26948" xr:uid="{6DEA4262-FB1D-4304-A587-286F56B8D08D}"/>
    <cellStyle name="H_1998_col_head 3_Results &amp; key fig." xfId="6765" xr:uid="{D7C0F02E-8084-4D2C-B04A-63918BF6777F}"/>
    <cellStyle name="H_1998_col_head 3_Results &amp; key fig._1" xfId="41420" xr:uid="{5335195A-7F5E-4197-AC63-7BA74BF0A59C}"/>
    <cellStyle name="H_1998_col_head 3_Results &amp; key fig._1_Factbook" xfId="41439" xr:uid="{F7A788B4-D260-49AC-8410-1A58AB69D03A}"/>
    <cellStyle name="H_1998_col_head 3_Results &amp; key fig._1_Kontroll DM--&gt;" xfId="41440" xr:uid="{83C09AF3-6DD5-47D4-AC89-3B4EA763B776}"/>
    <cellStyle name="H_1998_col_head 3_Results &amp; key fig._1_Kontroll DM--&gt;_Factbook" xfId="41441" xr:uid="{552FD7D9-5BEE-49D6-9628-7398088508A3}"/>
    <cellStyle name="H_1998_col_head 3_Results &amp; key fig._1_Kvartalstabeller" xfId="41442" xr:uid="{DE270D31-CEF4-4468-A4F6-C6CBE873D90F}"/>
    <cellStyle name="H_1998_col_head 3_Results &amp; key fig._Expenses" xfId="6766" xr:uid="{0CA726E3-182B-4DD0-A46E-F3A75EABEAB5}"/>
    <cellStyle name="H_1998_col_head 3_Results &amp; key fig._Kontroll DM--&gt;" xfId="41443" xr:uid="{8E0DBB78-4BAA-4153-86C9-9B0FD54BF24F}"/>
    <cellStyle name="H_1998_col_head 3_Results &amp; key fig._Kontroll DM--&gt;_Factbook" xfId="41444" xr:uid="{1E3490E3-59A8-4DA8-A914-450AF5EF71B3}"/>
    <cellStyle name="H_1998_col_head 3_Results &amp; key fig._Results &amp; key fig." xfId="41438" xr:uid="{20EA0B9D-D31D-4A98-BF7B-36B4725EBC1B}"/>
    <cellStyle name="H_1998_col_head 4" xfId="26949" xr:uid="{F1F17460-EC23-4FAC-B6C2-2810D2892DDE}"/>
    <cellStyle name="H_1998_col_head 4_Juni 2017" xfId="26950" xr:uid="{24BAC314-8E20-41F7-A40B-8CD5E906C57C}"/>
    <cellStyle name="H_1998_col_head 4_Note Bank" xfId="26951" xr:uid="{112956A2-1F16-44EC-A945-A9C58A303CA4}"/>
    <cellStyle name="H_1998_col_head 4_Note Bankkonsern" xfId="26952" xr:uid="{830E887B-1A60-4D59-A818-D64CB6CF8203}"/>
    <cellStyle name="H_1998_col_head_1" xfId="6767" xr:uid="{243AF1A2-13FE-44A2-85F8-9B4ACAFD96B8}"/>
    <cellStyle name="H_1998_col_head_1_3Q19" xfId="6768" xr:uid="{7DEA28B9-E97D-4CEA-9BFF-020FC938D2FC}"/>
    <cellStyle name="H_1998_col_head_1_3Q19_Fact Book" xfId="6769" xr:uid="{00311C94-5A70-42CA-8FA6-DA79AC7B906A}"/>
    <cellStyle name="H_1998_col_head_1_CVA" xfId="44566" xr:uid="{3FE678B6-DF74-4296-81C0-AE958B1DF079}"/>
    <cellStyle name="H_1998_col_head_1_EPM OTHERGROUP" xfId="44567" xr:uid="{12C434C6-4372-421B-B5F1-BAAFA642AD72}"/>
    <cellStyle name="H_1998_col_head_1_Expenses" xfId="6770" xr:uid="{D877E72E-5643-4F87-97AA-B43B57F1FFDD}"/>
    <cellStyle name="H_1998_col_head_1_Fact Book" xfId="6771" xr:uid="{BBB29782-8E0F-46F0-B27B-98AF7F4DA351}"/>
    <cellStyle name="H_1998_col_head_1_Fact Book_1" xfId="6772" xr:uid="{33FFA915-3B00-4D42-91C1-C868DFA9F149}"/>
    <cellStyle name="H_1998_col_head_1_Fact Book_Fact Book" xfId="6773" xr:uid="{3C8B12AC-AEEE-4525-AE8A-89592479F263}"/>
    <cellStyle name="H_1998_col_head_1_FVA" xfId="44568" xr:uid="{500FB7DB-39E5-4E6F-B89E-422BCF0A2561}"/>
    <cellStyle name="H_1998_col_head_1_Kontroll DM--&gt;" xfId="41446" xr:uid="{2E041B73-DD8D-407F-BF87-F5FE7B56ED9A}"/>
    <cellStyle name="H_1998_col_head_1_Kontroll DM--&gt;_Factbook" xfId="41447" xr:uid="{CF8C8514-55CC-4CE0-A55A-079B625E922F}"/>
    <cellStyle name="H_1998_col_head_1_Manuell input" xfId="44569" xr:uid="{252854EE-D3A5-402B-A0AE-A773F3731778}"/>
    <cellStyle name="H_1998_col_head_1_Manuell input_CVA" xfId="44570" xr:uid="{D11B4D2B-6C71-48EB-A754-DA6A534294C1}"/>
    <cellStyle name="H_1998_col_head_1_Manuell input_EPM OTHERGROUP" xfId="44571" xr:uid="{CE7C46CF-3C92-477B-BCA6-28C2E5AADA1A}"/>
    <cellStyle name="H_1998_col_head_1_Manuell input_FVA" xfId="44572" xr:uid="{D0F41586-CB19-4336-9A77-C8FB8014D4DB}"/>
    <cellStyle name="H_1998_col_head_1_Manuell input_Månedsanalyse" xfId="44573" xr:uid="{1076BA58-F027-44C3-95CE-9AFA4BC69379}"/>
    <cellStyle name="H_1998_col_head_1_Månedsanalyse" xfId="44574" xr:uid="{58050978-CB35-46AF-9D2D-5CF1F06F68D3}"/>
    <cellStyle name="H_1998_col_head_1_Non-NII" xfId="44565" xr:uid="{8E1789B1-6C80-402C-ACCE-2356869873E2}"/>
    <cellStyle name="H_1998_col_head_1_Results &amp; key fig." xfId="41445" xr:uid="{6C62324E-E361-41DB-8C4D-3CF0629F14EF}"/>
    <cellStyle name="H_1998_col_head_3Q19" xfId="6774" xr:uid="{69B51FBC-A431-40A4-9D41-1577898CEB6F}"/>
    <cellStyle name="H_1998_col_head_3Q19_Fact Book" xfId="6775" xr:uid="{478EAB19-BCCD-4451-9D53-2FBCE8C1C821}"/>
    <cellStyle name="H_1998_col_head_8" xfId="6776" xr:uid="{C3E6526D-3B70-4951-B915-1300AEA795F9}"/>
    <cellStyle name="H_1998_col_head_8_3Q19" xfId="6777" xr:uid="{AE1EDE18-95AA-41CB-8058-2B6A5749FF6C}"/>
    <cellStyle name="H_1998_col_head_8_3Q19_Fact Book" xfId="6778" xr:uid="{622DF471-97AE-4C6B-9ABA-567D785363DE}"/>
    <cellStyle name="H_1998_col_head_8_CVA" xfId="44576" xr:uid="{249720FC-0097-426C-B5FD-4A568AEDDB87}"/>
    <cellStyle name="H_1998_col_head_8_EPM OTHERGROUP" xfId="44577" xr:uid="{84F0729F-6797-4C00-9C9D-FEDA28EC0FF0}"/>
    <cellStyle name="H_1998_col_head_8_Expenses" xfId="6779" xr:uid="{B83490D9-601E-44D7-95E2-0BC3AEFE9AFC}"/>
    <cellStyle name="H_1998_col_head_8_Fact Book" xfId="6780" xr:uid="{B2BEE42D-9269-465D-862D-DD80D21A8930}"/>
    <cellStyle name="H_1998_col_head_8_Fact Book_1" xfId="6781" xr:uid="{D4A46DAF-EE21-45DE-9526-9E216B72BEDF}"/>
    <cellStyle name="H_1998_col_head_8_Fact Book_Fact Book" xfId="6782" xr:uid="{DF67FE74-55FA-4660-BF0D-922E276E1359}"/>
    <cellStyle name="H_1998_col_head_8_FVA" xfId="44578" xr:uid="{C8BCC59C-819F-4C7C-A047-E91636EA1293}"/>
    <cellStyle name="H_1998_col_head_8_Kontroll DM--&gt;" xfId="41449" xr:uid="{C06ED261-1B42-413D-A7A6-EC70B6EE9009}"/>
    <cellStyle name="H_1998_col_head_8_Kontroll DM--&gt;_Factbook" xfId="41450" xr:uid="{E1E92D92-B614-4FF3-89B9-38EFAE8AC056}"/>
    <cellStyle name="H_1998_col_head_8_Manuell input" xfId="44579" xr:uid="{576238B5-643F-4E07-9D54-551830331A97}"/>
    <cellStyle name="H_1998_col_head_8_Manuell input_CVA" xfId="44580" xr:uid="{92F487CD-83CB-402B-9CE6-642B9FAE2DFE}"/>
    <cellStyle name="H_1998_col_head_8_Manuell input_EPM OTHERGROUP" xfId="44581" xr:uid="{EBB2DD0B-1C56-4E6B-8C65-2309B0E6159F}"/>
    <cellStyle name="H_1998_col_head_8_Manuell input_FVA" xfId="44582" xr:uid="{E586F4F5-990A-40B1-A734-17B9AEBCE0C6}"/>
    <cellStyle name="H_1998_col_head_8_Manuell input_Månedsanalyse" xfId="44583" xr:uid="{F31E7FBF-AFF0-4969-8EA8-CB67B2ED55FB}"/>
    <cellStyle name="H_1998_col_head_8_Månedsanalyse" xfId="44584" xr:uid="{1B542524-13F5-48DB-9885-D92CEB877A43}"/>
    <cellStyle name="H_1998_col_head_8_Non-NII" xfId="44575" xr:uid="{2CDF8EF8-013F-4C57-A504-3C22EBC0E627}"/>
    <cellStyle name="H_1998_col_head_8_Results &amp; key fig." xfId="41448" xr:uid="{0F749BC9-AC38-4A57-8B20-21D1C9E2FF0F}"/>
    <cellStyle name="H_1998_col_head_AVA DVA EL" xfId="26953" xr:uid="{871CB0ED-DFA5-4AB6-8F5A-9F3DBB9E3B64}"/>
    <cellStyle name="H_1998_col_head_Balanse bankkonsern" xfId="26954" xr:uid="{15E76579-3AE1-4760-9B87-BADE90EBA3D5}"/>
    <cellStyle name="H_1998_col_head_Balanse bankkonsern_Note Bank" xfId="26955" xr:uid="{38F6E19D-7C95-43EA-ABE8-5E472013DE8B}"/>
    <cellStyle name="H_1998_col_head_Balanse bankkonsern_Note Bankkonsern" xfId="26956" xr:uid="{A35F3E3E-2077-45FE-A04C-E428F6D41C78}"/>
    <cellStyle name="H_1998_col_head_BANKVOL" xfId="26957" xr:uid="{4D57CE33-54A6-4C24-B455-57D513ED4597}"/>
    <cellStyle name="H_1998_col_head_BANKVOL_Note Bank" xfId="26958" xr:uid="{0F753A41-AFCF-4493-841E-009BBC43B2B1}"/>
    <cellStyle name="H_1998_col_head_BANKVOL_Note Bankkonsern" xfId="26959" xr:uid="{6E9FD366-00BE-47E5-A4E0-368FDCF2BF04}"/>
    <cellStyle name="H_1998_col_head_BM FRIPOLISER PLIS" xfId="6783" xr:uid="{7ABFAC90-A98A-4113-9949-C8ED07BDC467}"/>
    <cellStyle name="H_1998_col_head_BM FRIPOLISER PLIS_3Q19" xfId="6784" xr:uid="{4EB80EB0-10BD-464F-BB55-FBC3B79F66A4}"/>
    <cellStyle name="H_1998_col_head_BM FRIPOLISER PLIS_3Q19_Fact Book" xfId="6785" xr:uid="{3C7CE964-B562-480B-8713-FD9638AA592D}"/>
    <cellStyle name="H_1998_col_head_BM FRIPOLISER PLIS_CVA" xfId="44586" xr:uid="{9ABC9C33-3A25-4678-AA5E-423C922EC392}"/>
    <cellStyle name="H_1998_col_head_BM FRIPOLISER PLIS_EPM OTHERGROUP" xfId="44587" xr:uid="{31DC4A11-9546-4416-A664-548D725AD657}"/>
    <cellStyle name="H_1998_col_head_BM FRIPOLISER PLIS_Expenses" xfId="6786" xr:uid="{69EE987B-F5FC-4EF0-A5F6-A4A9F34C50A3}"/>
    <cellStyle name="H_1998_col_head_BM FRIPOLISER PLIS_Fact Book" xfId="6787" xr:uid="{69D25CDF-D4BB-4FC8-A221-DCDF9842BA57}"/>
    <cellStyle name="H_1998_col_head_BM FRIPOLISER PLIS_Fact Book_1" xfId="6788" xr:uid="{3D0C3A5C-76F7-4E6B-97C2-4668EBECEFF6}"/>
    <cellStyle name="H_1998_col_head_BM FRIPOLISER PLIS_Fact Book_Fact Book" xfId="6789" xr:uid="{69BB88F8-AE62-4F07-B325-26B510CC76F2}"/>
    <cellStyle name="H_1998_col_head_BM FRIPOLISER PLIS_FVA" xfId="44588" xr:uid="{9E98B76A-5334-4FE4-849B-63BC98A68D8B}"/>
    <cellStyle name="H_1998_col_head_BM FRIPOLISER PLIS_Kontroll DM--&gt;" xfId="41452" xr:uid="{C62856F3-7F9E-402E-AE7F-F36312FC2B71}"/>
    <cellStyle name="H_1998_col_head_BM FRIPOLISER PLIS_Kontroll DM--&gt;_Factbook" xfId="41453" xr:uid="{FABED023-7BA2-4BC0-800D-38AB2C6B59CE}"/>
    <cellStyle name="H_1998_col_head_BM FRIPOLISER PLIS_Manuell input" xfId="44589" xr:uid="{64381591-8261-45A4-9B6C-CCF682C94E5D}"/>
    <cellStyle name="H_1998_col_head_BM FRIPOLISER PLIS_Manuell input_CVA" xfId="44590" xr:uid="{F0FA59A3-BECE-4454-9B4B-B4952B0FF9BC}"/>
    <cellStyle name="H_1998_col_head_BM FRIPOLISER PLIS_Manuell input_EPM OTHERGROUP" xfId="44591" xr:uid="{579FA7E5-D212-4821-BC73-D8E58F9FF0E1}"/>
    <cellStyle name="H_1998_col_head_BM FRIPOLISER PLIS_Manuell input_FVA" xfId="44592" xr:uid="{7EDAF40F-E5B8-4537-920F-EB4F15529E8A}"/>
    <cellStyle name="H_1998_col_head_BM FRIPOLISER PLIS_Manuell input_Månedsanalyse" xfId="44593" xr:uid="{0252F835-AAE8-4394-A7C8-BD0BABB623BE}"/>
    <cellStyle name="H_1998_col_head_BM FRIPOLISER PLIS_Månedsanalyse" xfId="44594" xr:uid="{A40897CF-6BCF-4D96-A7FD-556C54797190}"/>
    <cellStyle name="H_1998_col_head_BM FRIPOLISER PLIS_Non-NII" xfId="44585" xr:uid="{2A029EDD-E193-4919-80AB-2900DEF41031}"/>
    <cellStyle name="H_1998_col_head_BM FRIPOLISER PLIS_Results &amp; key fig." xfId="41451" xr:uid="{223DA8A5-BA72-4140-9157-7A324CECD994}"/>
    <cellStyle name="H_1998_col_head_BM RP VIPS UTEN OPPSPARING" xfId="6790" xr:uid="{E7CD0FBD-FE77-422E-9F19-C7377A21FB6A}"/>
    <cellStyle name="H_1998_col_head_BM RP VIPS UTEN OPPSPARING_3Q19" xfId="6791" xr:uid="{57B0BC01-08AF-486E-87A5-60895B1E2961}"/>
    <cellStyle name="H_1998_col_head_BM RP VIPS UTEN OPPSPARING_3Q19_Fact Book" xfId="6792" xr:uid="{6E285205-4066-4F2E-81FE-E6647DA185B5}"/>
    <cellStyle name="H_1998_col_head_BM RP VIPS UTEN OPPSPARING_CVA" xfId="44596" xr:uid="{08988EA6-9680-411C-9535-BCD06D62C29C}"/>
    <cellStyle name="H_1998_col_head_BM RP VIPS UTEN OPPSPARING_EPM OTHERGROUP" xfId="44597" xr:uid="{1B7C4672-F4C1-489D-B302-4A6BD27D1A1D}"/>
    <cellStyle name="H_1998_col_head_BM RP VIPS UTEN OPPSPARING_Expenses" xfId="6793" xr:uid="{B26BA7F9-2329-40AD-AEA6-12F8B670F28D}"/>
    <cellStyle name="H_1998_col_head_BM RP VIPS UTEN OPPSPARING_Fact Book" xfId="6794" xr:uid="{6E602ABF-26D3-4D98-8F96-3A326B142FC0}"/>
    <cellStyle name="H_1998_col_head_BM RP VIPS UTEN OPPSPARING_Fact Book_1" xfId="6795" xr:uid="{9E5681B1-C0D1-43E4-BBAC-0A9A2D869837}"/>
    <cellStyle name="H_1998_col_head_BM RP VIPS UTEN OPPSPARING_Fact Book_Fact Book" xfId="6796" xr:uid="{4CA0DBEB-DADF-41B7-A552-D13AF95DFE97}"/>
    <cellStyle name="H_1998_col_head_BM RP VIPS UTEN OPPSPARING_FVA" xfId="44598" xr:uid="{E561D339-8B20-438E-ADB4-ED8E9047DC56}"/>
    <cellStyle name="H_1998_col_head_BM RP VIPS UTEN OPPSPARING_Kontroll DM--&gt;" xfId="41455" xr:uid="{A415BA64-CA83-4109-B7C4-282E82C0B907}"/>
    <cellStyle name="H_1998_col_head_BM RP VIPS UTEN OPPSPARING_Kontroll DM--&gt;_Factbook" xfId="41456" xr:uid="{95E2649B-E5F3-4CA3-8558-B4D925005B26}"/>
    <cellStyle name="H_1998_col_head_BM RP VIPS UTEN OPPSPARING_Manuell input" xfId="44599" xr:uid="{9E45C28A-FBF6-495E-AE6C-D07C5C59384B}"/>
    <cellStyle name="H_1998_col_head_BM RP VIPS UTEN OPPSPARING_Manuell input_CVA" xfId="44600" xr:uid="{5D2F2144-FCD7-4C35-A71D-88B4064095E7}"/>
    <cellStyle name="H_1998_col_head_BM RP VIPS UTEN OPPSPARING_Manuell input_EPM OTHERGROUP" xfId="44601" xr:uid="{0251C11D-4432-44D4-9D96-C80F40FE157E}"/>
    <cellStyle name="H_1998_col_head_BM RP VIPS UTEN OPPSPARING_Manuell input_FVA" xfId="44602" xr:uid="{97993F73-4408-4B2A-B0D5-2184CFB38E25}"/>
    <cellStyle name="H_1998_col_head_BM RP VIPS UTEN OPPSPARING_Manuell input_Månedsanalyse" xfId="44603" xr:uid="{4103B9F3-C5E5-42AC-8E30-D50F22947E12}"/>
    <cellStyle name="H_1998_col_head_BM RP VIPS UTEN OPPSPARING_Månedsanalyse" xfId="44604" xr:uid="{96D5AC33-A778-4BA8-86C3-E66CA20ED6C3}"/>
    <cellStyle name="H_1998_col_head_BM RP VIPS UTEN OPPSPARING_Non-NII" xfId="44595" xr:uid="{DC2392F5-7D89-46A5-960C-1DC8F203DBB6}"/>
    <cellStyle name="H_1998_col_head_BM RP VIPS UTEN OPPSPARING_Results &amp; key fig." xfId="41454" xr:uid="{470EC32C-213D-4C9A-8546-77C0245C6DD5}"/>
    <cellStyle name="H_1998_col_head_BM YP+RP GIWS MED OPPSPARING" xfId="6797" xr:uid="{6499E04A-8D35-4B2D-9301-8E7AD741C008}"/>
    <cellStyle name="H_1998_col_head_BM YP+RP GIWS MED OPPSPARING_3Q19" xfId="6798" xr:uid="{1484110D-51CC-473E-9F7E-9B47E7898E30}"/>
    <cellStyle name="H_1998_col_head_BM YP+RP GIWS MED OPPSPARING_3Q19_Fact Book" xfId="6799" xr:uid="{FE3C8977-A80C-4B93-A988-6006DAD74C21}"/>
    <cellStyle name="H_1998_col_head_BM YP+RP GIWS MED OPPSPARING_CVA" xfId="44606" xr:uid="{6C0CB4C5-65F4-435C-B8FA-894A363DDE0F}"/>
    <cellStyle name="H_1998_col_head_BM YP+RP GIWS MED OPPSPARING_EPM OTHERGROUP" xfId="44607" xr:uid="{23340402-E002-4CD1-94C5-4D03D1B221D2}"/>
    <cellStyle name="H_1998_col_head_BM YP+RP GIWS MED OPPSPARING_Expenses" xfId="6800" xr:uid="{148E6AF0-4DF7-42C2-AEEB-7C9C8983F9E0}"/>
    <cellStyle name="H_1998_col_head_BM YP+RP GIWS MED OPPSPARING_Fact Book" xfId="6801" xr:uid="{57B551DB-0595-4B53-AAF8-A1AE6E99ACFD}"/>
    <cellStyle name="H_1998_col_head_BM YP+RP GIWS MED OPPSPARING_Fact Book_1" xfId="6802" xr:uid="{96881127-D0E1-4FD9-AF38-909342CE0042}"/>
    <cellStyle name="H_1998_col_head_BM YP+RP GIWS MED OPPSPARING_Fact Book_Fact Book" xfId="6803" xr:uid="{22A6F49A-5116-43BE-8C69-1DDADE48285D}"/>
    <cellStyle name="H_1998_col_head_BM YP+RP GIWS MED OPPSPARING_FVA" xfId="44608" xr:uid="{0B6170D1-3A21-4A54-8F2B-DBE9AAF54770}"/>
    <cellStyle name="H_1998_col_head_BM YP+RP GIWS MED OPPSPARING_Kontroll DM--&gt;" xfId="41458" xr:uid="{8660DCC0-9F4B-47BC-A2FF-45CE8D384E42}"/>
    <cellStyle name="H_1998_col_head_BM YP+RP GIWS MED OPPSPARING_Kontroll DM--&gt;_Factbook" xfId="41459" xr:uid="{3E5B5B8B-45B7-4608-9E95-99F92B3AB03C}"/>
    <cellStyle name="H_1998_col_head_BM YP+RP GIWS MED OPPSPARING_Manuell input" xfId="44609" xr:uid="{5934FEC7-0020-430C-B332-F9CD632018F6}"/>
    <cellStyle name="H_1998_col_head_BM YP+RP GIWS MED OPPSPARING_Manuell input_CVA" xfId="44610" xr:uid="{E7295A3C-EB7D-4D1C-98F6-EA5E95F86B8A}"/>
    <cellStyle name="H_1998_col_head_BM YP+RP GIWS MED OPPSPARING_Manuell input_EPM OTHERGROUP" xfId="44611" xr:uid="{7156ECBB-835F-4ECE-B2F7-12376E685A7E}"/>
    <cellStyle name="H_1998_col_head_BM YP+RP GIWS MED OPPSPARING_Manuell input_FVA" xfId="44612" xr:uid="{4E185F6D-3708-44AC-86E0-1939386F1F47}"/>
    <cellStyle name="H_1998_col_head_BM YP+RP GIWS MED OPPSPARING_Manuell input_Månedsanalyse" xfId="44613" xr:uid="{B486A2C6-8850-430B-9718-9B080908A77D}"/>
    <cellStyle name="H_1998_col_head_BM YP+RP GIWS MED OPPSPARING_Månedsanalyse" xfId="44614" xr:uid="{96E710E9-CD11-474F-B3C8-86932684C5AB}"/>
    <cellStyle name="H_1998_col_head_BM YP+RP GIWS MED OPPSPARING_Non-NII" xfId="44605" xr:uid="{3F685AF2-8233-4204-8684-094215352D84}"/>
    <cellStyle name="H_1998_col_head_BM YP+RP GIWS MED OPPSPARING_Results &amp; key fig." xfId="41457" xr:uid="{2D1AE66E-9DDA-4A0C-9A54-34417911E2C6}"/>
    <cellStyle name="H_1998_col_head_Cap.adeq" xfId="41873" xr:uid="{1AF48F42-16B9-4A65-B225-77A64576552A}"/>
    <cellStyle name="H_1998_col_head_CVA" xfId="44615" xr:uid="{05D8BAB0-E279-4E60-80F8-A64C42AC8FC4}"/>
    <cellStyle name="H_1998_col_head_Derivater B1" xfId="26960" xr:uid="{3073C103-B694-48A6-B59F-72A174679DCD}"/>
    <cellStyle name="H_1998_col_head_Derivater B1_Note Bank" xfId="26961" xr:uid="{4E78CF72-C573-4002-8D8E-AA08D0BB305B}"/>
    <cellStyle name="H_1998_col_head_Derivater B1_Note Bankkonsern" xfId="26962" xr:uid="{CDA747CE-F7BB-458C-BEA9-D8878CCB33D6}"/>
    <cellStyle name="H_1998_col_head_EPM OTHERGROUP" xfId="44616" xr:uid="{4FB45DC0-E822-420E-B9F2-E6ADDADD1286}"/>
    <cellStyle name="H_1998_col_head_Expenses" xfId="6804" xr:uid="{74B20353-D257-4792-8831-EC611257C5A9}"/>
    <cellStyle name="H_1998_col_head_Fact Book" xfId="6805" xr:uid="{18C276E9-55BC-43DA-ABC2-EABA760239B1}"/>
    <cellStyle name="H_1998_col_head_Factbook" xfId="41460" xr:uid="{39BBA97C-479A-4EAC-9A41-44D78E4C16EF}"/>
    <cellStyle name="H_1998_col_head_FVA" xfId="44617" xr:uid="{81DB3742-2BBB-4204-8735-DFFD7C8DDF02}"/>
    <cellStyle name="H_1998_col_head_Juni 2017" xfId="26963" xr:uid="{FD581A45-78A2-4E1E-9BB1-82EA513E1563}"/>
    <cellStyle name="H_1998_col_head_Kap.dekn." xfId="26964" xr:uid="{63FD9F66-8E4E-4C84-8868-8635BBD6B3CA}"/>
    <cellStyle name="H_1998_col_head_Kap.dekn._Note Bank" xfId="26965" xr:uid="{C1070618-3397-4393-8DDF-C0DE5A315CB5}"/>
    <cellStyle name="H_1998_col_head_Kap.dekn._Note Bankkonsern" xfId="26966" xr:uid="{08274E77-226A-4E80-A27F-2502B7C075E9}"/>
    <cellStyle name="H_1998_col_head_Kontroll DM--&gt;" xfId="41461" xr:uid="{0EB5FA79-3ADE-467D-9574-4209C696627B}"/>
    <cellStyle name="H_1998_col_head_Kontroll DM--&gt;_Factbook" xfId="41462" xr:uid="{F4913F7E-F4C5-48FB-B882-73D42A710767}"/>
    <cellStyle name="H_1998_col_head_Kvartalstabeller" xfId="41463" xr:uid="{59FECC4C-DAA8-4037-ABF3-89BCC1266180}"/>
    <cellStyle name="H_1998_col_head_Loans &amp; comm." xfId="42207" xr:uid="{6644367D-FBB9-4140-A7AC-5F00BBDCF91B}"/>
    <cellStyle name="H_1998_col_head_Manuell input" xfId="44618" xr:uid="{4774E35E-5DB8-47B2-84C0-DA63B3C4ECDF}"/>
    <cellStyle name="H_1998_col_head_Manuell input_CVA" xfId="44619" xr:uid="{017B5975-591B-4B41-BCF5-4C8771AE8B2D}"/>
    <cellStyle name="H_1998_col_head_Manuell input_EPM OTHERGROUP" xfId="44620" xr:uid="{2BAF72DA-05C8-4449-AB6F-CA08523B1E89}"/>
    <cellStyle name="H_1998_col_head_Manuell input_FVA" xfId="44621" xr:uid="{C6E043FE-7605-4F90-AB78-4C7E49C4151F}"/>
    <cellStyle name="H_1998_col_head_Manuell input_Månedsanalyse" xfId="44622" xr:uid="{D7D497F8-5082-45F0-A4F6-37776A83DAC7}"/>
    <cellStyle name="H_1998_col_head_Markets" xfId="42990" xr:uid="{F93ACEB7-2B27-450C-B2E7-0456BA3DA0ED}"/>
    <cellStyle name="H_1998_col_head_Månedsanalyse" xfId="44623" xr:uid="{E2F0901B-BF22-468A-95A1-1B861A6C1ABC}"/>
    <cellStyle name="H_1998_col_head_NII" xfId="40485" xr:uid="{C2C51312-FB46-4A35-BC72-7EC7B3C1C65C}"/>
    <cellStyle name="H_1998_col_head_Non-NII" xfId="44503" xr:uid="{1656AFA7-B05E-4BF5-A1EC-CA97CF071A80}"/>
    <cellStyle name="H_1998_col_head_Note Bank" xfId="26967" xr:uid="{3E60A0A7-B345-4777-947B-AE10F7B37397}"/>
    <cellStyle name="H_1998_col_head_Note Bank_1" xfId="26968" xr:uid="{4B97CF94-63AD-4E85-8CEB-67A372078268}"/>
    <cellStyle name="H_1998_col_head_Note Bankkonsern" xfId="26969" xr:uid="{DBE93E02-7D08-4281-A7A6-0D96562A9C5C}"/>
    <cellStyle name="H_1998_col_head_Note Bankkonsern_1" xfId="26970" xr:uid="{0E1AF2A5-4D91-4400-8845-503C36F983C2}"/>
    <cellStyle name="H_1998_col_head_Note Konsern" xfId="26971" xr:uid="{C70A8A39-6642-42A8-9BD8-9963CCE1014A}"/>
    <cellStyle name="H_1998_col_head_OM YP GIWS" xfId="6806" xr:uid="{22410559-57C8-48B2-8F15-6040007D27A1}"/>
    <cellStyle name="H_1998_col_head_OM YP GIWS_3Q19" xfId="6807" xr:uid="{6E7B7D44-C2CC-425D-808A-BCAFEFD04CDB}"/>
    <cellStyle name="H_1998_col_head_OM YP GIWS_3Q19_Fact Book" xfId="6808" xr:uid="{AB8FEBCA-7387-4CA9-92DA-B0163BC4C0D6}"/>
    <cellStyle name="H_1998_col_head_OM YP GIWS_CVA" xfId="44625" xr:uid="{5781692D-3805-425B-B95B-48FDA7A36A6C}"/>
    <cellStyle name="H_1998_col_head_OM YP GIWS_EPM OTHERGROUP" xfId="44626" xr:uid="{ABF00B71-1F77-4277-AFA4-C493E9F76512}"/>
    <cellStyle name="H_1998_col_head_OM YP GIWS_Expenses" xfId="6809" xr:uid="{89C3EBC6-1651-4616-845A-F0E913E96604}"/>
    <cellStyle name="H_1998_col_head_OM YP GIWS_Fact Book" xfId="6810" xr:uid="{06FFBE5E-F3FE-4BEA-A820-FA0165A56D00}"/>
    <cellStyle name="H_1998_col_head_OM YP GIWS_Fact Book_1" xfId="6811" xr:uid="{56E4BE6B-E2CC-49CA-8712-A8824E20EDE2}"/>
    <cellStyle name="H_1998_col_head_OM YP GIWS_Fact Book_Fact Book" xfId="6812" xr:uid="{00D0CFAB-F203-4276-BD27-D65C102389FA}"/>
    <cellStyle name="H_1998_col_head_OM YP GIWS_FVA" xfId="44627" xr:uid="{FC896845-CA96-4940-9E7C-29C4A831C0EC}"/>
    <cellStyle name="H_1998_col_head_OM YP GIWS_Kontroll DM--&gt;" xfId="41465" xr:uid="{FEDBAE8E-B300-460D-BE3A-2258692C8C53}"/>
    <cellStyle name="H_1998_col_head_OM YP GIWS_Kontroll DM--&gt;_Factbook" xfId="41466" xr:uid="{3F3D1AF5-C61C-4F4A-9B02-A3CD66551531}"/>
    <cellStyle name="H_1998_col_head_OM YP GIWS_Manuell input" xfId="44628" xr:uid="{2E03A73E-E547-4A02-9329-5438AE8E5B20}"/>
    <cellStyle name="H_1998_col_head_OM YP GIWS_Manuell input_CVA" xfId="44629" xr:uid="{F7CE45C2-825F-4B47-AAE3-22D50B1ECB2B}"/>
    <cellStyle name="H_1998_col_head_OM YP GIWS_Manuell input_EPM OTHERGROUP" xfId="44630" xr:uid="{BE9DBE27-0FCB-4A34-9014-D68F6482460B}"/>
    <cellStyle name="H_1998_col_head_OM YP GIWS_Manuell input_FVA" xfId="44631" xr:uid="{9973CFFE-5486-40CD-A1A9-B5FC853F6FC5}"/>
    <cellStyle name="H_1998_col_head_OM YP GIWS_Manuell input_Månedsanalyse" xfId="44632" xr:uid="{821E6A81-513B-413F-84AB-BF4BD36B59C8}"/>
    <cellStyle name="H_1998_col_head_OM YP GIWS_Månedsanalyse" xfId="44633" xr:uid="{B2E4A55E-2D78-4728-AC96-B037F9A2E116}"/>
    <cellStyle name="H_1998_col_head_OM YP GIWS_Non-NII" xfId="44624" xr:uid="{7C64C33E-4264-4BFE-9645-A7B1D744C777}"/>
    <cellStyle name="H_1998_col_head_OM YP GIWS_Results &amp; key fig." xfId="41464" xr:uid="{B40ECEAE-A260-463D-8A4F-5198FBA6DD6B}"/>
    <cellStyle name="H_1998_col_head_Prognose eksponering " xfId="42209" xr:uid="{6F4E6E38-B3AF-4B18-B675-42819C62B6FB}"/>
    <cellStyle name="H_1998_col_head_Prognose eksponering  2" xfId="42210" xr:uid="{D2ABDDC5-9D82-4802-972F-63A05E51E49A}"/>
    <cellStyle name="H_1998_col_head_Q Sum_Res N" xfId="6813" xr:uid="{BD29C964-7A9E-4A24-A975-588C3A6395D9}"/>
    <cellStyle name="H_1998_col_head_Q Sum_Res N 2" xfId="43220" xr:uid="{9253A492-1310-4F8A-8F86-4E33C1082E25}"/>
    <cellStyle name="H_1998_col_head_Q Sum_Res N_3Q19" xfId="6814" xr:uid="{B7E21B19-0E99-485A-BD42-CEDB0119A92B}"/>
    <cellStyle name="H_1998_col_head_Q Sum_Res N_3Q19_Fact Book" xfId="6815" xr:uid="{D7DEEE78-F5F8-4529-9AE4-36B032C01F3E}"/>
    <cellStyle name="H_1998_col_head_Q Sum_Res N_CVA" xfId="44635" xr:uid="{CDD5546D-D743-4AE0-97A0-327114FD7495}"/>
    <cellStyle name="H_1998_col_head_Q Sum_Res N_EPM OTHERGROUP" xfId="44636" xr:uid="{DA91F41E-3955-4A05-AAE5-420D6730AF35}"/>
    <cellStyle name="H_1998_col_head_Q Sum_Res N_Expenses" xfId="6816" xr:uid="{FA1260FF-4532-4147-AFDA-0F0393C13331}"/>
    <cellStyle name="H_1998_col_head_Q Sum_Res N_Fact Book" xfId="6817" xr:uid="{82690D8C-535A-4487-8B4B-00259DE51C0B}"/>
    <cellStyle name="H_1998_col_head_Q Sum_Res N_Fact Book_1" xfId="6818" xr:uid="{0FBEF95E-AE07-4327-8B5B-E3D3A5B2193F}"/>
    <cellStyle name="H_1998_col_head_Q Sum_Res N_Fact Book_Fact Book" xfId="6819" xr:uid="{F1D7E660-5746-4B39-9933-CEDFE605CC92}"/>
    <cellStyle name="H_1998_col_head_Q Sum_Res N_Factbook" xfId="41468" xr:uid="{38833EDD-34D7-4959-B3C5-ED649230FC44}"/>
    <cellStyle name="H_1998_col_head_Q Sum_Res N_FVA" xfId="44637" xr:uid="{273133E5-6C5A-402B-937B-AC23F95050C7}"/>
    <cellStyle name="H_1998_col_head_Q Sum_Res N_Kontroll DM--&gt;" xfId="41469" xr:uid="{77C9AEDA-F13A-44C2-B096-64CC49A0CA5D}"/>
    <cellStyle name="H_1998_col_head_Q Sum_Res N_Kontroll DM--&gt;_Factbook" xfId="41470" xr:uid="{60D27973-82F9-4FDA-B2A0-C110824D59F0}"/>
    <cellStyle name="H_1998_col_head_Q Sum_Res N_Kvartalstabeller" xfId="41471" xr:uid="{E3F7A632-C06F-466E-9CD8-EEA093A4BC67}"/>
    <cellStyle name="H_1998_col_head_Q Sum_Res N_Manuell input" xfId="44638" xr:uid="{DCBC88C0-2FB1-40D2-BCF7-D78AA829DFF8}"/>
    <cellStyle name="H_1998_col_head_Q Sum_Res N_Manuell input_CVA" xfId="44639" xr:uid="{F51B51DB-DA26-4308-86C1-CD4737978004}"/>
    <cellStyle name="H_1998_col_head_Q Sum_Res N_Manuell input_EPM OTHERGROUP" xfId="44640" xr:uid="{D2F1D575-CF02-4547-AC98-A325C6A75FAF}"/>
    <cellStyle name="H_1998_col_head_Q Sum_Res N_Manuell input_FVA" xfId="44641" xr:uid="{53C68883-B307-4D15-B4F0-FE2A321CAD91}"/>
    <cellStyle name="H_1998_col_head_Q Sum_Res N_Manuell input_Månedsanalyse" xfId="44642" xr:uid="{226500E7-788D-42D9-B50B-F7F3DD701FDD}"/>
    <cellStyle name="H_1998_col_head_Q Sum_Res N_Markets" xfId="42994" xr:uid="{C233021E-597F-4D03-BE76-4EA128F0C8CB}"/>
    <cellStyle name="H_1998_col_head_Q Sum_Res N_Månedsanalyse" xfId="44643" xr:uid="{42A2E2BE-8C80-49F1-BC5D-E2C8A4FC782F}"/>
    <cellStyle name="H_1998_col_head_Q Sum_Res N_NII" xfId="43219" xr:uid="{465DB6C7-DDC1-4EE6-A68B-F586B07B3AED}"/>
    <cellStyle name="H_1998_col_head_Q Sum_Res N_Non-NII" xfId="44634" xr:uid="{A24377CE-07F0-4536-9D43-7BE5812623BE}"/>
    <cellStyle name="H_1998_col_head_Q Sum_Res N_Results &amp; key fig." xfId="6820" xr:uid="{A4046CA8-B048-4B77-9486-1363018F659A}"/>
    <cellStyle name="H_1998_col_head_Q Sum_Res N_Results &amp; key fig._1" xfId="41467" xr:uid="{BDB3993C-11AA-4C85-9EF8-248CE84DA885}"/>
    <cellStyle name="H_1998_col_head_Q Sum_Res N_Results &amp; key fig._Expenses" xfId="6821" xr:uid="{A68C9C10-A23B-4D77-ADEC-1F13AF37632F}"/>
    <cellStyle name="H_1998_col_head_Q Sum_Res N_Results &amp; key fig._Kontroll DM--&gt;" xfId="41473" xr:uid="{54031BF2-295C-4C6D-A568-FE81185BD927}"/>
    <cellStyle name="H_1998_col_head_Q Sum_Res N_Results &amp; key fig._Kontroll DM--&gt;_Factbook" xfId="41474" xr:uid="{0EB0CA22-0AA3-4441-9B0D-3777D62E7E8F}"/>
    <cellStyle name="H_1998_col_head_Q Sum_Res N_Results &amp; key fig._Results &amp; key fig." xfId="41472" xr:uid="{A792C7B6-D08C-4349-AD15-F67B80728EED}"/>
    <cellStyle name="H_1998_col_head_Results &amp; key fig." xfId="6822" xr:uid="{86DF67F1-F807-4E87-9FD0-ECF13DCFF554}"/>
    <cellStyle name="H_1998_col_head_Results &amp; key fig._1" xfId="41402" xr:uid="{2DD2B89B-3599-4756-BF7D-56A5BA5275B1}"/>
    <cellStyle name="H_1998_col_head_Results &amp; key fig._Expenses" xfId="6823" xr:uid="{1A9FFFA0-9B81-4E2B-BE0B-9B559E766BA2}"/>
    <cellStyle name="H_1998_col_head_Results &amp; key fig._Kontroll DM--&gt;" xfId="41476" xr:uid="{CD0CC6E4-D9B7-42EA-B39B-68AADAFDF01C}"/>
    <cellStyle name="H_1998_col_head_Results &amp; key fig._Kontroll DM--&gt;_Factbook" xfId="41477" xr:uid="{0ABA7BA1-3C79-4471-8A3C-9D3299557AF1}"/>
    <cellStyle name="H_1998_col_head_Results &amp; key fig._Results &amp; key fig." xfId="41475" xr:uid="{F7EB9E33-B8F5-474E-B1FC-C9B5B715D49F}"/>
    <cellStyle name="H_1998_col_head_Side 9" xfId="6824" xr:uid="{74E83B53-9FF4-481B-AE8C-585B728EC46A}"/>
    <cellStyle name="H_1998_col_head_Side 9_3Q19" xfId="6825" xr:uid="{C8ADCAF1-9BCD-48B3-A7CF-1AED8FC49F3F}"/>
    <cellStyle name="H_1998_col_head_Side 9_3Q19_Fact Book" xfId="6826" xr:uid="{316FC952-0354-4530-84F6-37C91D45DA81}"/>
    <cellStyle name="H_1998_col_head_Side 9_CVA" xfId="44645" xr:uid="{F5999F94-30CE-4BEB-9899-801769D81802}"/>
    <cellStyle name="H_1998_col_head_Side 9_EPM OTHERGROUP" xfId="44646" xr:uid="{B78BBAB5-9C6B-46EA-9901-108B7F795DE6}"/>
    <cellStyle name="H_1998_col_head_Side 9_Expenses" xfId="6827" xr:uid="{AAC4E401-4F9F-47CD-A96F-D04E0F918606}"/>
    <cellStyle name="H_1998_col_head_Side 9_Fact Book" xfId="6828" xr:uid="{3B394A9D-D854-4F7A-A8CA-DF0B38E6A186}"/>
    <cellStyle name="H_1998_col_head_Side 9_Fact Book_1" xfId="6829" xr:uid="{020D0198-9992-4E66-BD05-B4E6F513360E}"/>
    <cellStyle name="H_1998_col_head_Side 9_Fact Book_Fact Book" xfId="6830" xr:uid="{ACF0ADF4-E9A4-4E81-968F-B5564CE2F331}"/>
    <cellStyle name="H_1998_col_head_Side 9_FVA" xfId="44647" xr:uid="{5462AA70-BE26-4891-80E5-B83EE104065F}"/>
    <cellStyle name="H_1998_col_head_Side 9_Kontroll DM--&gt;" xfId="41479" xr:uid="{BF18F28F-2466-4858-BB76-28AEB5F77D33}"/>
    <cellStyle name="H_1998_col_head_Side 9_Kontroll DM--&gt;_Factbook" xfId="41480" xr:uid="{6E4CF59B-373E-4F9D-BEAF-B074D9944416}"/>
    <cellStyle name="H_1998_col_head_Side 9_Manuell input" xfId="44648" xr:uid="{273B5F92-3266-47BB-96EC-30C20B204E91}"/>
    <cellStyle name="H_1998_col_head_Side 9_Manuell input_CVA" xfId="44649" xr:uid="{4385AFB1-3C06-4FF9-8B05-6E19065CA903}"/>
    <cellStyle name="H_1998_col_head_Side 9_Manuell input_EPM OTHERGROUP" xfId="44650" xr:uid="{7D143F81-BDA0-4AFB-9A0C-BDF7FB5F86A6}"/>
    <cellStyle name="H_1998_col_head_Side 9_Manuell input_FVA" xfId="44651" xr:uid="{E1D8FBD4-E2A8-4B2F-89D7-3B9022FB8ED6}"/>
    <cellStyle name="H_1998_col_head_Side 9_Manuell input_Månedsanalyse" xfId="44652" xr:uid="{9F5D5FB7-F57A-4AB8-83C9-B9A1C0FEEE33}"/>
    <cellStyle name="H_1998_col_head_Side 9_Månedsanalyse" xfId="44653" xr:uid="{0FBB0FCE-ADEE-4B88-BCC9-653D815773EA}"/>
    <cellStyle name="H_1998_col_head_Side 9_Non-NII" xfId="44644" xr:uid="{A1A80E64-A3D3-4B7C-81DC-7344D004EEE4}"/>
    <cellStyle name="H_1998_col_head_Side 9_Results &amp; key fig." xfId="41478" xr:uid="{62C2057D-27CC-48F7-9259-1FD22619DEA2}"/>
    <cellStyle name="H_1998_col_head_Vedlegg" xfId="42211" xr:uid="{82C37E7D-2D6B-4227-AF43-347CFEAA6353}"/>
    <cellStyle name="H_1998_col_head_Vedlegg 2" xfId="42212" xr:uid="{12A512A0-313C-42BE-965F-06D397F794A0}"/>
    <cellStyle name="H_1998_col_head_YTD" xfId="6831" xr:uid="{4B744508-90E4-4445-B170-6831D558FBDB}"/>
    <cellStyle name="H_1998_col_head_YTD_3Q19" xfId="6832" xr:uid="{A9D1E73E-1FD9-437A-A92D-D2EDD9E446CC}"/>
    <cellStyle name="H_1998_col_head_YTD_3Q19_Fact Book" xfId="6833" xr:uid="{C1AD13F9-D4D2-4B07-897F-75B1899AC9FA}"/>
    <cellStyle name="H_1998_col_head_YTD_CVA" xfId="44655" xr:uid="{173EC45C-2C24-4060-871D-E910FFDD8698}"/>
    <cellStyle name="H_1998_col_head_YTD_EPM OTHERGROUP" xfId="44656" xr:uid="{972F156D-57F4-40F7-B354-3028E191E798}"/>
    <cellStyle name="H_1998_col_head_YTD_Expenses" xfId="6834" xr:uid="{E19C6BAB-9D4E-41C8-9CDE-1C2D4C072600}"/>
    <cellStyle name="H_1998_col_head_YTD_Fact Book" xfId="6835" xr:uid="{BEA0710A-62A5-43A0-A4C4-9A3A34171450}"/>
    <cellStyle name="H_1998_col_head_YTD_Fact Book_1" xfId="6836" xr:uid="{1F0043A6-B524-4C24-A636-6308B2E5AE04}"/>
    <cellStyle name="H_1998_col_head_YTD_Fact Book_Fact Book" xfId="6837" xr:uid="{EA55CAA9-BE5A-49F8-B66D-ECF2D5103377}"/>
    <cellStyle name="H_1998_col_head_YTD_FVA" xfId="44657" xr:uid="{BF8AED83-A0DB-4D40-95DB-1950BFA5717B}"/>
    <cellStyle name="H_1998_col_head_YTD_Kontroll DM--&gt;" xfId="41482" xr:uid="{2F003A76-8EC6-4384-916F-CF8AD905A7A9}"/>
    <cellStyle name="H_1998_col_head_YTD_Kontroll DM--&gt;_Factbook" xfId="41483" xr:uid="{CC1F8460-02DC-4550-BDFC-7FC4A80C8FF2}"/>
    <cellStyle name="H_1998_col_head_YTD_Manuell input" xfId="44658" xr:uid="{B6204483-A50A-41AE-B75E-179C5EAABA9B}"/>
    <cellStyle name="H_1998_col_head_YTD_Manuell input_CVA" xfId="44659" xr:uid="{2301C720-7E5F-4E99-A46A-AF7ED35FC9EF}"/>
    <cellStyle name="H_1998_col_head_YTD_Manuell input_EPM OTHERGROUP" xfId="44660" xr:uid="{D30134A4-3156-4724-B473-7D178A0DC7B2}"/>
    <cellStyle name="H_1998_col_head_YTD_Manuell input_FVA" xfId="44661" xr:uid="{3843E9F6-28A8-4801-B5D2-364757654105}"/>
    <cellStyle name="H_1998_col_head_YTD_Manuell input_Månedsanalyse" xfId="44662" xr:uid="{5BB3FE1D-3F16-4D94-9085-0AE83F941737}"/>
    <cellStyle name="H_1998_col_head_YTD_Månedsanalyse" xfId="44663" xr:uid="{724736E5-4EC8-48AA-9DCF-87E1FCF6652F}"/>
    <cellStyle name="H_1998_col_head_YTD_Non-NII" xfId="44654" xr:uid="{18B31E43-25D9-4DD8-BF74-43FB012109DA}"/>
    <cellStyle name="H_1998_col_head_YTD_Results &amp; key fig." xfId="41481" xr:uid="{8232275D-3045-420D-955A-6F22EEAC8809}"/>
    <cellStyle name="H_1999_col_head" xfId="6838" xr:uid="{E0DAEDD9-99D8-4E77-9C3B-96CA492CC477}"/>
    <cellStyle name="H_1999_col_head 2" xfId="26972" xr:uid="{723BDC8D-BF4A-4CC2-B20A-FDCAF5AF7FE6}"/>
    <cellStyle name="H_1999_col_head 2_Juni 2017" xfId="26973" xr:uid="{C491531C-1139-4EE9-AB3C-8F5E6D6E5172}"/>
    <cellStyle name="H_1999_col_head 2_NII" xfId="43221" xr:uid="{32EF4070-61F3-4FEB-B54B-72D4DFE13894}"/>
    <cellStyle name="H_1999_col_head 2_Note Bank" xfId="26974" xr:uid="{01FC0643-ED99-4EB4-9E99-899185DFEFAF}"/>
    <cellStyle name="H_1999_col_head 2_Note Bankkonsern" xfId="26975" xr:uid="{7FDD921B-413A-4FA7-A564-B52FDB7BD08F}"/>
    <cellStyle name="H_1999_col_head_3Q19" xfId="6839" xr:uid="{54D49542-D5B6-46F0-9F7E-D8C54ED63253}"/>
    <cellStyle name="H_1999_col_head_3Q19_Fact Book" xfId="6840" xr:uid="{D042C516-D594-4496-9290-0E5AB5BCE229}"/>
    <cellStyle name="H_1999_col_head_AVA DVA EL" xfId="26976" xr:uid="{7FBCD3F6-34A1-417B-9D9B-A566A3EB20AD}"/>
    <cellStyle name="H_1999_col_head_Balanse bankkonsern" xfId="26977" xr:uid="{9BFA1096-6682-48DC-BBEE-4C4F2A2CC8C7}"/>
    <cellStyle name="H_1999_col_head_Balanse bankkonsern_Note Bank" xfId="26978" xr:uid="{D324D9D8-59EA-4545-878A-B9279146AACB}"/>
    <cellStyle name="H_1999_col_head_Balanse bankkonsern_Note Bankkonsern" xfId="26979" xr:uid="{8A94AB1A-A7A6-4765-AAA5-7A9BB0007E3E}"/>
    <cellStyle name="H_1999_col_head_BANKVOL" xfId="26980" xr:uid="{75AA5542-062E-4CF3-A0CF-AA15C952AE30}"/>
    <cellStyle name="H_1999_col_head_BANKVOL_Note Bank" xfId="26981" xr:uid="{0A733EA8-7835-49B9-8FAC-6713F86BDEC3}"/>
    <cellStyle name="H_1999_col_head_BANKVOL_Note Bankkonsern" xfId="26982" xr:uid="{3F2893A5-7111-459C-AD00-9278C0CFB6F9}"/>
    <cellStyle name="H_1999_col_head_Cap.adeq" xfId="41875" xr:uid="{B4B2E517-7563-4112-87F4-047EE5C41666}"/>
    <cellStyle name="H_1999_col_head_CVA" xfId="44665" xr:uid="{B7C37527-A72C-4AD7-9678-947894300BCE}"/>
    <cellStyle name="H_1999_col_head_Derivater B1" xfId="26983" xr:uid="{4D31C505-CA08-42B5-8470-712EEF1294D2}"/>
    <cellStyle name="H_1999_col_head_Derivater B1_Note Bank" xfId="26984" xr:uid="{88D85F80-9FE2-466A-ACB4-588417F25F92}"/>
    <cellStyle name="H_1999_col_head_Derivater B1_Note Bankkonsern" xfId="26985" xr:uid="{D07426DF-7244-4823-984B-0B11C9098407}"/>
    <cellStyle name="H_1999_col_head_EPM OTHERGROUP" xfId="44666" xr:uid="{A1E52EDC-86B3-411B-AC5F-812E4072DC4E}"/>
    <cellStyle name="H_1999_col_head_Expenses" xfId="6841" xr:uid="{C62FA648-445E-4630-9DE4-E4F0458C35E8}"/>
    <cellStyle name="H_1999_col_head_Fact Book" xfId="6842" xr:uid="{9E96F696-7AAB-405D-9844-FC1A0CC2AA96}"/>
    <cellStyle name="H_1999_col_head_Fact Book_1" xfId="6843" xr:uid="{F04EF17A-679B-485E-841A-E27C2185F4F5}"/>
    <cellStyle name="H_1999_col_head_Fact Book_Fact Book" xfId="6844" xr:uid="{4C65925F-310A-445C-B362-8003C46A2D38}"/>
    <cellStyle name="H_1999_col_head_Factbook" xfId="41485" xr:uid="{988676FA-66AF-48C0-B55B-FB89CB8222A5}"/>
    <cellStyle name="H_1999_col_head_FVA" xfId="44667" xr:uid="{6019FC05-14AC-416E-83B1-66F3758DE898}"/>
    <cellStyle name="H_1999_col_head_Juni 2017" xfId="26986" xr:uid="{C3D10CB2-8A2F-4120-9A18-14F6B2ECFDFF}"/>
    <cellStyle name="H_1999_col_head_Kap.dekn." xfId="26987" xr:uid="{64412052-6E9F-489A-B977-DF18EEC1CE6C}"/>
    <cellStyle name="H_1999_col_head_Kap.dekn._Note Bank" xfId="26988" xr:uid="{0E8F7F65-E4CF-4833-9ECD-9BBBDF414D11}"/>
    <cellStyle name="H_1999_col_head_Kap.dekn._Note Bankkonsern" xfId="26989" xr:uid="{88DA1548-04C7-4ABF-AADC-39D68694F364}"/>
    <cellStyle name="H_1999_col_head_Kontroll DM--&gt;" xfId="41486" xr:uid="{4467AB87-6DCA-41D8-9A92-0D76016978AE}"/>
    <cellStyle name="H_1999_col_head_Kontroll DM--&gt;_Factbook" xfId="41487" xr:uid="{63329CE5-85BB-4506-BFAB-7B91ABB58A0F}"/>
    <cellStyle name="H_1999_col_head_Kvartalstabeller" xfId="41488" xr:uid="{995DC6CD-6714-4A79-895A-4EC7D7301EE2}"/>
    <cellStyle name="H_1999_col_head_Loans &amp; comm." xfId="42213" xr:uid="{4ACD090F-91A1-478D-A823-AA109D5082B4}"/>
    <cellStyle name="H_1999_col_head_Manuell input" xfId="44668" xr:uid="{B19C6E29-920B-47E2-829B-2F16228420F9}"/>
    <cellStyle name="H_1999_col_head_Manuell input_CVA" xfId="44669" xr:uid="{7D3D3BA4-96D0-4525-8B39-C48F4CA6E397}"/>
    <cellStyle name="H_1999_col_head_Manuell input_EPM OTHERGROUP" xfId="44670" xr:uid="{6D4B65C9-9C64-4278-BD68-BB684EBD4984}"/>
    <cellStyle name="H_1999_col_head_Manuell input_FVA" xfId="44671" xr:uid="{722DD224-C387-48F8-9A07-B9DB55DC4185}"/>
    <cellStyle name="H_1999_col_head_Manuell input_Månedsanalyse" xfId="44672" xr:uid="{9D471B97-84AF-4AB1-AFB1-6D7369E17267}"/>
    <cellStyle name="H_1999_col_head_Markets" xfId="42995" xr:uid="{FE232B99-942E-4585-8761-854B4BC5B2A2}"/>
    <cellStyle name="H_1999_col_head_Månedsanalyse" xfId="44673" xr:uid="{2AB40D3B-CC2D-45B1-BA9C-F1B859E72D0A}"/>
    <cellStyle name="H_1999_col_head_NII" xfId="40489" xr:uid="{ADA4F5F1-F8FB-4E87-BA17-123B40C06E26}"/>
    <cellStyle name="H_1999_col_head_Non-NII" xfId="44664" xr:uid="{A6CC5FCF-DD81-48B3-8A43-2047EFE27CBD}"/>
    <cellStyle name="H_1999_col_head_Note Bank" xfId="26990" xr:uid="{7CA6860F-778E-43F2-85F5-93562296B7F3}"/>
    <cellStyle name="H_1999_col_head_Note Bank_1" xfId="26991" xr:uid="{668E122D-36A4-456D-BB70-FC773AB50936}"/>
    <cellStyle name="H_1999_col_head_Note Bankkonsern" xfId="26992" xr:uid="{7EE990F5-8F3D-4160-A8F4-FC58E07D0DD9}"/>
    <cellStyle name="H_1999_col_head_Note Bankkonsern_1" xfId="26993" xr:uid="{2D3558C9-9A3D-4829-916B-05A3BC3A4790}"/>
    <cellStyle name="H_1999_col_head_Note Konsern" xfId="26994" xr:uid="{C5C54A5C-8015-40E1-B180-9D63C3E7665B}"/>
    <cellStyle name="H_1999_col_head_Results &amp; key fig." xfId="6845" xr:uid="{90A8A321-F4C8-4829-AB13-D5E47997D399}"/>
    <cellStyle name="H_1999_col_head_Results &amp; key fig._1" xfId="41484" xr:uid="{8C06D67E-3858-43D0-AC17-CA9222DF3179}"/>
    <cellStyle name="H_1999_col_head_Results &amp; key fig._Expenses" xfId="6846" xr:uid="{53F1DBB2-E480-41FF-A5F4-CBC70AB21F32}"/>
    <cellStyle name="H_1999_col_head_Results &amp; key fig._Kontroll DM--&gt;" xfId="41490" xr:uid="{D12EFC0A-E94D-48C4-B273-7755EDB7A9A6}"/>
    <cellStyle name="H_1999_col_head_Results &amp; key fig._Kontroll DM--&gt;_Factbook" xfId="41491" xr:uid="{510AB8A9-7817-40B6-8343-7D274995D8CA}"/>
    <cellStyle name="H_1999_col_head_Results &amp; key fig._Results &amp; key fig." xfId="41489" xr:uid="{2D3A78CE-2142-4A06-A707-F6940AEB4824}"/>
    <cellStyle name="H1_1998 figures" xfId="6847" xr:uid="{DC5B4A25-8C0E-4804-BC0C-DBA124656AE3}"/>
    <cellStyle name="hard no" xfId="6848" xr:uid="{98D1A117-F049-4988-B49C-A3A7AD4A5685}"/>
    <cellStyle name="hard no 2" xfId="6849" xr:uid="{679DAD06-C460-4E47-B245-A64D866A3046}"/>
    <cellStyle name="hard no 2 2" xfId="41492" xr:uid="{123FE9C8-3EA5-40A8-A7E8-1798497FEB08}"/>
    <cellStyle name="hard no 2_Factbook" xfId="41493" xr:uid="{92134905-3408-4E76-AAE2-02603514AD7E}"/>
    <cellStyle name="hard no 3" xfId="6850" xr:uid="{84BF9EDF-A73B-4037-8158-A7C41A3DE258}"/>
    <cellStyle name="hard no 3 2" xfId="41494" xr:uid="{B2ACD097-9C03-44F0-8939-E2F7A092878F}"/>
    <cellStyle name="hard no 3_Factbook" xfId="41495" xr:uid="{9E04E2AB-639E-4C55-86B4-AF0F88016C97}"/>
    <cellStyle name="hard no 4" xfId="41496" xr:uid="{4F23643D-55CF-49DC-97E9-0BF45844D65B}"/>
    <cellStyle name="hard no 5" xfId="41497" xr:uid="{4CA6A774-8021-4E8E-A2EB-B14C50923747}"/>
    <cellStyle name="hard no_3Q19" xfId="6851" xr:uid="{FEB00884-6C95-453A-BDBA-586AC8695D3C}"/>
    <cellStyle name="Hard Percent" xfId="6852" xr:uid="{563BB2A9-A685-43C5-9262-D8CB3E822F7C}"/>
    <cellStyle name="Hard Percent 2" xfId="26995" xr:uid="{CD022355-AA2B-46B4-B21E-07372FA56525}"/>
    <cellStyle name="Hard Percent 3" xfId="26996" xr:uid="{1CC2031F-9589-494E-A59F-01DBD91BB6D9}"/>
    <cellStyle name="Hard Percent_AVA DVA EL" xfId="26997" xr:uid="{E18F931F-887D-4E80-8244-811BE579B92C}"/>
    <cellStyle name="hardno" xfId="6853" xr:uid="{4D63EA0B-375D-4526-A921-4F54C3B04D9D}"/>
    <cellStyle name="hardno 2" xfId="26998" xr:uid="{169114BA-A6E9-433D-9665-4E1B9FD8D11A}"/>
    <cellStyle name="hardno 3" xfId="26999" xr:uid="{BBC91A35-4DC9-45B4-A8BA-1AF3CA11FA20}"/>
    <cellStyle name="hardno_AVA DVA EL" xfId="27000" xr:uid="{45E5E2AA-2B6C-447E-A724-367BA4FA2267}"/>
    <cellStyle name="Header" xfId="6854" xr:uid="{A7F84298-9E8E-4829-A0BC-220317202527}"/>
    <cellStyle name="Header 2" xfId="27001" xr:uid="{05A5FED5-2E14-4AAD-AC5A-BD4E58C2A196}"/>
    <cellStyle name="Header 3" xfId="27002" xr:uid="{08D43625-CEAB-4A22-A5BF-8FB664E84F5E}"/>
    <cellStyle name="Header Draft Stamp" xfId="6855" xr:uid="{1475F851-C272-42BF-9921-6909FAFAB49A}"/>
    <cellStyle name="Header Draft Stamp 2" xfId="27003" xr:uid="{54A14B50-7C63-4A8B-AD99-9A20DD9EA8B0}"/>
    <cellStyle name="Header Draft Stamp 3" xfId="27004" xr:uid="{EB6191A6-3097-4E0C-9DD3-343604FB254F}"/>
    <cellStyle name="Header Draft Stamp_AVA DVA EL" xfId="27005" xr:uid="{AEE54210-4621-408F-BCAB-693D8E942FF2}"/>
    <cellStyle name="Header_3Q19" xfId="6856" xr:uid="{10B2FE41-5679-41D0-97DF-9967214C8B7C}"/>
    <cellStyle name="Header1" xfId="6857" xr:uid="{77192D33-DA9B-4265-B623-9F2E4FBE7329}"/>
    <cellStyle name="Header1 2" xfId="41498" xr:uid="{63C6E979-6753-42D4-91FE-6876B812DAE2}"/>
    <cellStyle name="Header1_Factbook" xfId="41499" xr:uid="{60CEAC96-9767-45CA-B79C-5484552DC54B}"/>
    <cellStyle name="Header2" xfId="6858" xr:uid="{33CABC60-09D7-4B31-A473-8C58D13E1FCA}"/>
    <cellStyle name="Header2 2" xfId="6859" xr:uid="{C28E4958-DAED-4508-BAEA-0DD9FCAFF9F3}"/>
    <cellStyle name="Header2_3Q19" xfId="6860" xr:uid="{B3CCA6BC-B334-4CDB-8C5C-93E3D4D62821}"/>
    <cellStyle name="heading" xfId="6861" xr:uid="{37D7249A-55EB-464E-B6F3-0FC65EF8FC92}"/>
    <cellStyle name="Heading 1" xfId="6862" xr:uid="{76CDFC76-6CB3-4078-ACF5-904B94BD58E5}"/>
    <cellStyle name="Heading 1 10" xfId="27006" xr:uid="{1999E552-816E-4673-8390-D7675C723C4C}"/>
    <cellStyle name="Heading 1 10 2" xfId="27007" xr:uid="{68557C89-9BAC-4C38-A82D-965702854B4A}"/>
    <cellStyle name="Heading 1 10 3" xfId="27008" xr:uid="{057F5D9B-0A0C-4ECC-82AA-52E7CF83B109}"/>
    <cellStyle name="Heading 1 10_AVA DVA EL" xfId="27009" xr:uid="{925006BD-CA79-46A0-94DE-D8C79A9D9BBD}"/>
    <cellStyle name="Heading 1 11" xfId="27010" xr:uid="{3BA90D6F-1F18-454F-877E-6646976B438A}"/>
    <cellStyle name="Heading 1 11 2" xfId="27011" xr:uid="{CE6106B3-2C24-4CB5-B809-2F35B922ADC7}"/>
    <cellStyle name="Heading 1 11 3" xfId="27012" xr:uid="{83CB94F8-F852-43BD-970B-39978BDE8253}"/>
    <cellStyle name="Heading 1 11_AVA DVA EL" xfId="27013" xr:uid="{23952D43-4788-44E0-907A-96A9699FC5F2}"/>
    <cellStyle name="Heading 1 12" xfId="27014" xr:uid="{F377BE5E-43CD-4AE0-BF81-415B61168DE7}"/>
    <cellStyle name="Heading 1 12 2" xfId="27015" xr:uid="{96D1AB5B-8A20-4B82-8866-87B7D778A568}"/>
    <cellStyle name="Heading 1 12 3" xfId="27016" xr:uid="{E825E97A-F182-4E61-B795-C60473E07716}"/>
    <cellStyle name="Heading 1 12_AVA DVA EL" xfId="27017" xr:uid="{CC09B029-017D-49F7-A4DE-5517A7504D5A}"/>
    <cellStyle name="Heading 1 13" xfId="27018" xr:uid="{E2948139-BBD1-4B63-95CC-3CA12CDE2BAD}"/>
    <cellStyle name="Heading 1 13 2" xfId="27019" xr:uid="{AA9230C6-AB73-4E22-B8BC-897B08057330}"/>
    <cellStyle name="Heading 1 13 3" xfId="27020" xr:uid="{C60FA39F-E8D2-4112-844A-11A25525CBE6}"/>
    <cellStyle name="Heading 1 13_AVA DVA EL" xfId="27021" xr:uid="{813A10EE-E7CE-476C-BE2B-E98A322A3A75}"/>
    <cellStyle name="Heading 1 15" xfId="42674" xr:uid="{6C4B928A-E44A-4777-AB2C-93609FA750B6}"/>
    <cellStyle name="Heading 1 16" xfId="42713" xr:uid="{55AAE1D9-BA7D-4381-8D62-E820D67738D0}"/>
    <cellStyle name="Heading 1 17" xfId="42751" xr:uid="{E48D48A8-458E-4777-AF15-E5F6503BBD38}"/>
    <cellStyle name="Heading 1 2" xfId="6863" xr:uid="{256E057A-7A88-4D7F-8F9C-B04E973D5639}"/>
    <cellStyle name="Heading 1 2 2" xfId="27022" xr:uid="{F759D597-8A85-4283-8A05-A7E441B1A13D}"/>
    <cellStyle name="Heading 1 2 2 2" xfId="27023" xr:uid="{89DCBFD2-EBE4-44CE-B473-8C0614B9BDD2}"/>
    <cellStyle name="Heading 1 2 2 2 2" xfId="27024" xr:uid="{FAADA837-E490-4173-83EB-A9A16C18D5B9}"/>
    <cellStyle name="Heading 1 2 2 2 3" xfId="27025" xr:uid="{F549CEE0-B83E-4F5C-98F9-7FFD2788C446}"/>
    <cellStyle name="Heading 1 2 2 2_AVA DVA EL" xfId="27026" xr:uid="{2B7C09E1-B5CD-4F16-8A26-19B69D538A39}"/>
    <cellStyle name="Heading 1 2 2 3" xfId="27027" xr:uid="{8D6687E8-2448-4A82-920E-1982C97A07EE}"/>
    <cellStyle name="Heading 1 2 2 3 2" xfId="27028" xr:uid="{2BADC1E0-AE90-474F-8326-99806EC5F473}"/>
    <cellStyle name="Heading 1 2 2 3 3" xfId="27029" xr:uid="{05A0689E-AEC6-47D4-9964-04BF38FB3AE5}"/>
    <cellStyle name="Heading 1 2 2 3_AVA DVA EL" xfId="27030" xr:uid="{3612714B-8CF0-4561-95A8-3CDF31B9ECB5}"/>
    <cellStyle name="Heading 1 2 2 4" xfId="27031" xr:uid="{3026151E-5EEF-4ECB-9F6D-0F71CC22008B}"/>
    <cellStyle name="Heading 1 2 2 4 2" xfId="27032" xr:uid="{9F307D7B-E6C8-4DE7-A6F6-DD342482668B}"/>
    <cellStyle name="Heading 1 2 2 4 3" xfId="27033" xr:uid="{28BACADD-4082-4FD0-A3C2-2C7B61F76E41}"/>
    <cellStyle name="Heading 1 2 2 4_AVA DVA EL" xfId="27034" xr:uid="{6D408288-BA44-4978-9C8A-AE90B27EC690}"/>
    <cellStyle name="Heading 1 2 2 5" xfId="27035" xr:uid="{A5794A62-A981-4459-8816-1D58A54E8CE4}"/>
    <cellStyle name="Heading 1 2 2 5 2" xfId="27036" xr:uid="{698695C3-A2B4-4192-A9EC-02C79AEFA2EC}"/>
    <cellStyle name="Heading 1 2 2 5 3" xfId="27037" xr:uid="{CFEC093A-8B31-4762-87BB-6DA7DB5D2AA1}"/>
    <cellStyle name="Heading 1 2 2 5_AVA DVA EL" xfId="27038" xr:uid="{28D5E431-46A0-4A89-B2F7-AB275A87A429}"/>
    <cellStyle name="Heading 1 2 2 6" xfId="27039" xr:uid="{328E2B18-53B6-48B6-B762-F850A8AD6BFA}"/>
    <cellStyle name="Heading 1 2 2 6 2" xfId="27040" xr:uid="{46F22234-0FA6-40C0-838B-FB2E8E3A1F20}"/>
    <cellStyle name="Heading 1 2 2 6 3" xfId="27041" xr:uid="{6411701D-BBC4-4DA7-B7F6-87F653996650}"/>
    <cellStyle name="Heading 1 2 2 6_AVA DVA EL" xfId="27042" xr:uid="{91AEEE19-498F-4FC3-A7C5-23C379CACD4B}"/>
    <cellStyle name="Heading 1 2 2 7" xfId="27043" xr:uid="{D2826330-014A-41E6-BCF5-B626165DBC1D}"/>
    <cellStyle name="Heading 1 2 2_AVA DVA EL" xfId="27044" xr:uid="{CF5DF8A1-F621-407A-88B2-7FD074683291}"/>
    <cellStyle name="Heading 1 2 3" xfId="27045" xr:uid="{41DC72F3-C963-4BAD-B946-335FC64F4685}"/>
    <cellStyle name="Heading 1 2 3 2" xfId="27046" xr:uid="{FBA9E230-1991-4935-9F2B-24DDF7FE0978}"/>
    <cellStyle name="Heading 1 2 3 2 2" xfId="27047" xr:uid="{3C7A0375-A0F4-49F4-8FA1-211C56254A10}"/>
    <cellStyle name="Heading 1 2 3 2 3" xfId="27048" xr:uid="{DD69DE31-FE0E-48A8-8F56-EF1F768F4864}"/>
    <cellStyle name="Heading 1 2 3 2_AVA DVA EL" xfId="27049" xr:uid="{4B901D73-29D3-4B9C-A7F7-4E99B4627264}"/>
    <cellStyle name="Heading 1 2 3 3" xfId="27050" xr:uid="{F3C945A6-35B8-407A-9F90-AA160AF584F7}"/>
    <cellStyle name="Heading 1 2 3 4" xfId="27051" xr:uid="{5D8B1198-D478-4503-8734-CE4BA167E31D}"/>
    <cellStyle name="Heading 1 2 3_AVA DVA EL" xfId="27052" xr:uid="{A4AC7318-EE8C-4BE6-B21E-26EAD659FAE8}"/>
    <cellStyle name="Heading 1 2 4" xfId="27053" xr:uid="{5DEA4C63-DD72-4EEE-8933-517E8EE7BB2B}"/>
    <cellStyle name="Heading 1 2 4 2" xfId="27054" xr:uid="{73E0B1F2-CA16-4680-B95B-051A9B4F32D5}"/>
    <cellStyle name="Heading 1 2 4 3" xfId="27055" xr:uid="{4C4AA034-2563-4281-B94E-579CC7478C2B}"/>
    <cellStyle name="Heading 1 2 4_AVA DVA EL" xfId="27056" xr:uid="{2D7A695A-9858-4AEC-891C-7CD217C2CEDD}"/>
    <cellStyle name="Heading 1 2 5" xfId="27057" xr:uid="{97E774B5-EB60-4880-AE0E-6678B8415BE5}"/>
    <cellStyle name="Heading 1 2 5 2" xfId="27058" xr:uid="{760B6C6D-E62D-4D73-A92E-B1B596DEA54B}"/>
    <cellStyle name="Heading 1 2 5 3" xfId="27059" xr:uid="{2ECD78A2-AF74-44E6-8F3A-D903DCDE90EA}"/>
    <cellStyle name="Heading 1 2 5_AVA DVA EL" xfId="27060" xr:uid="{38C1AB91-BB39-4E1D-BB49-26037614DFFB}"/>
    <cellStyle name="Heading 1 2 6" xfId="27061" xr:uid="{4C9599B4-4487-4645-955F-29874345C394}"/>
    <cellStyle name="Heading 1 2 6 2" xfId="27062" xr:uid="{608C2A33-F9FD-4E3C-8A58-A34FC5DBC4E7}"/>
    <cellStyle name="Heading 1 2 6 3" xfId="27063" xr:uid="{C670FA3C-654F-4430-9ADE-26D6CFFFE6B1}"/>
    <cellStyle name="Heading 1 2 6_AVA DVA EL" xfId="27064" xr:uid="{920F2CBC-1947-41E5-AB5E-B420F986038E}"/>
    <cellStyle name="Heading 1 2 7" xfId="27065" xr:uid="{EC2BA1ED-1074-4AD1-81EE-AB07529ECD8C}"/>
    <cellStyle name="Heading 1 2 7 2" xfId="27066" xr:uid="{A1538E35-B047-4672-982D-1311E62213E1}"/>
    <cellStyle name="Heading 1 2 7 3" xfId="27067" xr:uid="{36146BB5-DE20-4F4C-B400-388BF30E8A41}"/>
    <cellStyle name="Heading 1 2 7_AVA DVA EL" xfId="27068" xr:uid="{09553E0E-7050-4C8D-8E89-5E675DC6F0E4}"/>
    <cellStyle name="Heading 1 2 8" xfId="27069" xr:uid="{CA6EFA08-D050-42E9-BFD7-80C25B7BA94F}"/>
    <cellStyle name="Heading 1 2_4Q16" xfId="27070" xr:uid="{64A2EAF9-233F-4ED8-8258-756008D478CD}"/>
    <cellStyle name="Heading 1 3" xfId="27071" xr:uid="{7308DB19-AEB8-4F7F-9974-61C9EAC64654}"/>
    <cellStyle name="Heading 1 3 2" xfId="27072" xr:uid="{54E7B86C-3DB8-418F-AC94-2B4C4A22E93B}"/>
    <cellStyle name="Heading 1 3 2 2" xfId="27073" xr:uid="{73F2E9FE-7A51-48F3-A827-2FF80D2C7EBD}"/>
    <cellStyle name="Heading 1 3 2 3" xfId="27074" xr:uid="{81508C69-C2B9-42E1-9351-C353E31811AE}"/>
    <cellStyle name="Heading 1 3 2_AVA DVA EL" xfId="27075" xr:uid="{AEBA1FCD-0DDD-4720-BEAA-C27AD8F85F3E}"/>
    <cellStyle name="Heading 1 3 3" xfId="27076" xr:uid="{C058E9FD-ED1A-469A-9006-6C9C371D6FD8}"/>
    <cellStyle name="Heading 1 3_AVA DVA EL" xfId="27077" xr:uid="{4F29B10E-046C-40FE-AA86-A691B9669D81}"/>
    <cellStyle name="Heading 1 4" xfId="27078" xr:uid="{D40A60D6-722C-444D-A007-03E44CFEA2F0}"/>
    <cellStyle name="Heading 1 4 2" xfId="27079" xr:uid="{363BA6A0-0416-4ACE-9439-9240D44C2C32}"/>
    <cellStyle name="Heading 1 4 2 2" xfId="27080" xr:uid="{20C67309-90AE-4990-917A-924CF9D4527A}"/>
    <cellStyle name="Heading 1 4 2 3" xfId="27081" xr:uid="{1E16DFA6-4DF9-4935-9460-2E6AD7041953}"/>
    <cellStyle name="Heading 1 4 2_AVA DVA EL" xfId="27082" xr:uid="{F58B663A-DE46-4FD7-B0FB-BF77F4C0ABEA}"/>
    <cellStyle name="Heading 1 4 3" xfId="27083" xr:uid="{70EB37C8-7A48-4989-9255-D5B10449B18B}"/>
    <cellStyle name="Heading 1 4 3 2" xfId="27084" xr:uid="{11A8C3F0-A899-4015-B4E2-8A9BB88DDE6B}"/>
    <cellStyle name="Heading 1 4 3 3" xfId="27085" xr:uid="{952FDDD7-E718-4584-8B38-5C2BD028C4D6}"/>
    <cellStyle name="Heading 1 4 3_AVA DVA EL" xfId="27086" xr:uid="{EB409C48-2EF9-4357-8236-C4AD44664551}"/>
    <cellStyle name="Heading 1 4 4" xfId="27087" xr:uid="{AEEC1C55-1D66-4B64-B156-4D513DF8F4C7}"/>
    <cellStyle name="Heading 1 4 4 2" xfId="27088" xr:uid="{046293E2-B589-4E09-A375-35F003FA6624}"/>
    <cellStyle name="Heading 1 4 4 3" xfId="27089" xr:uid="{2B1BCCB1-0A49-418A-85EC-5C9518D98219}"/>
    <cellStyle name="Heading 1 4 4_AVA DVA EL" xfId="27090" xr:uid="{8B9DA7AC-9767-4D0B-ABCC-3FE93151A254}"/>
    <cellStyle name="Heading 1 4 5" xfId="27091" xr:uid="{FAEF99E1-3000-40F5-AEBA-13745C043B61}"/>
    <cellStyle name="Heading 1 4_AVA DVA EL" xfId="27092" xr:uid="{907AD9FC-5664-4FF3-A288-8002DBC25604}"/>
    <cellStyle name="Heading 1 5" xfId="27093" xr:uid="{349EAA94-7CEB-444C-8D8B-1D9E7A9D02B2}"/>
    <cellStyle name="Heading 1 5 2" xfId="27094" xr:uid="{4D8BCF73-BF95-4E56-B367-0202A27D4E71}"/>
    <cellStyle name="Heading 1 5 2 2" xfId="27095" xr:uid="{09A6A6D6-4FF6-46D0-8A4B-F35BA23CF79A}"/>
    <cellStyle name="Heading 1 5 2 3" xfId="27096" xr:uid="{4FFF59C4-E7EC-47B1-BEDF-C93254172E6D}"/>
    <cellStyle name="Heading 1 5 2_AVA DVA EL" xfId="27097" xr:uid="{532018D5-48C9-4FF8-938D-D86385E37607}"/>
    <cellStyle name="Heading 1 5 3" xfId="27098" xr:uid="{F2B10754-8FB6-4572-919E-41433D2D5311}"/>
    <cellStyle name="Heading 1 5_AVA DVA EL" xfId="27099" xr:uid="{3F0335DA-40B3-4C78-BBD1-CFA7E2A11BB2}"/>
    <cellStyle name="Heading 1 6" xfId="27100" xr:uid="{36A0C4DA-17A9-48F9-8A5B-B40592BA6468}"/>
    <cellStyle name="Heading 1 6 2" xfId="27101" xr:uid="{63D1A0DA-2D06-4EA4-95D0-6564947D8246}"/>
    <cellStyle name="Heading 1 6 2 2" xfId="27102" xr:uid="{7D71AC68-022F-4B22-8C5C-2C9DF44E3B40}"/>
    <cellStyle name="Heading 1 6 2 3" xfId="27103" xr:uid="{5615CF17-0151-448B-BE7C-52DF044F49BF}"/>
    <cellStyle name="Heading 1 6 2_AVA DVA EL" xfId="27104" xr:uid="{2A687FC1-87FE-4982-ABC1-C9C0B90B3FA8}"/>
    <cellStyle name="Heading 1 6 3" xfId="27105" xr:uid="{72FC3287-9BBF-47D8-919B-A38840B47776}"/>
    <cellStyle name="Heading 1 6_AVA DVA EL" xfId="27106" xr:uid="{27716A54-027A-4A5A-8822-B9EA3A49C47C}"/>
    <cellStyle name="Heading 1 7" xfId="27107" xr:uid="{63951D53-0C31-4818-A9C5-295FE29FFF24}"/>
    <cellStyle name="Heading 1 7 2" xfId="27108" xr:uid="{06F98654-2E72-4716-B07F-966FDAB8C908}"/>
    <cellStyle name="Heading 1 7 2 2" xfId="27109" xr:uid="{85F79789-E430-42D1-B746-0833700C52F0}"/>
    <cellStyle name="Heading 1 7 2 3" xfId="27110" xr:uid="{DD3624FC-AE3F-4218-8B16-C3646827F18A}"/>
    <cellStyle name="Heading 1 7 2_AVA DVA EL" xfId="27111" xr:uid="{6BDDA432-07AD-44D6-B9CD-D2CFFC485276}"/>
    <cellStyle name="Heading 1 7 3" xfId="27112" xr:uid="{25152951-8083-4CFD-9E59-CCD2EDF8EFFE}"/>
    <cellStyle name="Heading 1 7_AVA DVA EL" xfId="27113" xr:uid="{67B69140-B4C3-490D-B392-7E74868E5FB8}"/>
    <cellStyle name="Heading 1 8" xfId="27114" xr:uid="{72767F9D-3DF3-4270-AAB9-0F0AD7F0E6E4}"/>
    <cellStyle name="Heading 1 8 2" xfId="27115" xr:uid="{EA095CBF-1B01-45A4-B7A6-74BDEF048CAF}"/>
    <cellStyle name="Heading 1 8 2 2" xfId="27116" xr:uid="{549FB936-1637-48F1-B49F-A0D55950AE8C}"/>
    <cellStyle name="Heading 1 8 2 3" xfId="27117" xr:uid="{02DC42B1-C641-4B6A-9936-AD13CF157CED}"/>
    <cellStyle name="Heading 1 8 2_AVA DVA EL" xfId="27118" xr:uid="{551D6240-DE21-45F1-B274-7BC5E6965C23}"/>
    <cellStyle name="Heading 1 8 3" xfId="27119" xr:uid="{2B1D6693-E99E-4B19-8A58-577C919589DE}"/>
    <cellStyle name="Heading 1 8_AVA DVA EL" xfId="27120" xr:uid="{57E1B165-7061-4A1F-AD6E-F918C4982D85}"/>
    <cellStyle name="Heading 1 9" xfId="27121" xr:uid="{68E3F702-D5B8-4C4C-87A1-F22AF7F3A3D7}"/>
    <cellStyle name="Heading 1 9 2" xfId="27122" xr:uid="{39CE59C8-E652-4A85-9EC8-45D146E85F17}"/>
    <cellStyle name="Heading 1 9 2 2" xfId="27123" xr:uid="{802C1ADA-4828-4556-A9A8-E2E05AB6BBCC}"/>
    <cellStyle name="Heading 1 9 2 3" xfId="27124" xr:uid="{162DF46B-4E62-4C07-93BF-0CC3E2337967}"/>
    <cellStyle name="Heading 1 9 2_AVA DVA EL" xfId="27125" xr:uid="{3F2855AB-98D7-4C8D-BC23-D1FC2A289FBA}"/>
    <cellStyle name="Heading 1 9 3" xfId="27126" xr:uid="{3C63C3F9-70D1-4AC0-8027-384257E2907D}"/>
    <cellStyle name="Heading 1 9_AVA DVA EL" xfId="27127" xr:uid="{3D74DFAD-493C-4467-BD09-61A039161C1D}"/>
    <cellStyle name="Heading 1 Above" xfId="6864" xr:uid="{08B955E9-C6DB-4030-B047-F39F66DB504F}"/>
    <cellStyle name="Heading 1 Above 2" xfId="27128" xr:uid="{C825173E-185D-4B19-997B-D1E4FE2AD704}"/>
    <cellStyle name="Heading 1 Above 3" xfId="27129" xr:uid="{AC810B4A-2C3F-4C12-A2B5-68D81C01A641}"/>
    <cellStyle name="Heading 1 Above_AVA DVA EL" xfId="27130" xr:uid="{D93AF481-F116-4E00-BDA6-BB76DDE17DE8}"/>
    <cellStyle name="Heading 1_06-Tilknytta 0906" xfId="40499" xr:uid="{7376A209-CE0D-44B7-943D-09196C4B6B3B}"/>
    <cellStyle name="Heading 1+" xfId="6865" xr:uid="{9883B53D-73ED-49AF-9CD5-D86E34FDB998}"/>
    <cellStyle name="Heading 1+ 2" xfId="6866" xr:uid="{5A41185C-2AC3-4EBA-ABFE-9EFA28FA220B}"/>
    <cellStyle name="Heading 1+ 3" xfId="27131" xr:uid="{C94E0DCB-0836-4C99-8F57-AAF76107573F}"/>
    <cellStyle name="Heading 1+_3Q19" xfId="6867" xr:uid="{308B1D57-25A8-4AA5-9398-75A61E5CE978}"/>
    <cellStyle name="Heading 2" xfId="6868" xr:uid="{5BB7268B-02A7-447B-83EF-EC9FE1250A00}"/>
    <cellStyle name="Heading 2 10" xfId="27132" xr:uid="{6140E5FD-5062-4FF2-8813-65E07FCCAB4F}"/>
    <cellStyle name="Heading 2 10 2" xfId="27133" xr:uid="{89247E77-7C56-4328-8BCA-BB9310FE3FB7}"/>
    <cellStyle name="Heading 2 10 3" xfId="27134" xr:uid="{42B15938-4958-47A7-BF46-49AC8B0F0725}"/>
    <cellStyle name="Heading 2 10_AVA DVA EL" xfId="27135" xr:uid="{A5F4FABB-3E2D-4FBB-AF40-78BFA8BB375A}"/>
    <cellStyle name="Heading 2 11" xfId="27136" xr:uid="{3D00D4A9-C105-4A19-A772-D55DC7D944CB}"/>
    <cellStyle name="Heading 2 11 2" xfId="27137" xr:uid="{A506D8D1-9C8E-4097-B840-2D597F37DA21}"/>
    <cellStyle name="Heading 2 11 3" xfId="27138" xr:uid="{D52FCD87-D14F-4E77-A387-2066E4268448}"/>
    <cellStyle name="Heading 2 11_AVA DVA EL" xfId="27139" xr:uid="{A6B9F723-3E9C-4A8A-8FB9-9772928221A1}"/>
    <cellStyle name="Heading 2 12" xfId="27140" xr:uid="{572197BD-FBA2-40E6-82B6-41D516BEB123}"/>
    <cellStyle name="Heading 2 12 2" xfId="27141" xr:uid="{31C379D1-DD27-415F-B930-E918E1D7B8F8}"/>
    <cellStyle name="Heading 2 12 3" xfId="27142" xr:uid="{36C9A136-E944-49F8-99DA-4DF57DBAB779}"/>
    <cellStyle name="Heading 2 12_AVA DVA EL" xfId="27143" xr:uid="{4CD94D4F-91C2-4376-BD1E-2D3CD946D1F7}"/>
    <cellStyle name="Heading 2 13" xfId="27144" xr:uid="{DF5DFE85-3DA9-4D21-83E7-F4C03D8C46D7}"/>
    <cellStyle name="Heading 2 13 2" xfId="27145" xr:uid="{92F7C75C-AF32-4419-8F39-531E010E5FE5}"/>
    <cellStyle name="Heading 2 13 3" xfId="27146" xr:uid="{21A7597E-CBEE-4470-9D71-AF320E26D15F}"/>
    <cellStyle name="Heading 2 13_AVA DVA EL" xfId="27147" xr:uid="{F62D688C-6678-4CEA-89DD-3A4713B3DBE1}"/>
    <cellStyle name="Heading 2 15" xfId="42675" xr:uid="{9E3DA96E-F214-42A9-9562-BF8B5E8FEA91}"/>
    <cellStyle name="Heading 2 16" xfId="42714" xr:uid="{C11AA46D-71C0-4A57-B2E1-42543EE592E4}"/>
    <cellStyle name="Heading 2 17" xfId="42752" xr:uid="{F019C883-ED2E-47DF-B422-D18686AA2B65}"/>
    <cellStyle name="Heading 2 2" xfId="6869" xr:uid="{7A0FCD1B-C298-46BE-B4D1-863B794690FA}"/>
    <cellStyle name="Heading 2 2 2" xfId="27148" xr:uid="{37046997-30E8-492B-97D3-1D9B8D46C9ED}"/>
    <cellStyle name="Heading 2 2 2 2" xfId="27149" xr:uid="{784F285F-67C8-4649-A200-F5289C9F0CB5}"/>
    <cellStyle name="Heading 2 2 2 2 2" xfId="27150" xr:uid="{3D941DAE-EDC4-4D6A-A953-8E08D00DD791}"/>
    <cellStyle name="Heading 2 2 2 2 3" xfId="27151" xr:uid="{0F96E012-939D-4B02-8DDB-807F065EFD3E}"/>
    <cellStyle name="Heading 2 2 2 2_AVA DVA EL" xfId="27152" xr:uid="{6E9132F2-D6A2-498D-9E79-9E07BC91FB78}"/>
    <cellStyle name="Heading 2 2 2 3" xfId="27153" xr:uid="{C3B617BF-0FCB-4EFC-B0FC-7EEC24F0D72B}"/>
    <cellStyle name="Heading 2 2 2 3 2" xfId="27154" xr:uid="{D0FA3748-923C-4124-BAAB-3D976864DC1B}"/>
    <cellStyle name="Heading 2 2 2 3 3" xfId="27155" xr:uid="{5994BD10-70A7-48A3-B55F-999DE5F5A101}"/>
    <cellStyle name="Heading 2 2 2 3_AVA DVA EL" xfId="27156" xr:uid="{E521E361-4610-45BD-960D-C61759AD0FC0}"/>
    <cellStyle name="Heading 2 2 2 4" xfId="27157" xr:uid="{82FADD95-B949-46AE-B734-3C901281103D}"/>
    <cellStyle name="Heading 2 2 2 4 2" xfId="27158" xr:uid="{B684B9E9-CBBE-47A0-874A-4C4464CBA9FC}"/>
    <cellStyle name="Heading 2 2 2 4 3" xfId="27159" xr:uid="{0376EAEA-D7E1-4356-BE96-94EF14A4760F}"/>
    <cellStyle name="Heading 2 2 2 4_AVA DVA EL" xfId="27160" xr:uid="{1650CC21-E744-4EEF-9703-CAE467B7E035}"/>
    <cellStyle name="Heading 2 2 2 5" xfId="27161" xr:uid="{1E3B4E97-B4D1-4749-90EA-B8A5BA93078B}"/>
    <cellStyle name="Heading 2 2 2 5 2" xfId="27162" xr:uid="{FE228AF2-B682-48B5-9650-032B2FE02232}"/>
    <cellStyle name="Heading 2 2 2 5 3" xfId="27163" xr:uid="{85DB4C67-747F-4D36-9215-E4BA0ED0CF1F}"/>
    <cellStyle name="Heading 2 2 2 5_AVA DVA EL" xfId="27164" xr:uid="{A7878B06-58D2-4482-ADA0-8357423E63F9}"/>
    <cellStyle name="Heading 2 2 2 6" xfId="27165" xr:uid="{FD3CD6E8-8839-4769-B0B3-565C06E091FC}"/>
    <cellStyle name="Heading 2 2 2 6 2" xfId="27166" xr:uid="{ECEE7C82-92EC-48BB-AA29-C451EF9F2B36}"/>
    <cellStyle name="Heading 2 2 2 6 3" xfId="27167" xr:uid="{2516E14B-57CE-4F99-A742-9F01D0D89331}"/>
    <cellStyle name="Heading 2 2 2 6_AVA DVA EL" xfId="27168" xr:uid="{681DD34B-7ECD-475D-BE10-C8739D93349E}"/>
    <cellStyle name="Heading 2 2 2 7" xfId="27169" xr:uid="{679B35B3-6440-4906-8F78-19EB5D1C9237}"/>
    <cellStyle name="Heading 2 2 2_AVA DVA EL" xfId="27170" xr:uid="{F61C6F0A-3025-4591-8D3D-1D9714EDDE4B}"/>
    <cellStyle name="Heading 2 2 3" xfId="27171" xr:uid="{1A6D6E12-E14A-4FCA-A24D-8325243B7D7D}"/>
    <cellStyle name="Heading 2 2 3 2" xfId="27172" xr:uid="{D2C8A821-444B-4219-B794-EC566720609F}"/>
    <cellStyle name="Heading 2 2 3 2 2" xfId="27173" xr:uid="{F0FE545D-FE0F-4ABA-B0B5-06D81F569874}"/>
    <cellStyle name="Heading 2 2 3 2 3" xfId="27174" xr:uid="{F8C1B10F-B41F-4404-8776-6F5F419257AA}"/>
    <cellStyle name="Heading 2 2 3 2_AVA DVA EL" xfId="27175" xr:uid="{279992A5-D32A-40FD-BE2A-A6F54584EEB5}"/>
    <cellStyle name="Heading 2 2 3 3" xfId="27176" xr:uid="{CE9305A5-DBC6-46D1-B9D0-98A091C58E7F}"/>
    <cellStyle name="Heading 2 2 3 4" xfId="27177" xr:uid="{99E4325C-1C5F-441C-BAFF-7F65A9802998}"/>
    <cellStyle name="Heading 2 2 3_AVA DVA EL" xfId="27178" xr:uid="{C716E27D-2E93-49D5-99C8-1E6DD6C4F1CA}"/>
    <cellStyle name="Heading 2 2 4" xfId="27179" xr:uid="{46436C95-FE18-4DB8-8D22-2AC896D1306C}"/>
    <cellStyle name="Heading 2 2 4 2" xfId="27180" xr:uid="{70948278-7CD8-4E22-9807-7C8477F91C23}"/>
    <cellStyle name="Heading 2 2 4 3" xfId="27181" xr:uid="{AC8A3DEC-2184-4403-9404-72C50DD33147}"/>
    <cellStyle name="Heading 2 2 4_AVA DVA EL" xfId="27182" xr:uid="{CEEF64A0-C366-4FD0-86F3-323A9FCB02D9}"/>
    <cellStyle name="Heading 2 2 5" xfId="27183" xr:uid="{43F83644-4E82-4E7C-88D3-796E388F8153}"/>
    <cellStyle name="Heading 2 2 5 2" xfId="27184" xr:uid="{F50386B3-F97A-4F30-B88A-2DB704B39A73}"/>
    <cellStyle name="Heading 2 2 5 3" xfId="27185" xr:uid="{C8E314E1-7055-4ED3-8F2F-0B425561DF55}"/>
    <cellStyle name="Heading 2 2 5_AVA DVA EL" xfId="27186" xr:uid="{FCF6D25D-E6B6-4C01-BCBD-D8CB2BAEABAD}"/>
    <cellStyle name="Heading 2 2 6" xfId="27187" xr:uid="{DA8EB3FF-CFB6-4983-A1D0-665C145975E0}"/>
    <cellStyle name="Heading 2 2 6 2" xfId="27188" xr:uid="{44D5CFF2-2BDB-4FCE-AA50-F9D46CC6C821}"/>
    <cellStyle name="Heading 2 2 6 3" xfId="27189" xr:uid="{788DF7DD-F989-46F4-8A4D-C4C75C6F89E3}"/>
    <cellStyle name="Heading 2 2 6_AVA DVA EL" xfId="27190" xr:uid="{8CF2D146-E44B-48C8-9502-E98E232AAEEA}"/>
    <cellStyle name="Heading 2 2 7" xfId="27191" xr:uid="{34F18C71-0724-4ED2-8768-80A672BB1D1E}"/>
    <cellStyle name="Heading 2 2 7 2" xfId="27192" xr:uid="{34FAE87A-B54C-4249-9BCD-B990D883005E}"/>
    <cellStyle name="Heading 2 2 7 3" xfId="27193" xr:uid="{4920913E-E95A-4EC3-8EAF-E11003D0610D}"/>
    <cellStyle name="Heading 2 2 7_AVA DVA EL" xfId="27194" xr:uid="{8DD1E231-3705-48FB-915C-2E628DBB328F}"/>
    <cellStyle name="Heading 2 2 8" xfId="27195" xr:uid="{D4EA0C55-08DA-4924-9138-D0740BAC1745}"/>
    <cellStyle name="Heading 2 2_4Q16" xfId="27196" xr:uid="{EF3DF54F-42A7-4261-A51B-21397BA85D31}"/>
    <cellStyle name="Heading 2 3" xfId="27197" xr:uid="{C52AD759-E3FB-4701-8026-08E794259F01}"/>
    <cellStyle name="Heading 2 3 2" xfId="27198" xr:uid="{DEA22AA8-1AC0-48B8-A645-CF048EAFC0B1}"/>
    <cellStyle name="Heading 2 3 2 2" xfId="27199" xr:uid="{9DC93AD0-95B7-4306-AFD5-C638743831A3}"/>
    <cellStyle name="Heading 2 3 2 3" xfId="27200" xr:uid="{2B50F456-E7FA-4721-AD18-970C4F359202}"/>
    <cellStyle name="Heading 2 3 2_AVA DVA EL" xfId="27201" xr:uid="{EF3F4EA1-CF03-44E9-8376-EEAD7D72B177}"/>
    <cellStyle name="Heading 2 3 3" xfId="27202" xr:uid="{BA394D14-5534-4271-A6A8-E9E5D40E24D4}"/>
    <cellStyle name="Heading 2 3_AVA DVA EL" xfId="27203" xr:uid="{B4D651FC-F2A2-49DD-8362-1035779ED8BF}"/>
    <cellStyle name="Heading 2 4" xfId="27204" xr:uid="{35EF0DC5-288B-433C-BA32-DF871AFFA346}"/>
    <cellStyle name="Heading 2 4 2" xfId="27205" xr:uid="{F69661DD-92FA-41A1-BDFE-3EBED6B193A8}"/>
    <cellStyle name="Heading 2 4 2 2" xfId="27206" xr:uid="{AD0437AD-80CA-4048-9083-DA9B545A70BB}"/>
    <cellStyle name="Heading 2 4 2 3" xfId="27207" xr:uid="{E8034061-F956-49A1-B720-069838347BA0}"/>
    <cellStyle name="Heading 2 4 2_AVA DVA EL" xfId="27208" xr:uid="{60227490-2E40-4353-B3FA-FDA319D3D711}"/>
    <cellStyle name="Heading 2 4 3" xfId="27209" xr:uid="{9BFF785F-FC12-43D1-BA14-F0B0D9514F1D}"/>
    <cellStyle name="Heading 2 4 3 2" xfId="27210" xr:uid="{EE77F086-6EC0-41AD-9827-CE1D7A6586EB}"/>
    <cellStyle name="Heading 2 4 3 3" xfId="27211" xr:uid="{1F16326B-0687-4764-93C9-E65EB602326D}"/>
    <cellStyle name="Heading 2 4 3_AVA DVA EL" xfId="27212" xr:uid="{A6E8732B-D916-449C-AC79-F14C49B33AD2}"/>
    <cellStyle name="Heading 2 4 4" xfId="27213" xr:uid="{B7F42398-3F72-4D93-A5FE-538E31305FB3}"/>
    <cellStyle name="Heading 2 4 4 2" xfId="27214" xr:uid="{B3AA6DBF-D646-4EB5-A8E3-A8780E0D8A59}"/>
    <cellStyle name="Heading 2 4 4 3" xfId="27215" xr:uid="{E74BC187-0E59-456F-8948-5E8110B61AD3}"/>
    <cellStyle name="Heading 2 4 4_AVA DVA EL" xfId="27216" xr:uid="{9DA4C36D-E7BF-42FF-B7AA-9C5F804DDBA8}"/>
    <cellStyle name="Heading 2 4 5" xfId="27217" xr:uid="{E2D914E2-76FF-4087-9650-F132C41078B5}"/>
    <cellStyle name="Heading 2 4_AVA DVA EL" xfId="27218" xr:uid="{DCE4F0C8-0486-4E57-8B3C-D357EFB683FC}"/>
    <cellStyle name="Heading 2 5" xfId="27219" xr:uid="{77AD877F-3A1E-4637-B02B-2E3582486683}"/>
    <cellStyle name="Heading 2 5 2" xfId="27220" xr:uid="{62237001-CFF9-4BD4-BA30-3BD0256FBCD3}"/>
    <cellStyle name="Heading 2 5 2 2" xfId="27221" xr:uid="{61996763-606F-421E-90D5-E006E245F79A}"/>
    <cellStyle name="Heading 2 5 2 3" xfId="27222" xr:uid="{9DDF0FE5-00FD-4D5B-978D-49B5B9109A37}"/>
    <cellStyle name="Heading 2 5 2_AVA DVA EL" xfId="27223" xr:uid="{6482C8B2-7A9A-430A-9EF7-C4CE3BDD8A86}"/>
    <cellStyle name="Heading 2 5 3" xfId="27224" xr:uid="{7DB9F290-22B9-4CFF-9B17-25372C5CCCC4}"/>
    <cellStyle name="Heading 2 5_AVA DVA EL" xfId="27225" xr:uid="{B5AFA14A-EE08-4B0B-BBB3-9BEA30D36040}"/>
    <cellStyle name="Heading 2 6" xfId="27226" xr:uid="{A639A381-B597-45B3-BA02-EA714A4F10B1}"/>
    <cellStyle name="Heading 2 6 2" xfId="27227" xr:uid="{E12E3063-0D62-4E97-813E-3E357B529ADE}"/>
    <cellStyle name="Heading 2 6 2 2" xfId="27228" xr:uid="{64D9AF73-F520-4F17-B372-58F02BDEE8EB}"/>
    <cellStyle name="Heading 2 6 2 3" xfId="27229" xr:uid="{F29EFDC4-F9DC-47C3-AFB1-E2D7D52EAF07}"/>
    <cellStyle name="Heading 2 6 2_AVA DVA EL" xfId="27230" xr:uid="{A126A28B-05B2-49FE-A96A-0AE7B8215580}"/>
    <cellStyle name="Heading 2 6 3" xfId="27231" xr:uid="{A0598D44-5938-4A1C-B7FC-28FD658C3C63}"/>
    <cellStyle name="Heading 2 6_AVA DVA EL" xfId="27232" xr:uid="{5AF8B60E-6CBE-40FA-9650-77EACCE436AC}"/>
    <cellStyle name="Heading 2 7" xfId="27233" xr:uid="{747D5BEA-E62C-4A3D-8004-972B27E18B7B}"/>
    <cellStyle name="Heading 2 7 2" xfId="27234" xr:uid="{6F49DF12-492C-47A7-A0F4-6CA387E235D4}"/>
    <cellStyle name="Heading 2 7 2 2" xfId="27235" xr:uid="{B5820D62-CD5A-4C07-9049-297F3AA15B0C}"/>
    <cellStyle name="Heading 2 7 2 3" xfId="27236" xr:uid="{803979F3-1C29-4DAB-ACDC-9807E68E382A}"/>
    <cellStyle name="Heading 2 7 2_AVA DVA EL" xfId="27237" xr:uid="{235ED209-F523-49BC-AACA-F8966E2E995B}"/>
    <cellStyle name="Heading 2 7 3" xfId="27238" xr:uid="{0443C094-1AFF-45FF-A695-C9AEE30FB7D3}"/>
    <cellStyle name="Heading 2 7_AVA DVA EL" xfId="27239" xr:uid="{5C53AF34-8ED8-486D-ABBE-DEBE98962864}"/>
    <cellStyle name="Heading 2 8" xfId="27240" xr:uid="{62976279-54CA-4350-A1D9-3A7E2BE810B4}"/>
    <cellStyle name="Heading 2 8 2" xfId="27241" xr:uid="{31DDE712-D742-49CA-9458-352D5710E3E0}"/>
    <cellStyle name="Heading 2 8 2 2" xfId="27242" xr:uid="{D2B7208E-775E-4ED7-A759-A9A68C22EA97}"/>
    <cellStyle name="Heading 2 8 2 3" xfId="27243" xr:uid="{B1250AB3-BABB-4D5A-9473-CAEAA4D69B02}"/>
    <cellStyle name="Heading 2 8 2_AVA DVA EL" xfId="27244" xr:uid="{7D581015-E675-4138-9CAF-C85BCA2BEFC9}"/>
    <cellStyle name="Heading 2 8 3" xfId="27245" xr:uid="{E0ACCC80-9271-49ED-A7AF-DD30CF6F4565}"/>
    <cellStyle name="Heading 2 8_AVA DVA EL" xfId="27246" xr:uid="{516710FF-3F3D-4654-B562-E2FFA6BD1BBB}"/>
    <cellStyle name="Heading 2 9" xfId="27247" xr:uid="{80E90021-6B6A-49DB-9B73-DB1EE4D4A310}"/>
    <cellStyle name="Heading 2 9 2" xfId="27248" xr:uid="{A989F37F-777B-4125-8E8F-FC4070A2C163}"/>
    <cellStyle name="Heading 2 9 2 2" xfId="27249" xr:uid="{43268998-A659-47CC-B44C-701F8713835F}"/>
    <cellStyle name="Heading 2 9 2 3" xfId="27250" xr:uid="{927A1EDF-4ADD-4426-8FE8-16C4E963B5E0}"/>
    <cellStyle name="Heading 2 9 2_AVA DVA EL" xfId="27251" xr:uid="{95ACD3EE-E9FC-45ED-9F21-1303024C09E8}"/>
    <cellStyle name="Heading 2 9 3" xfId="27252" xr:uid="{D725F65A-9EC6-4EE0-97EF-A850885CFC4E}"/>
    <cellStyle name="Heading 2 9_AVA DVA EL" xfId="27253" xr:uid="{21C6F161-8A18-4F78-98CA-9D96FE069880}"/>
    <cellStyle name="Heading 2 Below" xfId="6870" xr:uid="{120C4DB7-47B3-4162-8FD5-DD4D225A256D}"/>
    <cellStyle name="Heading 2 Below 2" xfId="27254" xr:uid="{85565A59-4A30-4F8C-A56C-2FC087C7E000}"/>
    <cellStyle name="Heading 2 Below 3" xfId="27255" xr:uid="{41F6AE6D-BFE2-479E-8E9E-CC4DE1CBAADA}"/>
    <cellStyle name="Heading 2 Below_AVA DVA EL" xfId="27256" xr:uid="{9E49784A-90F9-4541-AC33-BEA0B2DB799B}"/>
    <cellStyle name="Heading 2_06-Tilknytta 0906" xfId="40500" xr:uid="{D6AC218C-1A00-460F-8AA5-77904A707772}"/>
    <cellStyle name="Heading 2+" xfId="6871" xr:uid="{196393E0-1A12-4142-8245-790F949CFA7C}"/>
    <cellStyle name="Heading 2+ 2" xfId="6872" xr:uid="{160AC16D-9498-4CE1-8A29-6AFD812C2868}"/>
    <cellStyle name="Heading 2+ 3" xfId="27257" xr:uid="{F6FD4F99-E9D6-4D71-AB30-E7A5D60AB39D}"/>
    <cellStyle name="Heading 2+_3Q19" xfId="6873" xr:uid="{FFAEC6A5-8C6E-41C5-960A-9424648D397C}"/>
    <cellStyle name="Heading 3" xfId="6874" xr:uid="{2B4FD17D-DF0A-4300-8B1A-66343EECD788}"/>
    <cellStyle name="Heading 3 10" xfId="27258" xr:uid="{B68F5104-2A23-477A-8BA6-2CBCCEE91CD3}"/>
    <cellStyle name="Heading 3 10 2" xfId="27259" xr:uid="{62460B4E-1A4D-45DC-8C14-26C4AAB7C837}"/>
    <cellStyle name="Heading 3 10 3" xfId="27260" xr:uid="{E15E387C-E9F0-42BF-925A-E3716D0C70AE}"/>
    <cellStyle name="Heading 3 10_AVA DVA EL" xfId="27261" xr:uid="{F55509F9-5B9F-4B6E-BE02-4EAB4FC1FCD8}"/>
    <cellStyle name="Heading 3 11" xfId="27262" xr:uid="{CE42200D-13ED-4CA7-BD0A-F9C56019FF58}"/>
    <cellStyle name="Heading 3 11 2" xfId="27263" xr:uid="{796C7C3C-96B5-4BAD-96E4-F179B221B944}"/>
    <cellStyle name="Heading 3 11 3" xfId="27264" xr:uid="{07CAEDF8-1814-4665-AAA7-47706F656145}"/>
    <cellStyle name="Heading 3 11_AVA DVA EL" xfId="27265" xr:uid="{FA7064D6-4B66-46FC-83E3-B812427419E0}"/>
    <cellStyle name="Heading 3 12" xfId="27266" xr:uid="{A9640449-11B6-4C69-B474-B122221FC584}"/>
    <cellStyle name="Heading 3 12 2" xfId="27267" xr:uid="{9754C2C6-6DD9-4E55-81EB-75B1832C678E}"/>
    <cellStyle name="Heading 3 12 3" xfId="27268" xr:uid="{29835268-5BD7-4DED-812B-5A993BE5CACF}"/>
    <cellStyle name="Heading 3 12_AVA DVA EL" xfId="27269" xr:uid="{1550FD20-5526-456A-9DD4-72526DEFF63A}"/>
    <cellStyle name="Heading 3 13" xfId="27270" xr:uid="{BC2747EF-DBC6-444B-87C6-BAF98CC2ACAA}"/>
    <cellStyle name="Heading 3 13 2" xfId="27271" xr:uid="{55D032D6-E057-4724-84A3-0B6DE86F476B}"/>
    <cellStyle name="Heading 3 13 3" xfId="27272" xr:uid="{15EA59CC-1EE2-4FB7-8553-AB1C82343233}"/>
    <cellStyle name="Heading 3 13_AVA DVA EL" xfId="27273" xr:uid="{064E0A86-EE30-4683-AFDB-2DCF53F60EFC}"/>
    <cellStyle name="Heading 3 15" xfId="42676" xr:uid="{39CE711E-E035-4C18-933C-D78CD244B6C3}"/>
    <cellStyle name="Heading 3 16" xfId="42715" xr:uid="{B2BCC54F-E3C2-4A35-AD05-F018B59351B3}"/>
    <cellStyle name="Heading 3 17" xfId="42753" xr:uid="{CEA7A79D-69BB-4AD2-B8A0-B0FA925E24EB}"/>
    <cellStyle name="Heading 3 2" xfId="6875" xr:uid="{644D2E89-2FB4-4A14-A6E9-EECD5774C91C}"/>
    <cellStyle name="Heading 3 2 10" xfId="27274" xr:uid="{9D2C0D35-17F9-456F-9A53-7071D50E2698}"/>
    <cellStyle name="Heading 3 2 10 2" xfId="27275" xr:uid="{20052460-738E-4C8D-B689-A75CFE9C4219}"/>
    <cellStyle name="Heading 3 2 10 3" xfId="27276" xr:uid="{97851F67-7AF3-41A8-9AB3-574CFFD26E87}"/>
    <cellStyle name="Heading 3 2 10_AVA DVA EL" xfId="27277" xr:uid="{547CA09A-5892-4330-B76D-4652565A335A}"/>
    <cellStyle name="Heading 3 2 11" xfId="27278" xr:uid="{37B11E4A-6BDB-4CEC-9E30-7DC9DBF4EC48}"/>
    <cellStyle name="Heading 3 2 11 2" xfId="27279" xr:uid="{A70B8681-A46A-4F6F-B362-4046F2674529}"/>
    <cellStyle name="Heading 3 2 11 3" xfId="27280" xr:uid="{B359CECF-83A5-4D44-B4AB-618C787623C9}"/>
    <cellStyle name="Heading 3 2 11_AVA DVA EL" xfId="27281" xr:uid="{C61E0AC0-01C4-4648-A976-11B0344BEBE1}"/>
    <cellStyle name="Heading 3 2 12" xfId="27282" xr:uid="{4199FE0C-AAB2-4B82-A095-81C3550E4211}"/>
    <cellStyle name="Heading 3 2 2" xfId="27283" xr:uid="{F51A7667-CB7F-445C-90C6-376E9D6A5CD6}"/>
    <cellStyle name="Heading 3 2 2 2" xfId="27284" xr:uid="{A50E0793-E1C0-4B54-860E-2FAD1A46ACFE}"/>
    <cellStyle name="Heading 3 2 2 2 2" xfId="27285" xr:uid="{E28D6013-E5BC-4DA8-B8F8-6ADA2CA7D0D3}"/>
    <cellStyle name="Heading 3 2 2 2 3" xfId="27286" xr:uid="{E2A6AFFE-C999-4B34-99B2-F6B10741D8A5}"/>
    <cellStyle name="Heading 3 2 2 2_AVA DVA EL" xfId="27287" xr:uid="{C0C52BDE-8763-4CC8-97BF-B2AB59394B8A}"/>
    <cellStyle name="Heading 3 2 2 3" xfId="27288" xr:uid="{97BA120B-8508-4D50-9C7A-F0D2B1FCEFB9}"/>
    <cellStyle name="Heading 3 2 2 3 2" xfId="27289" xr:uid="{0852D435-AF20-4D34-89D2-D70DD749C7D6}"/>
    <cellStyle name="Heading 3 2 2 3 3" xfId="27290" xr:uid="{6678CD71-506F-4134-9247-BC3F2B2C43A2}"/>
    <cellStyle name="Heading 3 2 2 3_AVA DVA EL" xfId="27291" xr:uid="{3FA4D985-66D9-4CB4-B3C3-24D86481E0F6}"/>
    <cellStyle name="Heading 3 2 2 4" xfId="27292" xr:uid="{E8446A5E-0538-40B5-8C27-787C7E97EE26}"/>
    <cellStyle name="Heading 3 2 2 4 2" xfId="27293" xr:uid="{A062D293-3873-447E-913B-872755617CAE}"/>
    <cellStyle name="Heading 3 2 2 4 3" xfId="27294" xr:uid="{C86C2175-2AEB-4DCC-BE99-BA15331A0FF7}"/>
    <cellStyle name="Heading 3 2 2 4_AVA DVA EL" xfId="27295" xr:uid="{094D5A52-0974-4929-9971-A389612D1AEA}"/>
    <cellStyle name="Heading 3 2 2 5" xfId="27296" xr:uid="{56C20DDD-FEAC-4310-A29B-0F72781A13B6}"/>
    <cellStyle name="Heading 3 2 2 5 2" xfId="27297" xr:uid="{E2C66875-4F83-4447-B82B-7D2725402770}"/>
    <cellStyle name="Heading 3 2 2 5 3" xfId="27298" xr:uid="{9A419906-430E-4797-88DB-38D284F7B991}"/>
    <cellStyle name="Heading 3 2 2 5_AVA DVA EL" xfId="27299" xr:uid="{F68DF011-54CE-4790-B778-1B3566F4F9C2}"/>
    <cellStyle name="Heading 3 2 2 6" xfId="27300" xr:uid="{D65CC73B-0D94-4FAF-825F-9E70CA5DC795}"/>
    <cellStyle name="Heading 3 2 2 6 2" xfId="27301" xr:uid="{49A104C2-EB6A-4F33-9777-2B0310EA795B}"/>
    <cellStyle name="Heading 3 2 2 6 3" xfId="27302" xr:uid="{DB4CF207-0B35-4FC5-9D7E-8C13055AEAAF}"/>
    <cellStyle name="Heading 3 2 2 6_AVA DVA EL" xfId="27303" xr:uid="{1A56348C-5AA0-4410-B44F-A10DDA6CDA05}"/>
    <cellStyle name="Heading 3 2 2 7" xfId="27304" xr:uid="{D4BE7B1C-E141-4507-B411-87BDA6D6838E}"/>
    <cellStyle name="Heading 3 2 2_AVA DVA EL" xfId="27305" xr:uid="{F731CE74-4EBB-42E2-9BB3-2BE0EEEAAB0C}"/>
    <cellStyle name="Heading 3 2 3" xfId="27306" xr:uid="{C3DB6422-CCBF-4CC0-85A1-6B27D14A3863}"/>
    <cellStyle name="Heading 3 2 3 2" xfId="27307" xr:uid="{5B8CF526-4A2A-4E64-9B22-C980BED804E1}"/>
    <cellStyle name="Heading 3 2 3 2 2" xfId="27308" xr:uid="{58FF66EE-1D93-47F7-A5C6-17596E21FFFB}"/>
    <cellStyle name="Heading 3 2 3 2 3" xfId="27309" xr:uid="{22AEBA93-9757-4AC0-8242-26287CF9BC38}"/>
    <cellStyle name="Heading 3 2 3 2_AVA DVA EL" xfId="27310" xr:uid="{2B736D47-1C03-4A38-8CBB-AF9B5DAC88AE}"/>
    <cellStyle name="Heading 3 2 3 3" xfId="27311" xr:uid="{93DD44F7-E9A1-42FC-B82A-580C2F02B33B}"/>
    <cellStyle name="Heading 3 2 3 4" xfId="27312" xr:uid="{69661537-5EC8-44FA-8C1E-8037BC74A0B4}"/>
    <cellStyle name="Heading 3 2 3_AVA DVA EL" xfId="27313" xr:uid="{030E552B-4A5E-4ADB-9EDF-08ECA864F2AD}"/>
    <cellStyle name="Heading 3 2 4" xfId="27314" xr:uid="{3278A6B5-FFC7-4A6D-9865-D16995A6ACC8}"/>
    <cellStyle name="Heading 3 2 4 2" xfId="27315" xr:uid="{86D62684-3990-4D93-A550-BD5012D21701}"/>
    <cellStyle name="Heading 3 2 4 3" xfId="27316" xr:uid="{286502E6-46A7-4C19-9383-9C4BEFC77F1B}"/>
    <cellStyle name="Heading 3 2 4_AVA DVA EL" xfId="27317" xr:uid="{6EA010B5-EF17-4F6D-9688-800734D0B2E2}"/>
    <cellStyle name="Heading 3 2 5" xfId="27318" xr:uid="{4CAA64E3-4463-4DD0-B4DC-F23B814EDD93}"/>
    <cellStyle name="Heading 3 2 5 2" xfId="27319" xr:uid="{331C30EC-551C-4983-BE85-F007A9F6BCF3}"/>
    <cellStyle name="Heading 3 2 5 3" xfId="27320" xr:uid="{FEDE5F40-1BA3-45F7-A5BF-0E59FD18F454}"/>
    <cellStyle name="Heading 3 2 5_AVA DVA EL" xfId="27321" xr:uid="{59AB555A-CA6D-4D5A-BBA2-6844486A9D81}"/>
    <cellStyle name="Heading 3 2 6" xfId="27322" xr:uid="{F93D7DE3-2E2B-45C4-9D58-3399478C05E0}"/>
    <cellStyle name="Heading 3 2 6 2" xfId="27323" xr:uid="{825CCEFE-54E1-42CC-B37C-CCE685E3FEE5}"/>
    <cellStyle name="Heading 3 2 6 2 2" xfId="27324" xr:uid="{A194A0AE-B017-4F0F-867E-8EF3DB5175F2}"/>
    <cellStyle name="Heading 3 2 6 2 3" xfId="27325" xr:uid="{9B935365-A573-49BF-8D52-EA749C08CD23}"/>
    <cellStyle name="Heading 3 2 6 2_AVA DVA EL" xfId="27326" xr:uid="{527B9DA4-9804-48BF-ACDC-5A3D041E381D}"/>
    <cellStyle name="Heading 3 2 6 3" xfId="27327" xr:uid="{3882EAD6-85A2-45B9-95BB-AC8695ED8138}"/>
    <cellStyle name="Heading 3 2 6 4" xfId="27328" xr:uid="{23CA783B-3647-4A7C-B466-58AE29304FB3}"/>
    <cellStyle name="Heading 3 2 6_AVA DVA EL" xfId="27329" xr:uid="{50E3A624-3EA8-4276-A57C-3D5DA7DBFEA3}"/>
    <cellStyle name="Heading 3 2 7" xfId="27330" xr:uid="{E661A37A-F7B2-4161-AAD9-A8CB773DA412}"/>
    <cellStyle name="Heading 3 2 7 2" xfId="27331" xr:uid="{3531F975-14A5-43D6-8AA9-A0A626FEBB58}"/>
    <cellStyle name="Heading 3 2 7 2 2" xfId="27332" xr:uid="{09E161A1-ACCB-4542-BCA0-FA9A5A3D01F5}"/>
    <cellStyle name="Heading 3 2 7 2 3" xfId="27333" xr:uid="{F006BB66-A9E0-430F-9846-30211597F629}"/>
    <cellStyle name="Heading 3 2 7 2_AVA DVA EL" xfId="27334" xr:uid="{DB7CD390-488F-46A9-A356-8AD7A1907FD6}"/>
    <cellStyle name="Heading 3 2 7 3" xfId="27335" xr:uid="{B04EB65F-9066-4AFF-B52D-70D4E64F8519}"/>
    <cellStyle name="Heading 3 2 7 4" xfId="27336" xr:uid="{0E4E836F-07AA-40C8-A9EE-A418F11EDF71}"/>
    <cellStyle name="Heading 3 2 7_AVA DVA EL" xfId="27337" xr:uid="{60713368-5567-4665-A798-067FE0CABC4B}"/>
    <cellStyle name="Heading 3 2 8" xfId="27338" xr:uid="{7208B6DF-7DED-4338-8001-B4444A58BF1D}"/>
    <cellStyle name="Heading 3 2 8 2" xfId="27339" xr:uid="{C5AEF3FD-8341-43FF-AEF7-04685A10E304}"/>
    <cellStyle name="Heading 3 2 8 2 2" xfId="27340" xr:uid="{B5982693-22BD-47B0-9F68-649081F10BED}"/>
    <cellStyle name="Heading 3 2 8 2 3" xfId="27341" xr:uid="{88F410F8-4842-42DA-B799-8AC81EEC791B}"/>
    <cellStyle name="Heading 3 2 8 2_AVA DVA EL" xfId="27342" xr:uid="{C17FF88C-1696-4CE8-A9EF-D871F2E1451C}"/>
    <cellStyle name="Heading 3 2 8 3" xfId="27343" xr:uid="{76DF093C-ED35-4986-AF50-ABA9298FD138}"/>
    <cellStyle name="Heading 3 2 8 4" xfId="27344" xr:uid="{DD92631D-40F2-43E9-8B42-800625FC718B}"/>
    <cellStyle name="Heading 3 2 8_AVA DVA EL" xfId="27345" xr:uid="{811F28A7-90A7-4DED-A7B1-695964147CC3}"/>
    <cellStyle name="Heading 3 2 9" xfId="27346" xr:uid="{91AE983A-1875-4FD4-BC58-FE1741A52960}"/>
    <cellStyle name="Heading 3 2 9 2" xfId="27347" xr:uid="{A1FF2CB6-D0CD-4617-9102-3E2D2FC06D68}"/>
    <cellStyle name="Heading 3 2 9 2 2" xfId="27348" xr:uid="{FACAC87F-6471-423D-ADC4-44E1366FE01E}"/>
    <cellStyle name="Heading 3 2 9 2 3" xfId="27349" xr:uid="{9F3ABE2D-8A1E-4B60-8D12-8B4C5E0C7DD2}"/>
    <cellStyle name="Heading 3 2 9 2_AVA DVA EL" xfId="27350" xr:uid="{EB110B45-9204-4D3B-AB72-A07BF52D959B}"/>
    <cellStyle name="Heading 3 2 9 3" xfId="27351" xr:uid="{C738AB57-034F-4889-B0B7-4DC507C56C9A}"/>
    <cellStyle name="Heading 3 2 9 4" xfId="27352" xr:uid="{A9E521A3-D5F2-4706-8922-F0B1570DD599}"/>
    <cellStyle name="Heading 3 2 9_AVA DVA EL" xfId="27353" xr:uid="{ACFC7269-EDB5-4BEA-AFCC-E748C772740A}"/>
    <cellStyle name="Heading 3 2_4Q16" xfId="27354" xr:uid="{71693921-2C49-4165-B98A-C52B258280E6}"/>
    <cellStyle name="Heading 3 3" xfId="27355" xr:uid="{3048E575-ADA6-4B87-9B50-5DBEE7D82AE7}"/>
    <cellStyle name="Heading 3 3 10" xfId="27356" xr:uid="{A18CA9F9-8DF8-4D3E-83EE-5379166337D6}"/>
    <cellStyle name="Heading 3 3 10 2" xfId="27357" xr:uid="{8A2D20C3-0738-431B-8259-AB765CE92013}"/>
    <cellStyle name="Heading 3 3 10 3" xfId="27358" xr:uid="{A3BCFFB1-3274-46D3-A067-42BB98EC7EE8}"/>
    <cellStyle name="Heading 3 3 10_AVA DVA EL" xfId="27359" xr:uid="{BD2D16EA-854C-42AF-8562-E2F8379D7D2E}"/>
    <cellStyle name="Heading 3 3 11" xfId="27360" xr:uid="{D3AADD0D-2121-45EC-9F95-D74DFA35AE41}"/>
    <cellStyle name="Heading 3 3 2" xfId="27361" xr:uid="{C1DAA9C4-D62B-4B5B-8D4F-EA9C2FCD66BD}"/>
    <cellStyle name="Heading 3 3 2 2" xfId="27362" xr:uid="{CF1413BC-67B8-4C9B-955A-6695E5F5FC98}"/>
    <cellStyle name="Heading 3 3 2 2 2" xfId="27363" xr:uid="{9BE6C60F-9E45-4294-966C-47391D3D767B}"/>
    <cellStyle name="Heading 3 3 2 2 3" xfId="27364" xr:uid="{75D360BB-830A-49DE-864F-B134FA177789}"/>
    <cellStyle name="Heading 3 3 2 2_AVA DVA EL" xfId="27365" xr:uid="{B3BAD09F-724B-4B0C-B479-B0BC1A6E0408}"/>
    <cellStyle name="Heading 3 3 2 3" xfId="27366" xr:uid="{BF9682CC-55DB-4F63-88BA-AF61116DDF15}"/>
    <cellStyle name="Heading 3 3 2 3 2" xfId="27367" xr:uid="{B8EB7655-BA9C-4F01-BFF9-5D71292458AC}"/>
    <cellStyle name="Heading 3 3 2 3 3" xfId="27368" xr:uid="{ED6B1578-276B-4F77-8C2E-50FBCEEA109E}"/>
    <cellStyle name="Heading 3 3 2 3_AVA DVA EL" xfId="27369" xr:uid="{0E288860-9AC9-4D75-A49E-CE92272BDA91}"/>
    <cellStyle name="Heading 3 3 2 4" xfId="27370" xr:uid="{5236E604-CE50-4BF0-B4B9-FEC87B66FBB4}"/>
    <cellStyle name="Heading 3 3 2 4 2" xfId="27371" xr:uid="{FC18DD21-C1E7-41B1-93CE-ECD524AD570D}"/>
    <cellStyle name="Heading 3 3 2 4 3" xfId="27372" xr:uid="{8726E376-B151-482F-BC3C-2682A1DA6940}"/>
    <cellStyle name="Heading 3 3 2 4_AVA DVA EL" xfId="27373" xr:uid="{E41A8400-6106-4C3E-9FF1-F0CF4E105938}"/>
    <cellStyle name="Heading 3 3 2 5" xfId="27374" xr:uid="{2E94E952-2082-46E2-A06E-37D09195A08D}"/>
    <cellStyle name="Heading 3 3 2 5 2" xfId="27375" xr:uid="{29C9DF5C-C54D-45A8-A0CB-C07F77AF5AD7}"/>
    <cellStyle name="Heading 3 3 2 5 3" xfId="27376" xr:uid="{0AC07001-C7D6-42CB-A4DD-54CCCD85859D}"/>
    <cellStyle name="Heading 3 3 2 5_AVA DVA EL" xfId="27377" xr:uid="{AFCB980D-37C7-4F04-8F66-4D6A71D4B5E9}"/>
    <cellStyle name="Heading 3 3 2 6" xfId="27378" xr:uid="{4738FE4A-0C3D-4EE6-BADB-9819A56931BB}"/>
    <cellStyle name="Heading 3 3 2 7" xfId="27379" xr:uid="{6190D494-3885-4148-89F6-953C540C69A3}"/>
    <cellStyle name="Heading 3 3 2_AVA DVA EL" xfId="27380" xr:uid="{4A3CC151-5D65-4698-B2CE-5390D5E4D572}"/>
    <cellStyle name="Heading 3 3 3" xfId="27381" xr:uid="{030BEA45-F782-45CF-B622-A456BB163130}"/>
    <cellStyle name="Heading 3 3 3 2" xfId="27382" xr:uid="{F144C199-C559-4B7A-9765-BA6F956F0D17}"/>
    <cellStyle name="Heading 3 3 3 2 2" xfId="27383" xr:uid="{23662DFF-84C8-4D6E-8254-79EC0235211D}"/>
    <cellStyle name="Heading 3 3 3 2 3" xfId="27384" xr:uid="{BA647174-DFB8-40B9-9163-529E2A5B78DC}"/>
    <cellStyle name="Heading 3 3 3 2_AVA DVA EL" xfId="27385" xr:uid="{B7F8CC5A-2FC3-4002-BE11-3125944DEDAE}"/>
    <cellStyle name="Heading 3 3 3 3" xfId="27386" xr:uid="{1E01AE66-4BBD-428C-9E38-76B71B54CFF8}"/>
    <cellStyle name="Heading 3 3 3 3 2" xfId="27387" xr:uid="{B5A4CF2F-5953-4ED5-9177-3243DAB9C35D}"/>
    <cellStyle name="Heading 3 3 3 3 3" xfId="27388" xr:uid="{B8ECA24B-FCC9-429B-8BE8-38539162304C}"/>
    <cellStyle name="Heading 3 3 3 3_AVA DVA EL" xfId="27389" xr:uid="{65EC560E-398D-4C3F-8AC6-CB7572634409}"/>
    <cellStyle name="Heading 3 3 3 4" xfId="27390" xr:uid="{6F328B4C-4FC1-4351-80B7-5A0F7608CFCE}"/>
    <cellStyle name="Heading 3 3 3 4 2" xfId="27391" xr:uid="{DCC43505-244D-4D13-A8D5-CBFFC4C1FF10}"/>
    <cellStyle name="Heading 3 3 3 4 3" xfId="27392" xr:uid="{88D6BA13-13B7-4893-9DF4-F3DDE45B4253}"/>
    <cellStyle name="Heading 3 3 3 4_AVA DVA EL" xfId="27393" xr:uid="{B9DFC132-3AEE-4CB8-B392-F3CC30909002}"/>
    <cellStyle name="Heading 3 3 3 5" xfId="27394" xr:uid="{C111E812-3167-49AC-A834-49DC7D786634}"/>
    <cellStyle name="Heading 3 3 3 5 2" xfId="27395" xr:uid="{C167F6FC-4ED3-4278-BDAA-3DE25D677A69}"/>
    <cellStyle name="Heading 3 3 3 5 3" xfId="27396" xr:uid="{CF77FE1F-3065-41B5-851E-F37EF8B2F552}"/>
    <cellStyle name="Heading 3 3 3 5_AVA DVA EL" xfId="27397" xr:uid="{61355DB2-3EDB-4979-B3DF-A4E6DD34A544}"/>
    <cellStyle name="Heading 3 3 3 6" xfId="27398" xr:uid="{60FD7F15-18A6-4581-B083-CC1A8286B63A}"/>
    <cellStyle name="Heading 3 3 3 7" xfId="27399" xr:uid="{F7257C25-4621-4157-9832-8BB242646E90}"/>
    <cellStyle name="Heading 3 3 3_AVA DVA EL" xfId="27400" xr:uid="{22973B2E-94CB-4778-B555-6B5697C7D205}"/>
    <cellStyle name="Heading 3 3 4" xfId="27401" xr:uid="{85BF2C4D-38FE-42A7-B222-ADEA82CF7598}"/>
    <cellStyle name="Heading 3 3 4 2" xfId="27402" xr:uid="{F0F39FD3-25DD-45E7-9F3A-558F2CFA5F5A}"/>
    <cellStyle name="Heading 3 3 4 2 2" xfId="27403" xr:uid="{9AA10088-DFF3-4A91-882F-6F4DEFF79191}"/>
    <cellStyle name="Heading 3 3 4 2 3" xfId="27404" xr:uid="{5D715262-B56E-4A14-85D0-BD0A31BD68A9}"/>
    <cellStyle name="Heading 3 3 4 2_AVA DVA EL" xfId="27405" xr:uid="{21BAC8E4-2E58-458D-BE12-D9E447D7CD9F}"/>
    <cellStyle name="Heading 3 3 4 3" xfId="27406" xr:uid="{75750E2A-E82B-48B3-B850-8D90BF83EA43}"/>
    <cellStyle name="Heading 3 3 4 3 2" xfId="27407" xr:uid="{098A9C67-6184-4404-A3D5-9A45D64F01AD}"/>
    <cellStyle name="Heading 3 3 4 3 3" xfId="27408" xr:uid="{DE5ABAAF-F0DF-445F-9A90-7CD79001A4C8}"/>
    <cellStyle name="Heading 3 3 4 3_AVA DVA EL" xfId="27409" xr:uid="{4A065008-A817-4EDF-9C4D-B888ECBB06C3}"/>
    <cellStyle name="Heading 3 3 4 4" xfId="27410" xr:uid="{1E76626B-E3D3-4375-B5E5-F0F97D92201F}"/>
    <cellStyle name="Heading 3 3 4 4 2" xfId="27411" xr:uid="{9040C965-6215-45B0-9A7E-5B62445EF9CA}"/>
    <cellStyle name="Heading 3 3 4 4 3" xfId="27412" xr:uid="{D79C6B86-2884-4385-9853-E84E27779BAC}"/>
    <cellStyle name="Heading 3 3 4 4_AVA DVA EL" xfId="27413" xr:uid="{A6314D13-8E5E-4BC7-9A8E-1B3BA3D42465}"/>
    <cellStyle name="Heading 3 3 4 5" xfId="27414" xr:uid="{297D7724-9363-4E54-AFD6-5C929055684E}"/>
    <cellStyle name="Heading 3 3 4 5 2" xfId="27415" xr:uid="{039FD0C2-8CDC-418B-8356-75A519E0E22F}"/>
    <cellStyle name="Heading 3 3 4 5 3" xfId="27416" xr:uid="{95C2B202-D5DA-490F-BE31-0C0A7A91B4C1}"/>
    <cellStyle name="Heading 3 3 4 5_AVA DVA EL" xfId="27417" xr:uid="{FE8B2CD8-14CA-4AA0-A625-99D002BE5D8B}"/>
    <cellStyle name="Heading 3 3 4 6" xfId="27418" xr:uid="{857CA75B-C489-4D31-BBED-1066D100552F}"/>
    <cellStyle name="Heading 3 3 4 7" xfId="27419" xr:uid="{357EE0EE-14DA-4A39-AA5D-36E60E268431}"/>
    <cellStyle name="Heading 3 3 4_AVA DVA EL" xfId="27420" xr:uid="{99AFAD7B-19C8-412E-B5BD-A1F7ADEFF8C4}"/>
    <cellStyle name="Heading 3 3 5" xfId="27421" xr:uid="{B567B361-4937-4C8F-BDD3-B83E84337440}"/>
    <cellStyle name="Heading 3 3 5 2" xfId="27422" xr:uid="{8F100D2E-3A32-498B-954F-1BFF690F6345}"/>
    <cellStyle name="Heading 3 3 5 2 2" xfId="27423" xr:uid="{9FB5AAA9-1A6D-4D06-A6AF-4DF3E090114A}"/>
    <cellStyle name="Heading 3 3 5 2 3" xfId="27424" xr:uid="{FB33F586-ACC2-4315-8C40-400693FC57CA}"/>
    <cellStyle name="Heading 3 3 5 2_AVA DVA EL" xfId="27425" xr:uid="{6D686D11-8DF8-43F5-90BA-B705A54F5C45}"/>
    <cellStyle name="Heading 3 3 5 3" xfId="27426" xr:uid="{FC011456-59C7-408C-A90E-855050707C27}"/>
    <cellStyle name="Heading 3 3 5 3 2" xfId="27427" xr:uid="{CF3A843A-AD2E-41FD-8630-ADC9DE20FAE0}"/>
    <cellStyle name="Heading 3 3 5 3 3" xfId="27428" xr:uid="{960B7C41-21DE-47AE-874C-62B273D6C625}"/>
    <cellStyle name="Heading 3 3 5 3_AVA DVA EL" xfId="27429" xr:uid="{235A26E2-9DB4-4F4B-9E75-9B22EFD0C336}"/>
    <cellStyle name="Heading 3 3 5 4" xfId="27430" xr:uid="{C46C5E48-3F19-4F57-ABF8-2A4D478AEC70}"/>
    <cellStyle name="Heading 3 3 5 4 2" xfId="27431" xr:uid="{CA718D1A-31C1-44FA-975A-C6D6542B365B}"/>
    <cellStyle name="Heading 3 3 5 4 3" xfId="27432" xr:uid="{4CB4AE6B-09FE-4ABF-B23A-F32EA8F104DF}"/>
    <cellStyle name="Heading 3 3 5 4_AVA DVA EL" xfId="27433" xr:uid="{4E217134-1065-4C8B-A039-0FA1D0A9DE69}"/>
    <cellStyle name="Heading 3 3 5 5" xfId="27434" xr:uid="{BB08DFED-12C9-40FA-8171-F3E39F62EACE}"/>
    <cellStyle name="Heading 3 3 5 6" xfId="27435" xr:uid="{A2A45CFC-DDD9-4A72-B3A0-747F036CC712}"/>
    <cellStyle name="Heading 3 3 5_AVA DVA EL" xfId="27436" xr:uid="{C5A42EB4-A6EF-4F10-9214-D14AF42F4C9E}"/>
    <cellStyle name="Heading 3 3 6" xfId="27437" xr:uid="{9D83D798-B49F-4282-82C1-98BAA63B5106}"/>
    <cellStyle name="Heading 3 3 6 2" xfId="27438" xr:uid="{024F1239-F1F7-403B-A3DC-D2D8554AD0C5}"/>
    <cellStyle name="Heading 3 3 6 3" xfId="27439" xr:uid="{7735244B-16D1-48A1-BADD-9864FA687EEF}"/>
    <cellStyle name="Heading 3 3 6_AVA DVA EL" xfId="27440" xr:uid="{049B8F26-5618-4B30-A1E7-9594559EDFDA}"/>
    <cellStyle name="Heading 3 3 7" xfId="27441" xr:uid="{9962B324-2640-48DE-949B-0459EDA0769E}"/>
    <cellStyle name="Heading 3 3 7 2" xfId="27442" xr:uid="{4B16C357-EC11-4256-9EB5-8526240D5FA4}"/>
    <cellStyle name="Heading 3 3 7 3" xfId="27443" xr:uid="{8170080F-FDCA-43F2-AD85-3363C04E3B44}"/>
    <cellStyle name="Heading 3 3 7_AVA DVA EL" xfId="27444" xr:uid="{47C6023A-3D9C-4088-BC6F-019F56F9CE38}"/>
    <cellStyle name="Heading 3 3 8" xfId="27445" xr:uid="{C1413ED3-7DCD-440A-9591-034D853B8ECC}"/>
    <cellStyle name="Heading 3 3 8 2" xfId="27446" xr:uid="{960E6CDF-39D0-41F0-8A61-C2405FAC9C7B}"/>
    <cellStyle name="Heading 3 3 8 3" xfId="27447" xr:uid="{08D18F0D-5E96-4F57-A40B-FE449A3C263A}"/>
    <cellStyle name="Heading 3 3 8_AVA DVA EL" xfId="27448" xr:uid="{380522EC-765B-4D46-91B2-06E2EE526F82}"/>
    <cellStyle name="Heading 3 3 9" xfId="27449" xr:uid="{3EF4F893-605A-44D4-B0A7-1ACE645752A7}"/>
    <cellStyle name="Heading 3 3 9 2" xfId="27450" xr:uid="{09F3DC41-D6FB-4632-AD7D-B6CF1F14FD98}"/>
    <cellStyle name="Heading 3 3 9 3" xfId="27451" xr:uid="{ED55611C-5CB7-46D0-B18B-7428CDF82229}"/>
    <cellStyle name="Heading 3 3 9_AVA DVA EL" xfId="27452" xr:uid="{F346F10F-83D7-498E-986B-86B0EDA1D136}"/>
    <cellStyle name="Heading 3 3_AVA DVA EL" xfId="27453" xr:uid="{59329939-A8F1-43F6-8FA5-0D265FDA4BC5}"/>
    <cellStyle name="Heading 3 4" xfId="27454" xr:uid="{58DA0D1F-244C-4537-918B-AE2AB794E8E2}"/>
    <cellStyle name="Heading 3 4 10" xfId="27455" xr:uid="{5E0AB8B9-426D-4605-B87D-F379261F3E1D}"/>
    <cellStyle name="Heading 3 4 10 2" xfId="27456" xr:uid="{706D19EC-7942-4DFE-B892-8521EF79EE80}"/>
    <cellStyle name="Heading 3 4 10 3" xfId="27457" xr:uid="{CE019962-9FA3-4D77-BA23-4E3DB90AC1C5}"/>
    <cellStyle name="Heading 3 4 10_AVA DVA EL" xfId="27458" xr:uid="{64A1D664-1A96-4B4F-8061-E040E541BFF9}"/>
    <cellStyle name="Heading 3 4 11" xfId="27459" xr:uid="{7DD27DA9-AD48-493A-A06B-DDF02D8DE696}"/>
    <cellStyle name="Heading 3 4 11 2" xfId="27460" xr:uid="{65E2D0C7-B220-43F8-9F30-F9058655CBA0}"/>
    <cellStyle name="Heading 3 4 11 3" xfId="27461" xr:uid="{DE989BAD-C965-4517-AE9D-0F2E742F82E3}"/>
    <cellStyle name="Heading 3 4 11_AVA DVA EL" xfId="27462" xr:uid="{D101DE3B-FE32-4BD7-857C-C14D2EEE21BB}"/>
    <cellStyle name="Heading 3 4 12" xfId="27463" xr:uid="{418FE503-DC6A-48DA-9237-C69B7CCE6610}"/>
    <cellStyle name="Heading 3 4 12 2" xfId="27464" xr:uid="{6B38C390-CAAF-4342-8EFA-C0C40B1A4A14}"/>
    <cellStyle name="Heading 3 4 12 3" xfId="27465" xr:uid="{5EC802DB-BC7F-4F1D-97A1-88BEB0673A1A}"/>
    <cellStyle name="Heading 3 4 12_AVA DVA EL" xfId="27466" xr:uid="{929ED19B-3396-4DE1-8FCC-3EF3EA00A771}"/>
    <cellStyle name="Heading 3 4 13" xfId="27467" xr:uid="{E6E97984-703E-4D0E-A78B-E8FB60C4AEA0}"/>
    <cellStyle name="Heading 3 4 2" xfId="27468" xr:uid="{6EA6F00F-6C39-4573-A0BB-D94067561D76}"/>
    <cellStyle name="Heading 3 4 2 2" xfId="27469" xr:uid="{CB2C5DBF-EE80-4DA3-913F-3DAF27951A7E}"/>
    <cellStyle name="Heading 3 4 2 3" xfId="27470" xr:uid="{219FB8D6-D5FB-46E8-8FD2-C1FE8E90FC72}"/>
    <cellStyle name="Heading 3 4 2_AVA DVA EL" xfId="27471" xr:uid="{0834AA0D-B849-4332-9F31-B14BE2DE24B8}"/>
    <cellStyle name="Heading 3 4 3" xfId="27472" xr:uid="{445DF91B-5872-48F3-946B-A12D0207B01C}"/>
    <cellStyle name="Heading 3 4 3 2" xfId="27473" xr:uid="{BB32A13C-B54A-42E9-9CE9-44C118B8F611}"/>
    <cellStyle name="Heading 3 4 3 3" xfId="27474" xr:uid="{600533B7-EA78-4A20-A41E-516F299B88F3}"/>
    <cellStyle name="Heading 3 4 3_AVA DVA EL" xfId="27475" xr:uid="{3EC4AFF5-F588-4032-AECF-2EE40CF8E5E2}"/>
    <cellStyle name="Heading 3 4 4" xfId="27476" xr:uid="{B967AFC2-7228-42B7-B6DF-DB095FBB6FDB}"/>
    <cellStyle name="Heading 3 4 4 2" xfId="27477" xr:uid="{74D4A2F9-371D-48B0-A34D-76A9C059A418}"/>
    <cellStyle name="Heading 3 4 4 2 2" xfId="27478" xr:uid="{E62B24C5-B7B8-4C50-A859-085FD9D010F1}"/>
    <cellStyle name="Heading 3 4 4 2 3" xfId="27479" xr:uid="{F9F2B3B4-C97A-4444-BE23-42724FD28EBE}"/>
    <cellStyle name="Heading 3 4 4 2_AVA DVA EL" xfId="27480" xr:uid="{F40366EC-B97C-4813-86AF-30DD4156418F}"/>
    <cellStyle name="Heading 3 4 4 3" xfId="27481" xr:uid="{E8DC232A-76EB-4489-AF1B-561FEC0D9DD7}"/>
    <cellStyle name="Heading 3 4 4 3 2" xfId="27482" xr:uid="{DD9C8D42-5301-4C1D-96D3-2837F3272BFB}"/>
    <cellStyle name="Heading 3 4 4 3 3" xfId="27483" xr:uid="{6EA846B3-9AA6-4C37-84F9-C88F02E973D3}"/>
    <cellStyle name="Heading 3 4 4 3_AVA DVA EL" xfId="27484" xr:uid="{F7B89274-79CF-4C8D-AD76-56A449781A22}"/>
    <cellStyle name="Heading 3 4 4 4" xfId="27485" xr:uid="{64EA7F4C-F68E-40B6-9161-7433CD7A4696}"/>
    <cellStyle name="Heading 3 4 4 4 2" xfId="27486" xr:uid="{ECFAD053-172D-4A4E-BE8D-C770FFC0BA61}"/>
    <cellStyle name="Heading 3 4 4 4 3" xfId="27487" xr:uid="{766E6E02-CB54-4523-9A77-9B92D07AFDE1}"/>
    <cellStyle name="Heading 3 4 4 4_AVA DVA EL" xfId="27488" xr:uid="{FBF4A006-1952-4625-AFCC-A2DEBD516598}"/>
    <cellStyle name="Heading 3 4 4 5" xfId="27489" xr:uid="{CC5795C9-5303-4AB0-8351-972EB56470D9}"/>
    <cellStyle name="Heading 3 4 4 5 2" xfId="27490" xr:uid="{581DB6F7-13CD-45D3-8867-59D9D110E986}"/>
    <cellStyle name="Heading 3 4 4 5 3" xfId="27491" xr:uid="{D0E4FCD1-E263-46E3-BB8A-02C3ECC5BA91}"/>
    <cellStyle name="Heading 3 4 4 5_AVA DVA EL" xfId="27492" xr:uid="{07506235-69F9-4C07-B088-73581AF300B8}"/>
    <cellStyle name="Heading 3 4 4 6" xfId="27493" xr:uid="{C828D83C-8D4F-488B-97D7-862A029B3D27}"/>
    <cellStyle name="Heading 3 4 4 7" xfId="27494" xr:uid="{B89D35A1-4539-43AA-A3D0-7D1091C7CC67}"/>
    <cellStyle name="Heading 3 4 4_AVA DVA EL" xfId="27495" xr:uid="{B51A8520-C5C8-451E-8F84-B7317498175E}"/>
    <cellStyle name="Heading 3 4 5" xfId="27496" xr:uid="{AB11ED5D-7939-402B-8DC8-CC3E7E8F9C66}"/>
    <cellStyle name="Heading 3 4 5 2" xfId="27497" xr:uid="{42DE6AD2-3F3F-41FE-A02C-8797A025C5AA}"/>
    <cellStyle name="Heading 3 4 5 2 2" xfId="27498" xr:uid="{1127244A-A1B6-4D16-B48C-EB4A3451AA9D}"/>
    <cellStyle name="Heading 3 4 5 2 3" xfId="27499" xr:uid="{3E26EEBB-9505-49A7-9D8F-304AC7E79FE8}"/>
    <cellStyle name="Heading 3 4 5 2_AVA DVA EL" xfId="27500" xr:uid="{108CADA2-DDDB-42FE-ACBE-085350A8D298}"/>
    <cellStyle name="Heading 3 4 5 3" xfId="27501" xr:uid="{5C47C0EB-5B14-4BA4-867A-709248EF5895}"/>
    <cellStyle name="Heading 3 4 5 3 2" xfId="27502" xr:uid="{4AA0FCDC-CBC7-418C-A41B-92CE46A5C7C1}"/>
    <cellStyle name="Heading 3 4 5 3 3" xfId="27503" xr:uid="{8F7372CA-82AA-4DDB-A138-AD6680521F4D}"/>
    <cellStyle name="Heading 3 4 5 3_AVA DVA EL" xfId="27504" xr:uid="{86D06D65-E786-4F2E-92BB-2EA083D62D95}"/>
    <cellStyle name="Heading 3 4 5 4" xfId="27505" xr:uid="{D703E0F9-EF1D-4685-8B2F-D12349B44E35}"/>
    <cellStyle name="Heading 3 4 5 4 2" xfId="27506" xr:uid="{2044D32E-57D6-4023-88FC-623FC657172B}"/>
    <cellStyle name="Heading 3 4 5 4 3" xfId="27507" xr:uid="{CE5F3B7F-0896-4EBB-A47E-056B54954FC4}"/>
    <cellStyle name="Heading 3 4 5 4_AVA DVA EL" xfId="27508" xr:uid="{F35B39C5-82E7-4C24-8DA4-F4B61B2B86F1}"/>
    <cellStyle name="Heading 3 4 5 5" xfId="27509" xr:uid="{69554A70-2FDB-42B8-99B7-93B8390E5A1A}"/>
    <cellStyle name="Heading 3 4 5 5 2" xfId="27510" xr:uid="{D0E7DB04-8790-45D9-AF29-837A35F2B6FA}"/>
    <cellStyle name="Heading 3 4 5 5 3" xfId="27511" xr:uid="{89CB6224-AAB2-4120-A878-EFDF9799816F}"/>
    <cellStyle name="Heading 3 4 5 5_AVA DVA EL" xfId="27512" xr:uid="{42094C7C-7A1A-4164-A13D-3989A5602542}"/>
    <cellStyle name="Heading 3 4 5 6" xfId="27513" xr:uid="{8B122D48-7468-4ABB-B9A1-12E6B0A8E277}"/>
    <cellStyle name="Heading 3 4 5 7" xfId="27514" xr:uid="{9D5A0110-B3B3-4D58-A874-E7792FC54A17}"/>
    <cellStyle name="Heading 3 4 5_AVA DVA EL" xfId="27515" xr:uid="{2A10EE2F-BFB5-4E3A-ACDF-A5C5537E3BBE}"/>
    <cellStyle name="Heading 3 4 6" xfId="27516" xr:uid="{1FB22438-7AFE-4A72-8370-0A40A6EBEA80}"/>
    <cellStyle name="Heading 3 4 6 2" xfId="27517" xr:uid="{3FEA07CD-BB1D-43DD-B788-64C211D49C1E}"/>
    <cellStyle name="Heading 3 4 6 2 2" xfId="27518" xr:uid="{4D10093B-CE5D-440C-BC46-7804DCDCF7A3}"/>
    <cellStyle name="Heading 3 4 6 2 3" xfId="27519" xr:uid="{E110FE09-406B-46ED-88B1-C7052146B2D9}"/>
    <cellStyle name="Heading 3 4 6 2_AVA DVA EL" xfId="27520" xr:uid="{891BB146-E98C-4C40-AE23-3B61295DB66D}"/>
    <cellStyle name="Heading 3 4 6 3" xfId="27521" xr:uid="{19E2B6E6-837A-49C8-ACA3-9BD1C125E03C}"/>
    <cellStyle name="Heading 3 4 6 3 2" xfId="27522" xr:uid="{2816E05A-2628-4E51-A4AF-C19194EFF04F}"/>
    <cellStyle name="Heading 3 4 6 3 3" xfId="27523" xr:uid="{D5F016EA-A49A-4A21-AEC9-33012CC2A4DF}"/>
    <cellStyle name="Heading 3 4 6 3_AVA DVA EL" xfId="27524" xr:uid="{DC106FDA-47D8-4B49-901D-C03406C17464}"/>
    <cellStyle name="Heading 3 4 6 4" xfId="27525" xr:uid="{66C58242-04D2-4461-BEE5-37E8C86A7999}"/>
    <cellStyle name="Heading 3 4 6 4 2" xfId="27526" xr:uid="{DAF06D59-F6F8-4507-ACE3-D87FE0E2E7E3}"/>
    <cellStyle name="Heading 3 4 6 4 3" xfId="27527" xr:uid="{510A692B-8FA6-46F0-B165-4683AF41E452}"/>
    <cellStyle name="Heading 3 4 6 4_AVA DVA EL" xfId="27528" xr:uid="{9A45D163-E262-41D2-8666-3F1AA8005465}"/>
    <cellStyle name="Heading 3 4 6 5" xfId="27529" xr:uid="{122C5311-842A-4BB5-98F8-651FB4876850}"/>
    <cellStyle name="Heading 3 4 6 5 2" xfId="27530" xr:uid="{2C31AF01-5F41-439D-810E-AAD819CA48C4}"/>
    <cellStyle name="Heading 3 4 6 5 3" xfId="27531" xr:uid="{CAE33EEE-C681-49E8-9AEA-098E5A0651D8}"/>
    <cellStyle name="Heading 3 4 6 5_AVA DVA EL" xfId="27532" xr:uid="{744C0009-514F-4DF0-9258-C129D17E92C4}"/>
    <cellStyle name="Heading 3 4 6 6" xfId="27533" xr:uid="{A5D68245-D1E8-459B-BB0C-CEDEEBC28E9D}"/>
    <cellStyle name="Heading 3 4 6 7" xfId="27534" xr:uid="{EB53F768-AA34-478A-B581-D577AFE88EC7}"/>
    <cellStyle name="Heading 3 4 6_AVA DVA EL" xfId="27535" xr:uid="{3876D159-55DB-44DF-9FA8-5BFEEACE2C3B}"/>
    <cellStyle name="Heading 3 4 7" xfId="27536" xr:uid="{5D89E024-F721-4468-9388-9B3C604B0EED}"/>
    <cellStyle name="Heading 3 4 7 2" xfId="27537" xr:uid="{6BBB0EB3-4BAF-432A-A93E-CC4BF4CCBC70}"/>
    <cellStyle name="Heading 3 4 7 2 2" xfId="27538" xr:uid="{36814114-8C6C-4894-B682-DED61BCBAE97}"/>
    <cellStyle name="Heading 3 4 7 2 3" xfId="27539" xr:uid="{C522FE75-5BE4-4292-814A-FF1BD165BAA9}"/>
    <cellStyle name="Heading 3 4 7 2_AVA DVA EL" xfId="27540" xr:uid="{7F0163D9-A3B0-48C5-9E71-2DCE472DE5FB}"/>
    <cellStyle name="Heading 3 4 7 3" xfId="27541" xr:uid="{92D2035E-32C4-4595-B5FA-B38F030BC711}"/>
    <cellStyle name="Heading 3 4 7 3 2" xfId="27542" xr:uid="{C4987978-AB73-4469-89C1-0C356ED6908F}"/>
    <cellStyle name="Heading 3 4 7 3 3" xfId="27543" xr:uid="{2E54E94E-AC67-44FB-B266-30AB41E8348F}"/>
    <cellStyle name="Heading 3 4 7 3_AVA DVA EL" xfId="27544" xr:uid="{923F9CFA-AFAB-4166-A4DB-EBF808B4E400}"/>
    <cellStyle name="Heading 3 4 7 4" xfId="27545" xr:uid="{85120124-1029-40F1-AD97-F910EC0A0ECF}"/>
    <cellStyle name="Heading 3 4 7 4 2" xfId="27546" xr:uid="{4E03036E-B329-4199-B319-4DDA92C16562}"/>
    <cellStyle name="Heading 3 4 7 4 3" xfId="27547" xr:uid="{8A22A669-DAFD-4C67-8F4F-208E1E59AA24}"/>
    <cellStyle name="Heading 3 4 7 4_AVA DVA EL" xfId="27548" xr:uid="{3BE754BD-D5D4-4730-855F-1E41B11ADD1E}"/>
    <cellStyle name="Heading 3 4 7 5" xfId="27549" xr:uid="{33DA2652-C576-49C9-A79F-B94DE71588D1}"/>
    <cellStyle name="Heading 3 4 7 6" xfId="27550" xr:uid="{3AA15AB7-BD00-4D14-8284-9CAEDAC27644}"/>
    <cellStyle name="Heading 3 4 7_AVA DVA EL" xfId="27551" xr:uid="{CDAF6AB8-0486-4728-97F5-70D7DCEABA28}"/>
    <cellStyle name="Heading 3 4 8" xfId="27552" xr:uid="{2F3E7F5F-AE3F-487D-9CBA-F1D54181557B}"/>
    <cellStyle name="Heading 3 4 8 2" xfId="27553" xr:uid="{810C740C-7182-4952-B1E3-CD2CE5C40B8C}"/>
    <cellStyle name="Heading 3 4 8 3" xfId="27554" xr:uid="{025362B0-9CB1-4C6D-B111-DBD1E7E3DCC7}"/>
    <cellStyle name="Heading 3 4 8_AVA DVA EL" xfId="27555" xr:uid="{8093319E-A6B8-47DF-90C1-8C3A7B2D2BA5}"/>
    <cellStyle name="Heading 3 4 9" xfId="27556" xr:uid="{772ABFC2-C6C4-48E4-BE24-564A5FDA6BD1}"/>
    <cellStyle name="Heading 3 4 9 2" xfId="27557" xr:uid="{283821EB-EEF2-4E73-8193-A085BDE89BA2}"/>
    <cellStyle name="Heading 3 4 9 3" xfId="27558" xr:uid="{36887258-29B0-4667-A76A-895B36E3371A}"/>
    <cellStyle name="Heading 3 4 9_AVA DVA EL" xfId="27559" xr:uid="{D90EE055-2AF8-492D-9758-44ECBB497D38}"/>
    <cellStyle name="Heading 3 4_AVA DVA EL" xfId="27560" xr:uid="{08416875-A4ED-4C06-8DD4-769D4BF3A14D}"/>
    <cellStyle name="Heading 3 5" xfId="27561" xr:uid="{97794B0E-B7E5-414A-8A2D-9C6A3D2C89A7}"/>
    <cellStyle name="Heading 3 5 2" xfId="27562" xr:uid="{E05872E6-D304-4364-9D9F-230B1B8D3C73}"/>
    <cellStyle name="Heading 3 5 2 2" xfId="27563" xr:uid="{E9DCF4DD-4454-4928-B078-18977EB09693}"/>
    <cellStyle name="Heading 3 5 2 3" xfId="27564" xr:uid="{5C575D82-91FB-4C04-B98E-AD9396F18DB1}"/>
    <cellStyle name="Heading 3 5 2_AVA DVA EL" xfId="27565" xr:uid="{D4F54A1F-C90F-4499-9511-81D119004FC5}"/>
    <cellStyle name="Heading 3 5 3" xfId="27566" xr:uid="{A77330ED-4CF5-4AE8-B87C-7FFDEE92CB62}"/>
    <cellStyle name="Heading 3 5_AVA DVA EL" xfId="27567" xr:uid="{1D860B16-0261-49A9-9A36-34A6863328D2}"/>
    <cellStyle name="Heading 3 6" xfId="27568" xr:uid="{BF2011B3-D024-417E-9531-175A16961B14}"/>
    <cellStyle name="Heading 3 6 2" xfId="27569" xr:uid="{94028F28-5C15-48AF-9A0A-E45B8CD0003A}"/>
    <cellStyle name="Heading 3 6 2 2" xfId="27570" xr:uid="{F94539FE-67B4-45D7-940D-E0D0E56BFD3C}"/>
    <cellStyle name="Heading 3 6 2 3" xfId="27571" xr:uid="{C3A71141-A2B2-46A3-A598-2459D673CBBD}"/>
    <cellStyle name="Heading 3 6 2_AVA DVA EL" xfId="27572" xr:uid="{DC699E62-6247-4B22-A4E3-555883DEEE6D}"/>
    <cellStyle name="Heading 3 6 3" xfId="27573" xr:uid="{BF716C36-8D75-42C2-A7C5-41C70B285BAD}"/>
    <cellStyle name="Heading 3 6_AVA DVA EL" xfId="27574" xr:uid="{FFEF3B1E-485F-4717-9CBB-8BFE45F21179}"/>
    <cellStyle name="Heading 3 7" xfId="27575" xr:uid="{72F8EBCE-2421-4C31-96FC-2B27B47DD528}"/>
    <cellStyle name="Heading 3 7 2" xfId="27576" xr:uid="{C8C1EA01-6AB9-4629-BEDB-AB4B695A5549}"/>
    <cellStyle name="Heading 3 7 2 2" xfId="27577" xr:uid="{3CFB9DB2-C45F-44B4-8F97-5D721115FC12}"/>
    <cellStyle name="Heading 3 7 2 3" xfId="27578" xr:uid="{11344387-3E21-4DDD-B407-87A1ED61D363}"/>
    <cellStyle name="Heading 3 7 2_AVA DVA EL" xfId="27579" xr:uid="{3169C267-66F8-4639-90BC-23A9E23C171C}"/>
    <cellStyle name="Heading 3 7 3" xfId="27580" xr:uid="{9D271EFC-ECFD-4761-B278-480F73F77CD6}"/>
    <cellStyle name="Heading 3 7_AVA DVA EL" xfId="27581" xr:uid="{416FD64D-348F-4FB3-A7DB-AB1DEF8B0E10}"/>
    <cellStyle name="Heading 3 8" xfId="27582" xr:uid="{2CC04C2F-D0AB-485C-A8EF-29C5E58B1505}"/>
    <cellStyle name="Heading 3 8 2" xfId="27583" xr:uid="{9795469A-97C4-442F-8977-C6E6A27887AC}"/>
    <cellStyle name="Heading 3 8 2 2" xfId="27584" xr:uid="{9367D95C-961E-4623-BB51-9BEECB5DF0C3}"/>
    <cellStyle name="Heading 3 8 2 3" xfId="27585" xr:uid="{11304FEE-F544-4F8E-B9D8-839FE4B31568}"/>
    <cellStyle name="Heading 3 8 2_AVA DVA EL" xfId="27586" xr:uid="{5837D4CB-D94D-4ED4-9A1A-BC24FBE17E91}"/>
    <cellStyle name="Heading 3 8 3" xfId="27587" xr:uid="{19A87285-D95B-4047-AE1C-C0139417E810}"/>
    <cellStyle name="Heading 3 8_AVA DVA EL" xfId="27588" xr:uid="{8A1BF9D0-F2C6-4642-8922-C9323A671F92}"/>
    <cellStyle name="Heading 3 9" xfId="27589" xr:uid="{FF5CDEF8-99DF-4C50-A697-47C2279C2707}"/>
    <cellStyle name="Heading 3 9 2" xfId="27590" xr:uid="{5B6E1505-93E8-43CA-9457-9E3D5AE896B9}"/>
    <cellStyle name="Heading 3 9 2 2" xfId="27591" xr:uid="{802747FA-2A2B-447A-9815-23E32F7B6273}"/>
    <cellStyle name="Heading 3 9 2 3" xfId="27592" xr:uid="{9201BDC7-78F9-491B-8AFE-F3222815BA3D}"/>
    <cellStyle name="Heading 3 9 2_AVA DVA EL" xfId="27593" xr:uid="{7D876591-08A5-465B-AC51-A104667B88F2}"/>
    <cellStyle name="Heading 3 9 3" xfId="27594" xr:uid="{4DF2F919-2A42-49CA-8EA7-3E7584D463E8}"/>
    <cellStyle name="Heading 3 9_AVA DVA EL" xfId="27595" xr:uid="{97EB680F-3B4B-4D55-A48A-FF623F0E3B17}"/>
    <cellStyle name="Heading 3_4Q16" xfId="27596" xr:uid="{8702FFCF-46CD-4AF4-AF7B-421667C58DF0}"/>
    <cellStyle name="Heading 3+" xfId="6876" xr:uid="{FCA1833F-4B83-404C-ABF5-54EB332E7DA7}"/>
    <cellStyle name="Heading 3+ 2" xfId="27597" xr:uid="{602F3BDE-B556-48A2-843B-F764096D5F0C}"/>
    <cellStyle name="Heading 3+ 3" xfId="27598" xr:uid="{31DF4742-2993-44ED-9863-0F5EB9775DF9}"/>
    <cellStyle name="Heading 3+_AVA DVA EL" xfId="27599" xr:uid="{C9612EEB-2204-42F4-8821-E0333F517E4A}"/>
    <cellStyle name="Heading 4" xfId="6877" xr:uid="{3965672A-F74B-4A2A-93D8-DAF693FCAB89}"/>
    <cellStyle name="Heading 4 10" xfId="27600" xr:uid="{999BC37E-0905-4892-92A8-D21B7F89EDC9}"/>
    <cellStyle name="Heading 4 10 2" xfId="27601" xr:uid="{9240FD9F-0C71-4A43-B6F7-45DC49A9E008}"/>
    <cellStyle name="Heading 4 10 3" xfId="27602" xr:uid="{C1E94845-CC87-44FA-9F83-25907A10E04A}"/>
    <cellStyle name="Heading 4 10_AVA DVA EL" xfId="27603" xr:uid="{527304B5-4696-45AE-B6EF-509C99C448F5}"/>
    <cellStyle name="Heading 4 11" xfId="27604" xr:uid="{B2777CB2-6B3E-4DC6-8E38-D0EAF19ADF35}"/>
    <cellStyle name="Heading 4 11 2" xfId="27605" xr:uid="{4330E2DD-8A5A-46A9-A4B3-B204EF24E1D9}"/>
    <cellStyle name="Heading 4 11 3" xfId="27606" xr:uid="{FE8AAC25-C62C-44A4-8438-59B3A2A15F08}"/>
    <cellStyle name="Heading 4 11_AVA DVA EL" xfId="27607" xr:uid="{F4DE1E3D-EEA2-4154-996D-5178DD5E35C3}"/>
    <cellStyle name="Heading 4 12" xfId="27608" xr:uid="{0845DB6D-7821-491E-B98F-103790F88578}"/>
    <cellStyle name="Heading 4 12 2" xfId="27609" xr:uid="{63412174-E0B4-4FF4-B931-4E937286B81E}"/>
    <cellStyle name="Heading 4 12 3" xfId="27610" xr:uid="{E4E4C801-E12E-4351-A4C4-6DCEEAF489C0}"/>
    <cellStyle name="Heading 4 12_AVA DVA EL" xfId="27611" xr:uid="{BA618518-4102-4E7B-AD15-14397C2B38E7}"/>
    <cellStyle name="Heading 4 13" xfId="27612" xr:uid="{C7791EF2-B4DF-44C2-A91E-F46C3CC469B0}"/>
    <cellStyle name="Heading 4 13 2" xfId="27613" xr:uid="{CEF6BCE7-90A3-41F0-AB9C-DB29283AA29C}"/>
    <cellStyle name="Heading 4 13 3" xfId="27614" xr:uid="{3D4A9CEF-D168-4BFD-B705-10F76A401484}"/>
    <cellStyle name="Heading 4 13_AVA DVA EL" xfId="27615" xr:uid="{C1FC17A4-67F3-4B2F-8429-7D030DF9195A}"/>
    <cellStyle name="Heading 4 15" xfId="42677" xr:uid="{51845FDA-FF5C-4ADC-987B-EF8D851EC40F}"/>
    <cellStyle name="Heading 4 16" xfId="42716" xr:uid="{144565DD-6F47-4AA9-B391-F8DEC5631FDB}"/>
    <cellStyle name="Heading 4 17" xfId="42754" xr:uid="{62B78FF9-7872-4533-B802-F2D9AB231D5A}"/>
    <cellStyle name="Heading 4 2" xfId="6878" xr:uid="{CE727703-BD55-4D73-B716-F05D1BB7F316}"/>
    <cellStyle name="Heading 4 2 2" xfId="27616" xr:uid="{9EC5F2A6-E310-4341-8B91-AFE15A6992DC}"/>
    <cellStyle name="Heading 4 2 2 2" xfId="27617" xr:uid="{101E0F01-58F6-4D42-B9CF-7F90E1CAA711}"/>
    <cellStyle name="Heading 4 2 2 2 2" xfId="27618" xr:uid="{FE62B8C9-E32F-4DBD-BC9D-29C0BAD185FD}"/>
    <cellStyle name="Heading 4 2 2 2 3" xfId="27619" xr:uid="{D01C7081-A337-40FD-BBB8-4347CF5EEB52}"/>
    <cellStyle name="Heading 4 2 2 2_AVA DVA EL" xfId="27620" xr:uid="{0CCDA4B6-67CE-4289-B172-E35112D8F660}"/>
    <cellStyle name="Heading 4 2 2 3" xfId="27621" xr:uid="{90183690-D2C2-4E06-9CA7-4072CB86A002}"/>
    <cellStyle name="Heading 4 2 2_AVA DVA EL" xfId="27622" xr:uid="{B36DB984-4A43-48B8-9073-9B9A149C6306}"/>
    <cellStyle name="Heading 4 2 3" xfId="27623" xr:uid="{06F6B3DE-806F-4DBC-BCD4-564DBDE069D1}"/>
    <cellStyle name="Heading 4 2 3 2" xfId="27624" xr:uid="{978D9609-E7C5-4197-8BBD-5EF1A21C61B2}"/>
    <cellStyle name="Heading 4 2 3 2 2" xfId="27625" xr:uid="{23FCDE6B-5B75-4BFF-9E16-E991E02D7471}"/>
    <cellStyle name="Heading 4 2 3 2 3" xfId="27626" xr:uid="{B7337C46-BD17-4BC2-B3E3-65990635CA40}"/>
    <cellStyle name="Heading 4 2 3 2_AVA DVA EL" xfId="27627" xr:uid="{B3B00B0A-09A0-4045-A94A-A0AF70957F4B}"/>
    <cellStyle name="Heading 4 2 3 3" xfId="27628" xr:uid="{C4A07150-B7A3-4342-94F5-BE0DF6EF0E24}"/>
    <cellStyle name="Heading 4 2 3 4" xfId="27629" xr:uid="{F7278C5D-65B7-4B65-B8D2-0424C16A96E6}"/>
    <cellStyle name="Heading 4 2 3_AVA DVA EL" xfId="27630" xr:uid="{DB3D3080-451B-4FEF-8C8E-F0288D71ADA5}"/>
    <cellStyle name="Heading 4 2 4" xfId="27631" xr:uid="{EDE8F77E-E4E7-4F71-A3B7-EBF5F8692442}"/>
    <cellStyle name="Heading 4 2 4 2" xfId="27632" xr:uid="{5E1DCF87-40FC-423C-B4BB-A44F64026428}"/>
    <cellStyle name="Heading 4 2 4 3" xfId="27633" xr:uid="{780255EB-4962-4B5D-824F-BE0A729DE8EF}"/>
    <cellStyle name="Heading 4 2 4_AVA DVA EL" xfId="27634" xr:uid="{CB529BD4-60F4-4944-8DC1-67BAB5FA8AEE}"/>
    <cellStyle name="Heading 4 2 5" xfId="27635" xr:uid="{EB39B259-62A0-4446-91D5-D517A7BD5B8A}"/>
    <cellStyle name="Heading 4 2 5 2" xfId="27636" xr:uid="{529953B8-6EB7-490C-9487-65828404317E}"/>
    <cellStyle name="Heading 4 2 5 3" xfId="27637" xr:uid="{7C2850D9-CB32-4277-AEF0-3075B1DCA513}"/>
    <cellStyle name="Heading 4 2 5_AVA DVA EL" xfId="27638" xr:uid="{C2B97141-FD44-440A-B98D-622E7A1904D2}"/>
    <cellStyle name="Heading 4 2 6" xfId="27639" xr:uid="{11095C59-BA19-487E-8079-0C0E06818EED}"/>
    <cellStyle name="Heading 4 2 6 2" xfId="27640" xr:uid="{AA1DE8E7-DDB4-49DD-BDC7-35A89020A858}"/>
    <cellStyle name="Heading 4 2 6 3" xfId="27641" xr:uid="{BC5FDBA0-9F4A-4E75-B570-9A1556B2B900}"/>
    <cellStyle name="Heading 4 2 6_AVA DVA EL" xfId="27642" xr:uid="{40F344ED-00BA-4E27-82FD-8622EF1C8D0B}"/>
    <cellStyle name="Heading 4 2 7" xfId="27643" xr:uid="{CF40B836-6E06-4AD5-8C09-E83412E60CDE}"/>
    <cellStyle name="Heading 4 2 7 2" xfId="27644" xr:uid="{E7DB3DCF-7B6C-4A53-ABFB-ECCEA828BCD3}"/>
    <cellStyle name="Heading 4 2 7 3" xfId="27645" xr:uid="{B632599D-9776-4487-BC2D-168575B73BD1}"/>
    <cellStyle name="Heading 4 2 7_AVA DVA EL" xfId="27646" xr:uid="{B089081C-F326-4A6F-8148-94110053D230}"/>
    <cellStyle name="Heading 4 2 8" xfId="27647" xr:uid="{7EE71B3B-E955-403D-AB56-EE600E94A794}"/>
    <cellStyle name="Heading 4 2_4Q16" xfId="27648" xr:uid="{E6173181-089A-4B25-AFDD-6667B07E0975}"/>
    <cellStyle name="Heading 4 3" xfId="27649" xr:uid="{32683587-DA5F-429B-9B61-6CAF5A0CDA2E}"/>
    <cellStyle name="Heading 4 3 2" xfId="27650" xr:uid="{93E17AE5-DAC7-41AD-B781-9FCC252721E2}"/>
    <cellStyle name="Heading 4 3 2 2" xfId="27651" xr:uid="{1A21F53E-297E-4343-88EB-CA6753F54B1B}"/>
    <cellStyle name="Heading 4 3 2 3" xfId="27652" xr:uid="{AAD266CD-ADC3-4953-9AFB-170CC70D0089}"/>
    <cellStyle name="Heading 4 3 2_AVA DVA EL" xfId="27653" xr:uid="{2B3C419E-3B39-4281-AD5A-41DCE6309771}"/>
    <cellStyle name="Heading 4 3 3" xfId="27654" xr:uid="{A073C1EE-3F0D-4F49-B608-AE9DF41EEC75}"/>
    <cellStyle name="Heading 4 3_AVA DVA EL" xfId="27655" xr:uid="{A94BA4E4-FA7E-4449-8724-5DE545F73BE2}"/>
    <cellStyle name="Heading 4 4" xfId="27656" xr:uid="{5A826224-10AC-4454-BD3B-CC507D4BA0AA}"/>
    <cellStyle name="Heading 4 4 2" xfId="27657" xr:uid="{A487C560-4578-485E-88DA-C59F34074D98}"/>
    <cellStyle name="Heading 4 4 2 2" xfId="27658" xr:uid="{515C6EAB-CB15-418D-B26C-29A92B56604A}"/>
    <cellStyle name="Heading 4 4 2 3" xfId="27659" xr:uid="{1E95403B-D445-4A75-B037-F6B4F3305112}"/>
    <cellStyle name="Heading 4 4 2_AVA DVA EL" xfId="27660" xr:uid="{C59A09CA-5F7C-43F3-BECF-592C251631F8}"/>
    <cellStyle name="Heading 4 4 3" xfId="27661" xr:uid="{2CA27132-3CA5-44C5-A303-A3272BE1574B}"/>
    <cellStyle name="Heading 4 4 3 2" xfId="27662" xr:uid="{0F2E34DE-B96A-4D06-801C-941B07E61722}"/>
    <cellStyle name="Heading 4 4 3 3" xfId="27663" xr:uid="{8B317136-C9E9-45B5-96BD-AE1DA7FA7C42}"/>
    <cellStyle name="Heading 4 4 3_AVA DVA EL" xfId="27664" xr:uid="{73AC556F-DF29-4D35-98A1-C7C2BD9281FC}"/>
    <cellStyle name="Heading 4 4 4" xfId="27665" xr:uid="{52C56EFD-C973-420B-B8A8-EDE400924BA5}"/>
    <cellStyle name="Heading 4 4 4 2" xfId="27666" xr:uid="{D4D5E62B-2D75-45BA-8C6A-D4CA96A4E0CB}"/>
    <cellStyle name="Heading 4 4 4 3" xfId="27667" xr:uid="{E13C58F2-CAEA-464F-A5F0-31B094A12F32}"/>
    <cellStyle name="Heading 4 4 4_AVA DVA EL" xfId="27668" xr:uid="{B3122700-8F2A-483B-8759-C2B3DCF92EAB}"/>
    <cellStyle name="Heading 4 4 5" xfId="27669" xr:uid="{E1CE00CB-31C6-423B-B688-90E4A0812D5F}"/>
    <cellStyle name="Heading 4 4_AVA DVA EL" xfId="27670" xr:uid="{7F258D39-B34B-4761-B400-5394DA266BCF}"/>
    <cellStyle name="Heading 4 5" xfId="27671" xr:uid="{947AE93D-5E4A-4CDD-BB63-ED3055A80834}"/>
    <cellStyle name="Heading 4 5 2" xfId="27672" xr:uid="{8042B57C-DE33-43E1-958A-E85CFA8F9129}"/>
    <cellStyle name="Heading 4 5 2 2" xfId="27673" xr:uid="{304390BA-60C5-4671-9A48-31C20EDD7199}"/>
    <cellStyle name="Heading 4 5 2 3" xfId="27674" xr:uid="{0A0B429E-D48F-4BF0-A24F-5F4F01F7B1D7}"/>
    <cellStyle name="Heading 4 5 2_AVA DVA EL" xfId="27675" xr:uid="{B409A152-149F-453E-A7E4-82A6C4F9981E}"/>
    <cellStyle name="Heading 4 5 3" xfId="27676" xr:uid="{AA61CE9A-827D-4B39-9807-03DDFEE6023D}"/>
    <cellStyle name="Heading 4 5_AVA DVA EL" xfId="27677" xr:uid="{44250EDF-9888-49C6-AE70-A504B12B3D1E}"/>
    <cellStyle name="Heading 4 6" xfId="27678" xr:uid="{8AD4F1EF-DF0F-4275-ACD7-3B1518780A20}"/>
    <cellStyle name="Heading 4 6 2" xfId="27679" xr:uid="{9E5B4D86-84BB-48F8-9343-C8F273841DE3}"/>
    <cellStyle name="Heading 4 6 2 2" xfId="27680" xr:uid="{C3674D60-49BE-4457-B8CE-22D5DD6D46B0}"/>
    <cellStyle name="Heading 4 6 2 3" xfId="27681" xr:uid="{83023B53-CCBF-4530-9B65-291BE783C20A}"/>
    <cellStyle name="Heading 4 6 2_AVA DVA EL" xfId="27682" xr:uid="{58570A1F-1E2E-4A40-8AFD-947165483077}"/>
    <cellStyle name="Heading 4 6 3" xfId="27683" xr:uid="{C08BEB8C-0F15-4B2D-BD4E-A9C18EE3093E}"/>
    <cellStyle name="Heading 4 6_AVA DVA EL" xfId="27684" xr:uid="{DDB5D1B5-91CD-4DB0-BBD5-B94AE65A6AE2}"/>
    <cellStyle name="Heading 4 7" xfId="27685" xr:uid="{68010CFE-3D3F-43AC-A769-E7D9DF016279}"/>
    <cellStyle name="Heading 4 7 2" xfId="27686" xr:uid="{77DE061D-D96E-42C6-8339-EE40CBFAE577}"/>
    <cellStyle name="Heading 4 7 2 2" xfId="27687" xr:uid="{2304F167-747E-4FBE-A688-DED77D081998}"/>
    <cellStyle name="Heading 4 7 2 3" xfId="27688" xr:uid="{0A44E3F8-FE03-49A4-8742-584352306A50}"/>
    <cellStyle name="Heading 4 7 2_AVA DVA EL" xfId="27689" xr:uid="{EB5E9120-8C14-4167-B7F1-242612EA7AFA}"/>
    <cellStyle name="Heading 4 7 3" xfId="27690" xr:uid="{18683EA6-CCB8-454B-8F62-F518B21F83EE}"/>
    <cellStyle name="Heading 4 7_AVA DVA EL" xfId="27691" xr:uid="{D4F3BFAF-1438-46B7-8003-DC68475A73E5}"/>
    <cellStyle name="Heading 4 8" xfId="27692" xr:uid="{75801ED1-3160-400B-AF88-4EA0BE19C050}"/>
    <cellStyle name="Heading 4 8 2" xfId="27693" xr:uid="{A4E633BB-D905-4C0F-BED8-6CEC2F3683E4}"/>
    <cellStyle name="Heading 4 8 2 2" xfId="27694" xr:uid="{081A9614-1467-4D6C-ADD3-F0C0B7E63CF7}"/>
    <cellStyle name="Heading 4 8 2 3" xfId="27695" xr:uid="{60A05468-A7BA-4E89-A351-94812D7227CB}"/>
    <cellStyle name="Heading 4 8 2_AVA DVA EL" xfId="27696" xr:uid="{25F7B59A-FFB3-4D78-A489-B3A19938AD97}"/>
    <cellStyle name="Heading 4 8 3" xfId="27697" xr:uid="{0BD23581-E2F7-485F-B4B2-E9C1A0F208D0}"/>
    <cellStyle name="Heading 4 8_AVA DVA EL" xfId="27698" xr:uid="{F873B952-4851-440E-9585-5198B6C5F75B}"/>
    <cellStyle name="Heading 4 9" xfId="27699" xr:uid="{87B8C155-7DCC-4586-9F31-6B83B933A037}"/>
    <cellStyle name="Heading 4 9 2" xfId="27700" xr:uid="{5440AE4F-E504-46B0-BB3D-D54F5ABC242A}"/>
    <cellStyle name="Heading 4 9 2 2" xfId="27701" xr:uid="{E094E6C3-1905-4A05-B2EC-7FB1CE971EDC}"/>
    <cellStyle name="Heading 4 9 2 3" xfId="27702" xr:uid="{E2E6E763-38C1-45F8-9688-646427D8F187}"/>
    <cellStyle name="Heading 4 9 2_AVA DVA EL" xfId="27703" xr:uid="{36D84A3E-1F4E-40AB-A6C4-70DDFC65D247}"/>
    <cellStyle name="Heading 4 9 3" xfId="27704" xr:uid="{60406986-9B4F-4330-BEB9-1ED821DB9D1E}"/>
    <cellStyle name="Heading 4 9_AVA DVA EL" xfId="27705" xr:uid="{96A72A28-0738-4561-B425-8FFA4F14F92F}"/>
    <cellStyle name="Heading 4_4Q16" xfId="27706" xr:uid="{D2693655-81B3-481C-8E1A-42DDD85A88B3}"/>
    <cellStyle name="heading 5" xfId="27707" xr:uid="{DF8C8116-7A17-4D64-AF82-5442B6099AD4}"/>
    <cellStyle name="heading 6" xfId="27708" xr:uid="{0114FB34-A421-4033-8207-BE45434CABE5}"/>
    <cellStyle name="heading 7" xfId="27709" xr:uid="{ABA5BACC-E594-466E-94F7-C443DE80010D}"/>
    <cellStyle name="heading 8" xfId="27710" xr:uid="{4844B6E9-F78B-4FBA-84A4-0213A02BF0BE}"/>
    <cellStyle name="heading 9" xfId="41500" xr:uid="{288A6A35-EE6E-4505-A924-86CBC4B29C8B}"/>
    <cellStyle name="heading_Adj_G" xfId="42996" xr:uid="{39C9F414-7B11-4DD9-B7FA-F69B88CD3DE7}"/>
    <cellStyle name="Heading1" xfId="6879" xr:uid="{089C5292-6E51-406E-ACEC-B6071005E62B}"/>
    <cellStyle name="Heading1 2" xfId="27711" xr:uid="{AF7A9121-F90D-465D-A5D2-DC9B6ECA1F7C}"/>
    <cellStyle name="Heading1_AVA DVA EL" xfId="27712" xr:uid="{B280DFEA-E875-45D6-8BB4-DB7F65CE27CE}"/>
    <cellStyle name="HeadingTable" xfId="27713" xr:uid="{40221EAD-6575-4DA7-83E7-CF90496462BC}"/>
    <cellStyle name="Hidden cells" xfId="6880" xr:uid="{97E00BE7-0D63-43AB-B5C7-A8B76782B9B1}"/>
    <cellStyle name="Hidden cells (internal version)" xfId="6881" xr:uid="{38EE965E-6B92-4121-8222-C12E78E2CB2F}"/>
    <cellStyle name="Hidden cells (internal version) 2" xfId="27714" xr:uid="{0D03D298-A6E2-416B-B0C6-85C7F4BCBF61}"/>
    <cellStyle name="Hidden cells (internal version) 3" xfId="27715" xr:uid="{2FC9D4A3-603D-4FE9-80E6-E55F4F863F97}"/>
    <cellStyle name="Hidden cells (internal version)_AVA DVA EL" xfId="27716" xr:uid="{F3478C42-0AC5-4F83-A3BF-914FD92AC2E8}"/>
    <cellStyle name="Hidden cells 2" xfId="27717" xr:uid="{41AD3D7A-798F-4CC1-BBA8-7564DD275789}"/>
    <cellStyle name="Hidden cells 3" xfId="27718" xr:uid="{D04A4DAA-4E23-4F11-B4C4-C6FBED36F75A}"/>
    <cellStyle name="Hidden cells 4" xfId="27719" xr:uid="{676E42C1-E427-4D18-9E57-ABAEBCF43EE6}"/>
    <cellStyle name="Hidden cells 5" xfId="27720" xr:uid="{6BE5D23D-C959-4885-9FF5-2F1AEB00D603}"/>
    <cellStyle name="Hidden cells_3Q19" xfId="6882" xr:uid="{A53AF8BB-C4E8-4687-BF3E-A4DFFDD70E90}"/>
    <cellStyle name="highlightExposure" xfId="27721" xr:uid="{1BEACF33-2516-4510-AF8B-269F4D7B50E1}"/>
    <cellStyle name="highlightExposure 2" xfId="27722" xr:uid="{006060F9-75B0-4CC1-BA55-440BE746FB22}"/>
    <cellStyle name="highlightExposure_AVA DVA EL" xfId="27723" xr:uid="{E636DD9F-E849-4268-8466-06B29A8FADF4}"/>
    <cellStyle name="highlightPD" xfId="27724" xr:uid="{A00F8C4B-CB10-49DE-BA6B-161445FC8E79}"/>
    <cellStyle name="highlightPercentage" xfId="27725" xr:uid="{16F005B0-5875-4C94-96C6-9A5BE41BDE78}"/>
    <cellStyle name="highlightText" xfId="27726" xr:uid="{EAAB7942-AF26-4FF5-B737-D8E8F8D68275}"/>
    <cellStyle name="highlightText 2" xfId="27727" xr:uid="{1FCF799E-DFFB-4302-ADEA-F096A9227B8F}"/>
    <cellStyle name="highlightText_AVA DVA EL" xfId="27728" xr:uid="{2A9D3693-11D9-4A95-AC44-6AAA0E133D33}"/>
    <cellStyle name="Hipervínculo 2" xfId="27729" xr:uid="{404B3506-C2F8-4C7C-A523-20871919F27D}"/>
    <cellStyle name="Hipervínculo 2 2" xfId="27730" xr:uid="{1B097688-27D8-4358-BC6A-FD7C0A05256E}"/>
    <cellStyle name="Hipervínculo 2 2 2" xfId="27731" xr:uid="{F6C73B96-994C-48B6-A32E-0EC4ACCF20E6}"/>
    <cellStyle name="Hipervínculo 2 2_AVA DVA EL" xfId="27732" xr:uid="{4B5A1FFF-44C6-4E3F-AE21-643F61DE6C62}"/>
    <cellStyle name="Hipervínculo 2 3" xfId="27733" xr:uid="{A97F537A-A5C9-4A99-906B-9182A6FC1153}"/>
    <cellStyle name="Hipervínculo 2_4Q16" xfId="27734" xr:uid="{8146E065-D2C3-48C2-86A8-642802C076A6}"/>
    <cellStyle name="Hivatkozott cella" xfId="27735" xr:uid="{3E3B66BF-4660-4973-9535-552BE11E14B0}"/>
    <cellStyle name="Hivatkozott cella 2" xfId="27736" xr:uid="{2C9D1639-29B9-49A9-8922-E6F39688FDE4}"/>
    <cellStyle name="Hivatkozott cella_AVA DVA EL" xfId="27737" xr:uid="{D788F1E2-D559-40E2-889A-110BD9BA1908}"/>
    <cellStyle name="Huvud indata" xfId="6883" xr:uid="{C0C1F37B-F322-473A-9002-C9ABB3333F07}"/>
    <cellStyle name="Huvud indata 2" xfId="27738" xr:uid="{63E9117B-EDB9-4834-8FB5-E3286535D05F}"/>
    <cellStyle name="Huvud indata 3" xfId="27739" xr:uid="{755A3EEA-23A8-47E4-AC8D-962C4FDC900E}"/>
    <cellStyle name="Huvud indata_AVA DVA EL" xfId="27740" xr:uid="{1192628D-D82B-4489-81B2-EC9B13889253}"/>
    <cellStyle name="Hyperkobling 2" xfId="6884" xr:uid="{8F6D0E93-2313-4D26-8B62-7BEF8C61DF6D}"/>
    <cellStyle name="Hyperkobling 2 2" xfId="1" xr:uid="{FF3F2C5D-265F-4DBC-93DF-9655C506547F}"/>
    <cellStyle name="Hyperkobling 2 2 2" xfId="27741" xr:uid="{83A6B2C5-8570-4C13-8051-0960F177123F}"/>
    <cellStyle name="Hyperkobling 2 2_AVA DVA EL" xfId="27742" xr:uid="{0C1FAC72-FFC5-4997-BFC7-0227CC181B00}"/>
    <cellStyle name="Hyperkobling 2 3" xfId="27743" xr:uid="{E95E6F9B-1877-402A-9450-3F111D016971}"/>
    <cellStyle name="Hyperkobling 2 3 2" xfId="27744" xr:uid="{82F399D0-9E36-4028-8F0B-E9FAA45A0224}"/>
    <cellStyle name="Hyperkobling 2 3 3" xfId="27745" xr:uid="{1E3CED5E-CC7B-4D65-BB38-2E03FD63E5B9}"/>
    <cellStyle name="Hyperkobling 2 3_AVA DVA EL" xfId="27746" xr:uid="{5C041FDA-7CE0-4109-A64F-BB1D87B7820C}"/>
    <cellStyle name="Hyperkobling 2 4" xfId="27747" xr:uid="{7D7CC275-ED94-4639-ABDA-F06054DD2DC9}"/>
    <cellStyle name="Hyperkobling 2 4 2" xfId="27748" xr:uid="{8C6112A9-1F47-474B-A79E-362C26F3F8C1}"/>
    <cellStyle name="Hyperkobling 2 4 3" xfId="27749" xr:uid="{66E1900E-32D8-477A-82E2-965DD3C73A01}"/>
    <cellStyle name="Hyperkobling 2 4_AVA DVA EL" xfId="27750" xr:uid="{EA9B4C25-9BEF-4FFD-BBA0-F0E907FCAEA6}"/>
    <cellStyle name="Hyperkobling 2 5" xfId="27751" xr:uid="{4259FFB0-2F84-40D9-BA68-FC84207FAA73}"/>
    <cellStyle name="Hyperkobling 2_3Q19" xfId="6885" xr:uid="{F581E718-17A4-4B5C-BC6A-95C8F74BC4FD}"/>
    <cellStyle name="Hyperkobling 3" xfId="6886" xr:uid="{56395C45-C607-45B7-8664-E1B196A948B9}"/>
    <cellStyle name="Hyperkobling 3 2" xfId="6887" xr:uid="{CCD0F053-720B-4FD0-80B7-A3B44E1262D2}"/>
    <cellStyle name="Hyperkobling 3 2 2" xfId="27752" xr:uid="{4B176D7B-3452-497D-8D52-73D7CC034BE2}"/>
    <cellStyle name="Hyperkobling 3 2_AVA DVA EL" xfId="27753" xr:uid="{660D5FBE-2FCB-461E-BDD5-3D977987F818}"/>
    <cellStyle name="Hyperkobling 3 3" xfId="27754" xr:uid="{192B7D1C-0B8F-4FA9-BB4E-9970743F8410}"/>
    <cellStyle name="Hyperkobling 3 4" xfId="41501" xr:uid="{9E1329AA-0026-4A74-829C-2B4DCE860802}"/>
    <cellStyle name="Hyperkobling 3_3Q19" xfId="6888" xr:uid="{FE510DB9-9744-4BDA-959C-C8359B79B46C}"/>
    <cellStyle name="Hyperkobling 4" xfId="6889" xr:uid="{F25DE56A-FBD8-4B88-BC1A-2E15565EF845}"/>
    <cellStyle name="Hyperkobling 4 2" xfId="27755" xr:uid="{8394920D-9AC1-4734-86A7-19588B82A33E}"/>
    <cellStyle name="Hyperkobling 4 2 2" xfId="27756" xr:uid="{900ED8E7-6D94-4642-A6AF-69292BFC350F}"/>
    <cellStyle name="Hyperkobling 4 2 3" xfId="27757" xr:uid="{01067CDA-E6A3-4A2C-A867-A216821BA5C5}"/>
    <cellStyle name="Hyperkobling 4 2_AVA DVA EL" xfId="27758" xr:uid="{CE2D33E2-0244-411D-B3C6-B6808662BC31}"/>
    <cellStyle name="Hyperkobling 4 3" xfId="27759" xr:uid="{1A336818-ED4A-4849-AC1B-E12FCF921891}"/>
    <cellStyle name="Hyperkobling 4 4" xfId="41502" xr:uid="{2217BF08-E0CF-4441-81CD-6759472FEAE3}"/>
    <cellStyle name="Hyperkobling 4_Adj_Balance_Sheet" xfId="41503" xr:uid="{CE2F190E-FB98-48BB-9A60-604542D38C00}"/>
    <cellStyle name="Hyperkobling 5" xfId="27760" xr:uid="{7CF32371-127B-4F51-BF7F-3B2C2A919682}"/>
    <cellStyle name="Hyperkobling 5 2" xfId="27761" xr:uid="{0277EE6E-FDDC-4155-90AE-5FB5D8823CF0}"/>
    <cellStyle name="Hyperkobling 5_AVA DVA EL" xfId="27762" xr:uid="{D69CEA2A-3B08-4767-9F91-D75314B64B03}"/>
    <cellStyle name="Hyperlink" xfId="40490" xr:uid="{339580D5-A35B-43C4-9144-4CFAD880E238}"/>
    <cellStyle name="Hyperlink 2" xfId="6890" xr:uid="{4CA34E36-C20E-40E1-8B3A-989E17F3EE1C}"/>
    <cellStyle name="Hyperlink 2 2" xfId="6891" xr:uid="{0AB6F3C6-A7C6-400A-B5F1-FF82678E6C46}"/>
    <cellStyle name="Hyperlink 2 2 2" xfId="27763" xr:uid="{A5DC77C3-3BAF-43B2-895C-B25C9661A761}"/>
    <cellStyle name="Hyperlink 2 2 2 2" xfId="27764" xr:uid="{6152D020-017D-4FE1-9BAE-16C0753B732E}"/>
    <cellStyle name="Hyperlink 2 2 2 3" xfId="27765" xr:uid="{9515CEC4-FC54-4A99-A313-7CC26CE0924C}"/>
    <cellStyle name="Hyperlink 2 2 2_AVA DVA EL" xfId="27766" xr:uid="{1C628091-A23F-4DB9-BBD0-64264B497428}"/>
    <cellStyle name="Hyperlink 2 2 3" xfId="27767" xr:uid="{75F516B0-F344-4FE6-B116-A3DBC35ABF60}"/>
    <cellStyle name="Hyperlink 2 2_AVA DVA EL" xfId="27768" xr:uid="{9B49A5CE-BCF2-4CA5-A7E1-BE5E48EFAB91}"/>
    <cellStyle name="Hyperlink 2 3" xfId="6892" xr:uid="{CE2C737F-3751-46FE-A474-87E518E0DD55}"/>
    <cellStyle name="Hyperlink 2 3 2" xfId="27769" xr:uid="{8B31510A-D7EF-4BD7-AC96-CCA2D9B2AD06}"/>
    <cellStyle name="Hyperlink 2 3 2 2" xfId="27770" xr:uid="{953F6FB7-08D3-4B78-A5AC-CBE8AA5299AB}"/>
    <cellStyle name="Hyperlink 2 3 2 3" xfId="27771" xr:uid="{AEF5E768-7F2B-4D72-AD85-C32CA06C7F69}"/>
    <cellStyle name="Hyperlink 2 3 2_AVA DVA EL" xfId="27772" xr:uid="{8F858E43-B161-4093-9E21-2BBA0DBC1F34}"/>
    <cellStyle name="Hyperlink 2 3 3" xfId="27773" xr:uid="{4D7D297B-4E34-4648-BB5D-5C7BEAD9B4A5}"/>
    <cellStyle name="Hyperlink 2 3 4" xfId="27774" xr:uid="{CC0B3EF9-91E1-4462-9861-95B2F42B6CA9}"/>
    <cellStyle name="Hyperlink 2 3_AVA DVA EL" xfId="27775" xr:uid="{AD7A01B6-C896-4C42-B864-C6C7ADACD1DC}"/>
    <cellStyle name="Hyperlink 2 4" xfId="27776" xr:uid="{70D3D1CA-C86B-48BC-8009-3CC3AB98DB0C}"/>
    <cellStyle name="Hyperlink 2 4 2" xfId="27777" xr:uid="{D887B330-852C-47FE-B028-12731625C3B4}"/>
    <cellStyle name="Hyperlink 2 4 3" xfId="27778" xr:uid="{11BCF27D-3922-492A-AD5B-256FD61BAA90}"/>
    <cellStyle name="Hyperlink 2 4_AVA DVA EL" xfId="27779" xr:uid="{E9F834F5-4F52-448D-93B6-0CF8BD4B61EB}"/>
    <cellStyle name="Hyperlink 2 5" xfId="27780" xr:uid="{F15541A5-4D57-4A58-9C54-6FDC79232640}"/>
    <cellStyle name="Hyperlink 2 5 2" xfId="27781" xr:uid="{13065F80-C657-43BA-ABC8-C1532AC434A5}"/>
    <cellStyle name="Hyperlink 2 5 3" xfId="27782" xr:uid="{5068A472-FF71-406D-9136-09AAD4AD7EF1}"/>
    <cellStyle name="Hyperlink 2 5_AVA DVA EL" xfId="27783" xr:uid="{CE2C3366-499C-40EB-9ACC-37C41B19F774}"/>
    <cellStyle name="Hyperlink 2 6" xfId="27784" xr:uid="{638558EA-8FF8-4660-B9B3-8075B01DB6DF}"/>
    <cellStyle name="Hyperlink 2 6 2" xfId="27785" xr:uid="{11F9A14F-0C41-466C-9DE9-C7C063658B45}"/>
    <cellStyle name="Hyperlink 2 6 3" xfId="27786" xr:uid="{F2BA899D-BDEC-4E67-BCE6-CAE423833BF3}"/>
    <cellStyle name="Hyperlink 2 6_AVA DVA EL" xfId="27787" xr:uid="{B8CC17BD-C565-41CB-913A-ADA2AC79E05E}"/>
    <cellStyle name="Hyperlink 2 7" xfId="27788" xr:uid="{A5CCCA90-3351-42EA-950F-28DABF58411B}"/>
    <cellStyle name="Hyperlink 2_3Q19" xfId="6893" xr:uid="{65F781D6-A240-412C-A497-BF9BAF3FE925}"/>
    <cellStyle name="Hyperlink 3" xfId="6894" xr:uid="{9632A798-EA39-4445-B637-5915D180C253}"/>
    <cellStyle name="Hyperlink 3 2" xfId="6895" xr:uid="{17250EEB-DBBD-44BE-A08A-B62D934A0E91}"/>
    <cellStyle name="Hyperlink 3 2 2" xfId="27789" xr:uid="{9B040614-18A1-42BB-A9DF-59C44B4676BF}"/>
    <cellStyle name="Hyperlink 3 2 2 2" xfId="27790" xr:uid="{31C2D12D-1496-40A6-B58F-722C2EB80A66}"/>
    <cellStyle name="Hyperlink 3 2 2 3" xfId="27791" xr:uid="{BBB8B3C0-EEFC-4DBB-A8AC-5E007C9BBA9D}"/>
    <cellStyle name="Hyperlink 3 2 2_AVA DVA EL" xfId="27792" xr:uid="{84A959A8-7F4F-4557-A1AB-4E6CC4A078CE}"/>
    <cellStyle name="Hyperlink 3 2 3" xfId="27793" xr:uid="{ECEA4AB3-D53F-4D74-8825-3902D32C57C0}"/>
    <cellStyle name="Hyperlink 3 2_AVA DVA EL" xfId="27794" xr:uid="{46118AFB-1F0A-4B32-BE81-F8337C5928EF}"/>
    <cellStyle name="Hyperlink 3 3" xfId="27795" xr:uid="{D504D7C3-CA95-42F5-9F11-55116DA7C878}"/>
    <cellStyle name="Hyperlink 3 3 2" xfId="27796" xr:uid="{F2B1D6D6-4764-4105-BEB1-1310519C48B3}"/>
    <cellStyle name="Hyperlink 3 3 3" xfId="27797" xr:uid="{2F0FEDB3-5D23-4CF5-B756-53B65006C0B9}"/>
    <cellStyle name="Hyperlink 3 3_AVA DVA EL" xfId="27798" xr:uid="{1C291E11-BEE0-4D2F-8081-BC170C008C26}"/>
    <cellStyle name="Hyperlink 3 4" xfId="27799" xr:uid="{18B4130C-63C3-4045-B838-36EE362A4583}"/>
    <cellStyle name="Hyperlink 3_3Q19" xfId="6896" xr:uid="{2408F3B4-CD33-415C-AF01-77F0E2A3E3C4}"/>
    <cellStyle name="Hyperlink 4" xfId="6897" xr:uid="{8E426F2C-BBF4-4DD8-84E7-047A1C9B3411}"/>
    <cellStyle name="Hyperlink 4 2" xfId="27800" xr:uid="{757C8228-01C1-4D54-91CB-5564552FD876}"/>
    <cellStyle name="Hyperlink 4 3" xfId="27801" xr:uid="{84D2361A-E792-4543-8EE3-C0589E24DEA4}"/>
    <cellStyle name="Hyperlink 4_AVA DVA EL" xfId="27802" xr:uid="{7B19AA14-9101-41FB-9FC6-07A4021F2DA4}"/>
    <cellStyle name="Hyperlink 5" xfId="6898" xr:uid="{92B1502F-B7CF-4FBA-A658-94C9CEDA41FE}"/>
    <cellStyle name="Hyperlink 5 2" xfId="6899" xr:uid="{A76F8B77-733D-4F5B-B674-D61BDE61EEEC}"/>
    <cellStyle name="Hyperlink 5 2 2" xfId="42215" xr:uid="{A3D2F061-432C-42F1-B93E-370451E11830}"/>
    <cellStyle name="Hyperlink 5 2_Loans &amp; comm." xfId="42214" xr:uid="{B945859A-E85A-4ECF-A012-0715099EF865}"/>
    <cellStyle name="Hyperlink 5 3" xfId="42216" xr:uid="{A10C9CDB-98A9-466E-A952-CBA3D8263380}"/>
    <cellStyle name="Hyperlink 5_3Q19" xfId="6900" xr:uid="{0BB505EC-8C4E-42E4-9BDA-19988514802F}"/>
    <cellStyle name="Hyperlink 6" xfId="27803" xr:uid="{158A3888-0BB2-4BB9-8A36-F9C47563947E}"/>
    <cellStyle name="Hyperlink 6 2" xfId="42218" xr:uid="{1CB3463A-E742-4417-A6FC-01088E9F8B76}"/>
    <cellStyle name="Hyperlink 6_Loans &amp; comm." xfId="42217" xr:uid="{4792A884-BE04-4E07-9F53-98CF0C7866EA}"/>
    <cellStyle name="Hyperlink 7" xfId="42219" xr:uid="{E78C228A-2BC3-444E-988C-EA2622427945}"/>
    <cellStyle name="Hyperlink 7 2" xfId="42220" xr:uid="{EBA00DCD-74B7-4AA4-970B-650A315B66BC}"/>
    <cellStyle name="Hyperlink 8" xfId="42221" xr:uid="{E8B7CA20-F2D2-4EF2-8401-6E18E4210BB3}"/>
    <cellStyle name="Hyperlink_Adjustment-Breakdown_Nivå3" xfId="42222" xr:uid="{2583DDC5-EB86-4C18-A928-E31605AA264E}"/>
    <cellStyle name="Í¨Ø› [0.00]_PERSONAL" xfId="6901" xr:uid="{956229F9-89BA-4BE6-AEE0-BC6B578776CE}"/>
    <cellStyle name="Í¨Ø›_PERSONAL" xfId="6902" xr:uid="{678D0837-9F31-4553-A881-06F342D37D9C}"/>
    <cellStyle name="Incorrecto" xfId="27804" xr:uid="{B1AA80E1-32C9-4025-9C25-D0B257A6B18C}"/>
    <cellStyle name="Incorrecto 2" xfId="27805" xr:uid="{A5F548B0-A857-4C6F-AF12-F518E5D1EBAD}"/>
    <cellStyle name="Incorrecto_AVA DVA EL" xfId="27806" xr:uid="{1AAC4EA4-25B8-4917-BB2F-E7B5FD0C7244}"/>
    <cellStyle name="Indata" xfId="42223" xr:uid="{C21A8F50-5AA9-4551-AF6B-6912FEAD84F5}"/>
    <cellStyle name="Indata 14" xfId="6903" xr:uid="{2EF1BD70-9D8B-46C8-8664-FC6614923E8D}"/>
    <cellStyle name="Indata 14 2" xfId="27807" xr:uid="{ECFC1C39-DAF2-4C92-B63B-C87F35484926}"/>
    <cellStyle name="Indata 14 3" xfId="27808" xr:uid="{A19E6293-FCC1-445E-889A-12C97C8B225A}"/>
    <cellStyle name="Indata 14_AVA DVA EL" xfId="27809" xr:uid="{1FB4C161-B823-4F8C-829A-E88763F3FB38}"/>
    <cellStyle name="Indata text 11" xfId="6904" xr:uid="{288BCA86-1615-4238-8132-F55D4E9C98D2}"/>
    <cellStyle name="Indata text 11 2" xfId="27810" xr:uid="{A965F5FE-68E6-4DCE-9D3E-0C4A218DD212}"/>
    <cellStyle name="Indata text 11 3" xfId="27811" xr:uid="{5AF6440F-8D99-40D3-B7E6-B0CC6B31C736}"/>
    <cellStyle name="Indata text 11_AVA DVA EL" xfId="27812" xr:uid="{8C284FCA-D7A9-4A92-ADA2-709A590ABA1D}"/>
    <cellStyle name="Indata text 12" xfId="6905" xr:uid="{AB7A0795-0D0C-4153-9E38-0BE9C6C3F421}"/>
    <cellStyle name="Indata text 12 2" xfId="27813" xr:uid="{1AE7B52D-3BB8-4AEA-8684-8CB91A51D557}"/>
    <cellStyle name="Indata text 12 3" xfId="27814" xr:uid="{4739139E-3EFA-4B3B-8757-70ABDB695CEF}"/>
    <cellStyle name="Indata text 12_AVA DVA EL" xfId="27815" xr:uid="{2C0C9483-2A92-45ED-95DF-24C0B832286E}"/>
    <cellStyle name="Inndata" xfId="27816" xr:uid="{2FAC756C-06F6-4B10-A4DA-A87D4AFBEEA1}"/>
    <cellStyle name="Inndata 2" xfId="6906" xr:uid="{FAF97ACF-74C3-4962-B7B3-F24B944EB2F1}"/>
    <cellStyle name="Inndata 2 2" xfId="27817" xr:uid="{A2ADA5D1-AEB7-4621-B67B-1BEBF2DB2B62}"/>
    <cellStyle name="Inndata 2 2 2" xfId="27818" xr:uid="{9AA032E9-4BB4-4BCE-A352-B61CE27F7F36}"/>
    <cellStyle name="Inndata 2 2 3" xfId="27819" xr:uid="{8752EBAE-6E18-4398-ACC4-37A4C2C2F2C3}"/>
    <cellStyle name="Inndata 2 2_AVA DVA EL" xfId="27820" xr:uid="{19A0C9A3-7827-434E-B8F3-DF26D127CD40}"/>
    <cellStyle name="Inndata 2 3" xfId="27821" xr:uid="{B223829B-7C9D-41B3-90C5-958D254B612E}"/>
    <cellStyle name="Inndata 2 3 2" xfId="27822" xr:uid="{6716E455-C5BE-4EEC-B5AB-68B423566E27}"/>
    <cellStyle name="Inndata 2 3 3" xfId="27823" xr:uid="{3427745C-FF33-4F58-A69B-EF2893ABFA02}"/>
    <cellStyle name="Inndata 2 3_AVA DVA EL" xfId="27824" xr:uid="{CB89B18F-1BF5-4FA5-AB78-03938084D9B1}"/>
    <cellStyle name="Inndata 2 4" xfId="42224" xr:uid="{96E0A35C-4AD5-48B4-938D-F0C1BF08CA88}"/>
    <cellStyle name="Inndata 2 5" xfId="42225" xr:uid="{DCA999DC-5E0D-4FCA-BE64-F16620835CCE}"/>
    <cellStyle name="Inndata 2_Adj_Balance_Sheet" xfId="41504" xr:uid="{04C60ED5-361B-4756-A33D-40A92B05563E}"/>
    <cellStyle name="Inndata 3" xfId="6907" xr:uid="{B4E460E1-EB88-498A-BF93-45BBD4BA7B41}"/>
    <cellStyle name="Inndata 3 2" xfId="6908" xr:uid="{EC6E1568-79B5-4F93-BA43-09ACFB16063D}"/>
    <cellStyle name="Inndata 3 3" xfId="41505" xr:uid="{D45189F9-D5DD-46D4-BFE1-21EEAB0E7A79}"/>
    <cellStyle name="Inndata 3_3Q19" xfId="6909" xr:uid="{22088A90-AB20-4461-B06F-C8B02B096A26}"/>
    <cellStyle name="Inndata 4" xfId="27825" xr:uid="{950C03AC-3D8E-44BF-8E80-D1A86EB9300C}"/>
    <cellStyle name="Inndata 4 2" xfId="27826" xr:uid="{FDF478F2-BD48-440B-AEA8-D6135DFFC4EA}"/>
    <cellStyle name="Inndata 4 3" xfId="27827" xr:uid="{EA77D3EE-6E08-4E8B-94C4-D91F1BA65D3E}"/>
    <cellStyle name="Inndata 4_AVA DVA EL" xfId="27828" xr:uid="{EB3A51F3-1742-4FFB-9AAE-01D4006F594E}"/>
    <cellStyle name="Inndata 5" xfId="27829" xr:uid="{EC21285A-20A2-4BC2-979E-152AD810EB60}"/>
    <cellStyle name="Inndata 6" xfId="27830" xr:uid="{4C5AEF75-C781-4C2D-A574-58D897E836EE}"/>
    <cellStyle name="Inndata 7" xfId="41506" xr:uid="{57B44F7D-0BBB-4D21-82FF-8152429DB6D0}"/>
    <cellStyle name="Inndata 8" xfId="41507" xr:uid="{32E8D8A5-E2A0-48FF-9A24-B4DF69761C90}"/>
    <cellStyle name="Inndata_3Q19" xfId="42922" xr:uid="{A3CD7FD9-1FC6-4B85-A68B-A714F553C7AA}"/>
    <cellStyle name="InpComma0" xfId="27831" xr:uid="{4C7C210F-1224-4E01-B28F-DB54036CF34A}"/>
    <cellStyle name="InpComma0 2" xfId="27832" xr:uid="{75BFD9A1-72FB-4AB3-8F60-CC8C76F49B87}"/>
    <cellStyle name="InpComma0 3" xfId="27833" xr:uid="{9952BDE3-EDF2-4AB7-BDA3-BB976C57A419}"/>
    <cellStyle name="InpComma0_AVA DVA EL" xfId="27834" xr:uid="{57EF2159-D7D4-48DF-9871-1EE43EF729B3}"/>
    <cellStyle name="Input" xfId="6910" xr:uid="{3EB552C4-197E-4F4A-8107-845BCB398908}"/>
    <cellStyle name="Input 2" xfId="6911" xr:uid="{6D24F3EA-8C39-4497-9984-0E365B42131D}"/>
    <cellStyle name="Input 2 2" xfId="27835" xr:uid="{21AFA0AA-05F0-4ABC-9400-4FA6C02C4F70}"/>
    <cellStyle name="Input 2 2 2" xfId="27836" xr:uid="{9F67AF4E-3144-4B4B-A124-C0EA536B8448}"/>
    <cellStyle name="Input 2 2 2 2" xfId="27837" xr:uid="{07547C8F-B709-4579-9495-CA25B65A7961}"/>
    <cellStyle name="Input 2 2 2 3" xfId="27838" xr:uid="{49054A69-859B-40B1-9D1A-752CB3521D98}"/>
    <cellStyle name="Input 2 2 2_AVA DVA EL" xfId="27839" xr:uid="{B59751E3-4D7D-44DC-AB1C-4C47D743344F}"/>
    <cellStyle name="Input 2 2 3" xfId="27840" xr:uid="{0F43E160-F7BD-4310-8A0C-07BD1ADF346A}"/>
    <cellStyle name="Input 2 2 3 2" xfId="27841" xr:uid="{50524CDA-D529-4E59-833A-074DBAC6B544}"/>
    <cellStyle name="Input 2 2 3 3" xfId="27842" xr:uid="{FB717C62-D6C4-4924-A35D-27B3AE623B78}"/>
    <cellStyle name="Input 2 2 3_AVA DVA EL" xfId="27843" xr:uid="{5E0BF278-7C59-429B-A573-FF6760D91083}"/>
    <cellStyle name="Input 2 2 4" xfId="27844" xr:uid="{15ADCFC3-9D18-4F44-90CF-10E53064C20D}"/>
    <cellStyle name="Input 2 2 4 2" xfId="27845" xr:uid="{78999140-41B4-4259-9A4F-1BA1C513D55B}"/>
    <cellStyle name="Input 2 2 4 3" xfId="27846" xr:uid="{6DC0FB31-1A39-41BE-B0DB-6B0A6EDB1711}"/>
    <cellStyle name="Input 2 2 4_AVA DVA EL" xfId="27847" xr:uid="{A7CC10ED-2705-4BEF-8362-E5C404BBFFAF}"/>
    <cellStyle name="Input 2 2 5" xfId="27848" xr:uid="{4032DFEA-085F-4542-8D75-C184EA2FB826}"/>
    <cellStyle name="Input 2 2 5 2" xfId="27849" xr:uid="{13B9416B-A9E5-4391-8D55-FD3EAC5E2567}"/>
    <cellStyle name="Input 2 2 5 3" xfId="27850" xr:uid="{55B6881D-B095-42DF-8786-A68D7BF6799A}"/>
    <cellStyle name="Input 2 2 5_AVA DVA EL" xfId="27851" xr:uid="{6532069C-5A39-4B86-B67D-4A7BD94CAA71}"/>
    <cellStyle name="Input 2 2 6" xfId="27852" xr:uid="{BB11FCCA-3D19-44BC-98E0-E73F0A96A30B}"/>
    <cellStyle name="Input 2 2 6 2" xfId="27853" xr:uid="{7C8B4602-36CB-4660-B5BE-EFC93BE01197}"/>
    <cellStyle name="Input 2 2 6 3" xfId="27854" xr:uid="{9D369F59-8C2F-4174-A695-36018B315CFA}"/>
    <cellStyle name="Input 2 2 6_AVA DVA EL" xfId="27855" xr:uid="{6747B6F8-87C3-4296-B15F-CFE1A1A1F487}"/>
    <cellStyle name="Input 2 2 7" xfId="27856" xr:uid="{4B533390-09E1-4D49-99F8-8BDE041A42A1}"/>
    <cellStyle name="Input 2 2_AVA DVA EL" xfId="27857" xr:uid="{79400A08-1268-4178-ADC8-CA82F5C53F3B}"/>
    <cellStyle name="Input 2 3" xfId="27858" xr:uid="{EFDBC06A-3EA3-402B-B53F-11A8A131065D}"/>
    <cellStyle name="Input 2 3 2" xfId="27859" xr:uid="{A3528669-CE7D-447C-930E-910E6B18DD04}"/>
    <cellStyle name="Input 2 3 3" xfId="27860" xr:uid="{2744E43F-572C-42B5-99B5-CB1F17A35B75}"/>
    <cellStyle name="Input 2 3_AVA DVA EL" xfId="27861" xr:uid="{0320FF07-3F4A-4C10-BED0-CF61B68F0353}"/>
    <cellStyle name="Input 2 4" xfId="27862" xr:uid="{C63A7D22-6258-4651-AFFB-2AEE1CFF96AD}"/>
    <cellStyle name="Input 2 4 2" xfId="27863" xr:uid="{1DED2C10-47B7-4F96-8898-56EFF2B8BE2C}"/>
    <cellStyle name="Input 2 4 3" xfId="27864" xr:uid="{9F75D484-E37D-44DD-9543-65C3DC6A3D01}"/>
    <cellStyle name="Input 2 4_AVA DVA EL" xfId="27865" xr:uid="{E76C4EAD-D221-453D-A55E-324A237FCD5D}"/>
    <cellStyle name="Input 2 5" xfId="27866" xr:uid="{B4728DC8-4167-43A5-876B-2C014FA39FC3}"/>
    <cellStyle name="Input 2 5 2" xfId="27867" xr:uid="{BF8B7242-16F1-4835-954F-921A6D889C60}"/>
    <cellStyle name="Input 2 5 3" xfId="27868" xr:uid="{6B103E5B-511D-45DC-8B85-78416A680D46}"/>
    <cellStyle name="Input 2 5_AVA DVA EL" xfId="27869" xr:uid="{9E2E79D4-6AA2-47EF-A67C-AB512EF1128B}"/>
    <cellStyle name="Input 2 6" xfId="27870" xr:uid="{5753B08A-C164-49C6-B08A-9FF47386F0F1}"/>
    <cellStyle name="Input 2 6 2" xfId="27871" xr:uid="{8397E8A8-ED29-4FDA-A48B-92A30D735B68}"/>
    <cellStyle name="Input 2 6 2 2" xfId="27872" xr:uid="{D8724D22-D525-482C-AC25-B119EC72254D}"/>
    <cellStyle name="Input 2 6 2 3" xfId="27873" xr:uid="{ADD74AFF-C064-455D-8CD0-DDB89A4A6D4E}"/>
    <cellStyle name="Input 2 6 2_AVA DVA EL" xfId="27874" xr:uid="{87922861-CD08-43D0-87AA-16B8ADAB0AEC}"/>
    <cellStyle name="Input 2 6 3" xfId="27875" xr:uid="{34225880-D4F7-4480-96CD-751E74460378}"/>
    <cellStyle name="Input 2 6 3 2" xfId="27876" xr:uid="{D1B899C1-E28A-457A-8779-CDEEB1F02447}"/>
    <cellStyle name="Input 2 6 3 3" xfId="27877" xr:uid="{836C8664-BF8A-42B6-ABB3-5757D48005BC}"/>
    <cellStyle name="Input 2 6 3_AVA DVA EL" xfId="27878" xr:uid="{D1FB51B0-2542-434C-8DD1-40BF7789AA43}"/>
    <cellStyle name="Input 2 6 4" xfId="27879" xr:uid="{5BBDAC81-AC0D-46D0-AA3B-57609CF4FB8B}"/>
    <cellStyle name="Input 2 6 5" xfId="27880" xr:uid="{F62DAC2A-D951-4FC2-ADBE-2AA1D93C1923}"/>
    <cellStyle name="Input 2 6_AVA DVA EL" xfId="27881" xr:uid="{60F3676C-E382-42C7-A7E1-F7CC58A7593A}"/>
    <cellStyle name="Input 2 7" xfId="27882" xr:uid="{8BAE2A13-165E-4C0D-8C17-CEA20871AC8B}"/>
    <cellStyle name="Input 2 7 2" xfId="27883" xr:uid="{C499E854-ED3C-4C48-9846-7162AE7FCE27}"/>
    <cellStyle name="Input 2 7 3" xfId="27884" xr:uid="{737CA3D7-D4F4-4227-BDFB-4109FE368F89}"/>
    <cellStyle name="Input 2 7_AVA DVA EL" xfId="27885" xr:uid="{2298879B-37BB-432D-AF09-56E19029F0B8}"/>
    <cellStyle name="Input 2 8" xfId="27886" xr:uid="{E115FE98-EBCB-4247-B92E-A65DB1DC66B7}"/>
    <cellStyle name="Input 2 8 2" xfId="27887" xr:uid="{7D055231-1B70-4346-8853-B6E043CAB65C}"/>
    <cellStyle name="Input 2 8 3" xfId="27888" xr:uid="{73F47744-044C-4AE8-AB3C-DEE136CDBA07}"/>
    <cellStyle name="Input 2 8_AVA DVA EL" xfId="27889" xr:uid="{825BDB36-F915-4D84-82EF-F48FF417B617}"/>
    <cellStyle name="Input 2 9" xfId="27890" xr:uid="{4BD29AF1-8700-4B16-8C71-BD62988CB682}"/>
    <cellStyle name="Input 2_4Q16" xfId="27891" xr:uid="{55E127A3-CC04-474F-9C07-A417D8A3A472}"/>
    <cellStyle name="Input 3" xfId="27892" xr:uid="{D4153E7E-72E0-447A-9D5F-FD7B43CD9538}"/>
    <cellStyle name="Input 3 2" xfId="27893" xr:uid="{0AEA71B5-D404-41CD-ABBE-23A47AE5DA75}"/>
    <cellStyle name="Input 3 2 2" xfId="27894" xr:uid="{86FB44B4-EA12-4692-9C64-DCF31297314C}"/>
    <cellStyle name="Input 3 2 3" xfId="27895" xr:uid="{2595890C-4425-4DBD-8AEF-65806FCD7563}"/>
    <cellStyle name="Input 3 2_AVA DVA EL" xfId="27896" xr:uid="{9EEDF030-DA23-4475-9D7B-49E878425573}"/>
    <cellStyle name="Input 3 3" xfId="27897" xr:uid="{8D807A9F-DCCD-4C96-B791-9E1C2D832124}"/>
    <cellStyle name="Input 3 4" xfId="27898" xr:uid="{D3057F54-79E9-4A98-B6A6-29D56BD5EF26}"/>
    <cellStyle name="Input 3_AVA DVA EL" xfId="27899" xr:uid="{E3D04148-1BB4-4F67-8F88-48F619197854}"/>
    <cellStyle name="Input 4" xfId="27900" xr:uid="{412967A2-6F82-4396-A40E-A68ED8C67B3B}"/>
    <cellStyle name="Input 4 2" xfId="27901" xr:uid="{79168100-A35E-4DDF-83F3-7067D8DC7918}"/>
    <cellStyle name="Input 4 2 2" xfId="27902" xr:uid="{324D16A6-E269-4BCE-B663-4A84461A0B3D}"/>
    <cellStyle name="Input 4 2 3" xfId="27903" xr:uid="{C1631955-C878-41D4-AA72-159ECF498E5C}"/>
    <cellStyle name="Input 4 2_AVA DVA EL" xfId="27904" xr:uid="{D691D609-34D2-4D5B-A889-80771A74E042}"/>
    <cellStyle name="Input 4 3" xfId="27905" xr:uid="{4703E4B5-5094-4731-A375-27A7C18063CE}"/>
    <cellStyle name="Input 4 3 2" xfId="27906" xr:uid="{CDBDAD05-F829-4BE4-9FF1-3FD279C3C3FD}"/>
    <cellStyle name="Input 4 3 3" xfId="27907" xr:uid="{BDE891DC-36A9-419F-BCF9-85FEF92D55D2}"/>
    <cellStyle name="Input 4 3_AVA DVA EL" xfId="27908" xr:uid="{561A8533-5481-45AE-B63E-D7577677A060}"/>
    <cellStyle name="Input 4 4" xfId="27909" xr:uid="{23C6F23C-E254-424F-B609-FB2CD0B9516E}"/>
    <cellStyle name="Input 4 4 2" xfId="27910" xr:uid="{3C233C97-5611-45DC-8023-C3440608539E}"/>
    <cellStyle name="Input 4 4 3" xfId="27911" xr:uid="{1501041C-5207-4242-B11B-AC203AD09135}"/>
    <cellStyle name="Input 4 4_AVA DVA EL" xfId="27912" xr:uid="{7AA8B4F8-B6C9-4E5D-9167-612A9DAC0E1B}"/>
    <cellStyle name="Input 4 5" xfId="27913" xr:uid="{E0526DDC-899E-4FB4-A810-42C72D55BFE3}"/>
    <cellStyle name="Input 4 6" xfId="27914" xr:uid="{F8C54B0C-F43E-4B01-9058-ADDCFFF6E896}"/>
    <cellStyle name="Input 4_AVA DVA EL" xfId="27915" xr:uid="{BD1D30AE-DAB5-465B-AD9E-789B8AD89106}"/>
    <cellStyle name="Input 5" xfId="27916" xr:uid="{A261696E-4FAC-44E1-8528-04747A8BF43F}"/>
    <cellStyle name="Input 5 2" xfId="27917" xr:uid="{AF5731C4-35C3-483A-935C-5A61362C14A2}"/>
    <cellStyle name="Input 5 3" xfId="27918" xr:uid="{B551AB6B-3DE4-4172-93CD-8DF1F3893E92}"/>
    <cellStyle name="Input 5_AVA DVA EL" xfId="27919" xr:uid="{EDA1B899-617B-49FF-B56F-E2B66220E02E}"/>
    <cellStyle name="Input 6" xfId="27920" xr:uid="{71474ABF-5EDE-4227-9001-A04613A93CAB}"/>
    <cellStyle name="Input 6 2" xfId="27921" xr:uid="{B4D95F44-67C8-4009-982F-200E243C29CE}"/>
    <cellStyle name="Input 6 3" xfId="27922" xr:uid="{CDC0FBC9-ECFE-4684-B110-CA3027AF7D3C}"/>
    <cellStyle name="Input 6_AVA DVA EL" xfId="27923" xr:uid="{BF3CE84D-5834-4AFF-94B2-E7182885B009}"/>
    <cellStyle name="Input 7" xfId="41508" xr:uid="{EDBCF6C8-F30E-4687-BBE7-F4F9A9CC80FF}"/>
    <cellStyle name="Input 8" xfId="41509" xr:uid="{FEB983B6-C6FB-47CA-9AE8-494324FC013D}"/>
    <cellStyle name="Input 9" xfId="42226" xr:uid="{86D97A7A-968A-462E-90ED-7B94A13A7253}"/>
    <cellStyle name="Input Cells" xfId="6912" xr:uid="{D6093335-18C3-4713-BD4A-FC61F6CABFE7}"/>
    <cellStyle name="Input Cells 2" xfId="6913" xr:uid="{9DC5C02C-747F-4D27-9AF7-B1A9A243B5C8}"/>
    <cellStyle name="Input Cells 2 2" xfId="6914" xr:uid="{AFEDAF69-1061-483D-82E3-32B7C3B0CF52}"/>
    <cellStyle name="Input Cells 2 3" xfId="6915" xr:uid="{B665A9B7-C447-46BC-8560-94C983FF39FA}"/>
    <cellStyle name="Input Cells 2 4" xfId="41510" xr:uid="{25519E2D-D81E-4D3B-BEE2-A13858F0B5B8}"/>
    <cellStyle name="Input Cells 2_3Q19" xfId="6916" xr:uid="{41050F12-F4F1-41C6-8F3B-59A60A8AA194}"/>
    <cellStyle name="Input Cells 3" xfId="6917" xr:uid="{9AEBEA13-FBCC-4985-A9D7-2EF2F70E752F}"/>
    <cellStyle name="Input Cells 3 2" xfId="6918" xr:uid="{469E113D-E24A-4317-8F37-004725FAC034}"/>
    <cellStyle name="Input Cells 3 2 2" xfId="27924" xr:uid="{38776C63-BAD1-4148-A440-DE562D11BB61}"/>
    <cellStyle name="Input Cells 3 2 3" xfId="27925" xr:uid="{2773FA76-25B1-40DA-AC8D-0B0E85242D4C}"/>
    <cellStyle name="Input Cells 3 2_AVA DVA EL" xfId="27926" xr:uid="{DE533025-A743-49B4-8BFC-8D73B5A1F045}"/>
    <cellStyle name="Input Cells 3 3" xfId="27927" xr:uid="{7B089317-D009-4151-BD4D-7682576A41F9}"/>
    <cellStyle name="Input Cells 3 4" xfId="27928" xr:uid="{049CA5E2-5005-4D4A-B78C-DA41C21863C2}"/>
    <cellStyle name="Input Cells 3_3Q19" xfId="6919" xr:uid="{9567F0A4-CBB5-4B35-A294-2E36A07A2D0A}"/>
    <cellStyle name="Input Cells 4" xfId="27929" xr:uid="{9F21841E-7BDD-4F59-9249-8E1563CC8A91}"/>
    <cellStyle name="Input Cells_3Q19" xfId="6920" xr:uid="{155FFFD9-6A89-47F7-9918-B02A3B4C9A9F}"/>
    <cellStyle name="Input Currency" xfId="6921" xr:uid="{17CCFB6C-D115-4113-AE4D-52A66069B0CE}"/>
    <cellStyle name="Input Currency 2" xfId="6922" xr:uid="{8006EC00-14AF-4769-9F84-4760A84C54D6}"/>
    <cellStyle name="Input Currency 2 2" xfId="27930" xr:uid="{B4D4D68D-6867-43CA-9E89-184878D73018}"/>
    <cellStyle name="Input Currency 2 3" xfId="27931" xr:uid="{132A1FA5-9D08-41FE-9524-E5816553ED79}"/>
    <cellStyle name="Input Currency 2_AVA DVA EL" xfId="27932" xr:uid="{5BA3CCC5-85E3-4DEA-9C34-36AF35EF0C77}"/>
    <cellStyle name="Input Currency 3" xfId="27933" xr:uid="{D0F7E82D-0D34-4D6A-849A-12C931C2EA0F}"/>
    <cellStyle name="Input Currency 4" xfId="27934" xr:uid="{48F85950-C456-40A7-8694-4D3582647C4E}"/>
    <cellStyle name="Input Currency_3Q19" xfId="6923" xr:uid="{4DC2AA0F-C4E8-475F-8FC0-9803816541D0}"/>
    <cellStyle name="Input Multiple" xfId="6924" xr:uid="{8CDE1940-1BE9-4B2B-8456-1B848B65B4AF}"/>
    <cellStyle name="Input Multiple 2" xfId="27935" xr:uid="{DEEEB23D-B631-42E5-9799-E2B8875E1E24}"/>
    <cellStyle name="Input Multiple 3" xfId="27936" xr:uid="{7C29D267-44A4-4454-838D-405744ADCBD7}"/>
    <cellStyle name="Input Multiple_AVA DVA EL" xfId="27937" xr:uid="{AEA81916-D95C-43D9-A4B5-CF0E91CAAE27}"/>
    <cellStyle name="Input Percent" xfId="6925" xr:uid="{4106ECBA-36E4-4E7C-8E62-42E7D1373584}"/>
    <cellStyle name="Input Percent 2" xfId="27938" xr:uid="{A6B31DEC-DB6F-401E-ACC9-3A6004AF1C0C}"/>
    <cellStyle name="Input Percent 3" xfId="27939" xr:uid="{24D4A771-F904-459E-BD28-86FD185D9DEC}"/>
    <cellStyle name="Input Percent_AVA DVA EL" xfId="27940" xr:uid="{E76BB1D2-823C-44A7-A31C-F0C95053CF98}"/>
    <cellStyle name="Input_$cell" xfId="40501" xr:uid="{CD6EE998-3417-44AF-81A1-CBDD1B7E71FF}"/>
    <cellStyle name="inputDate" xfId="27941" xr:uid="{2123165C-CE91-401F-B16B-94071EEF0FA3}"/>
    <cellStyle name="inputExposure" xfId="27942" xr:uid="{A37B1590-976E-4CAD-8D32-659388DEA555}"/>
    <cellStyle name="inputExposure 2" xfId="27943" xr:uid="{C4173B63-F5A1-47C0-9ED9-8A386ECE39D4}"/>
    <cellStyle name="inputExposure_AVA DVA EL" xfId="27944" xr:uid="{FB68E4E5-7DC0-4C52-899C-BD0F50EBC8CD}"/>
    <cellStyle name="InputKeepColour" xfId="6926" xr:uid="{2EAABC95-9A78-426D-8920-81A04F0CBE88}"/>
    <cellStyle name="InputKeepColour 2" xfId="6927" xr:uid="{38756E1B-96C2-4716-A3C5-6D91BD74084F}"/>
    <cellStyle name="InputKeepColour 2 2" xfId="27945" xr:uid="{7F3433D9-6369-4613-B314-CFF0E483BCCA}"/>
    <cellStyle name="InputKeepColour 2 3" xfId="27946" xr:uid="{AC888129-7E8B-4E0E-BA33-F607FB1DD1E1}"/>
    <cellStyle name="InputKeepColour 2_Adj_Balance_Sheet" xfId="41511" xr:uid="{567DF70F-A38B-4819-A3A0-17C02ABDDB32}"/>
    <cellStyle name="InputKeepColour 3" xfId="27947" xr:uid="{839DE644-FF50-4CC9-BBE7-FA8B13F7C0DA}"/>
    <cellStyle name="InputKeepColour 4" xfId="27948" xr:uid="{6B2FCC53-A6E7-477F-9F6C-AE07C088B272}"/>
    <cellStyle name="InputKeepColour_3Q19" xfId="6928" xr:uid="{A785F0E5-DA17-40AB-802A-DA7C1CC343AB}"/>
    <cellStyle name="inputMaturity" xfId="27949" xr:uid="{C756A9F8-9D3C-4553-82BA-91CEDE84851D}"/>
    <cellStyle name="inputParameterE" xfId="27950" xr:uid="{2364E448-6644-44EA-8712-6846CA5F6E3F}"/>
    <cellStyle name="inputPD" xfId="27951" xr:uid="{45A614B7-C390-401C-BED9-4846FF6B7C8A}"/>
    <cellStyle name="inputPercentage" xfId="27952" xr:uid="{0D3C3AE7-CFC2-4AC4-B38B-8B36ED7F7ABD}"/>
    <cellStyle name="inputPercentageL" xfId="27953" xr:uid="{2DD0D5DB-2500-4844-A53F-8C3C1443F543}"/>
    <cellStyle name="inputPercentageS" xfId="27954" xr:uid="{9D74EFB6-0BE2-489E-846F-59E7E4733871}"/>
    <cellStyle name="inputSelection" xfId="27955" xr:uid="{C9C5729F-8EDF-4EB8-A8CE-0D32865DAB16}"/>
    <cellStyle name="inputText" xfId="27956" xr:uid="{68F06AB2-217C-443A-AA0F-E2BE1D97020F}"/>
    <cellStyle name="InputVariColour" xfId="6929" xr:uid="{35DF2BA0-4415-441B-A47F-CC6299FDB2B2}"/>
    <cellStyle name="InputVariColour 2" xfId="6930" xr:uid="{73B0BD39-4E05-42F4-B032-75719D1A9402}"/>
    <cellStyle name="InputVariColour 2 2" xfId="27957" xr:uid="{3CA60F77-D688-435B-A080-2DA2D1585BDA}"/>
    <cellStyle name="InputVariColour 2 3" xfId="27958" xr:uid="{A59B543F-2067-49AA-B404-692772B0F9B7}"/>
    <cellStyle name="InputVariColour 2_Adj_Balance_Sheet" xfId="41512" xr:uid="{710AED85-457A-4185-A068-36B7B405B830}"/>
    <cellStyle name="InputVariColour 3" xfId="27959" xr:uid="{D9AF1682-3CD8-4A1C-B879-F548745C6A44}"/>
    <cellStyle name="InputVariColour 4" xfId="27960" xr:uid="{949242DD-3E1B-49F8-BD86-817724CD8FD0}"/>
    <cellStyle name="InputVariColour_3Q19" xfId="6931" xr:uid="{E35DDAE8-C484-4B5D-9823-68C0C173EA4A}"/>
    <cellStyle name="IntFormat" xfId="6932" xr:uid="{C7725DF3-FC87-4F61-A622-8C5060A1DA8C}"/>
    <cellStyle name="IntFormat 2" xfId="27961" xr:uid="{FAD7ACAA-AD6E-4A34-9FEB-0D44D84D3151}"/>
    <cellStyle name="IntFormat 3" xfId="27962" xr:uid="{53B7CB0A-4C08-45EE-A320-950370C87732}"/>
    <cellStyle name="IntFormat_AVA DVA EL" xfId="27963" xr:uid="{0209B8DF-6D96-46CC-84EB-29819107BE0E}"/>
    <cellStyle name="Įspėjimo tekstas" xfId="6933" xr:uid="{5BF07A56-2F6E-4CD8-878F-78D2E4E0D725}"/>
    <cellStyle name="Įspėjimo tekstas 2" xfId="27964" xr:uid="{C82DF0B7-707D-4189-B8F0-90364BB97822}"/>
    <cellStyle name="Įspėjimo tekstas_AVA DVA EL" xfId="27965" xr:uid="{B7E2A6AD-9E34-453B-9E2C-C714CD3B51BF}"/>
    <cellStyle name="Išvestis" xfId="6934" xr:uid="{94DD86D3-4F86-4DD7-A58A-85C36709020D}"/>
    <cellStyle name="Išvestis 2" xfId="27966" xr:uid="{A0046A73-B96B-427B-B868-3BC8E5DD3C40}"/>
    <cellStyle name="Išvestis_AVA DVA EL" xfId="27967" xr:uid="{60772541-E974-4306-9B18-9F2BBB92EEA2}"/>
    <cellStyle name="Įvestis" xfId="6935" xr:uid="{8DE4CD09-76FB-4594-BB26-AD2E69EF6A35}"/>
    <cellStyle name="Įvestis 2" xfId="27968" xr:uid="{83556AFC-F271-4B6F-B979-64E62C950096}"/>
    <cellStyle name="Įvestis_AVA DVA EL" xfId="27969" xr:uid="{535AC782-2DDC-4F85-ACAA-2DEE2EDB326E}"/>
    <cellStyle name="Jegyzet" xfId="27970" xr:uid="{1AFCE18F-AAB2-495C-BCB2-FC5EB2443314}"/>
    <cellStyle name="Jegyzet 2" xfId="27971" xr:uid="{06ED7649-7A3C-4AC8-A92F-78BABF0048C6}"/>
    <cellStyle name="Jegyzet 2 2" xfId="27972" xr:uid="{4E8B220C-FD51-4923-A9A8-FC3099716D47}"/>
    <cellStyle name="Jegyzet 2_AVA DVA EL" xfId="27973" xr:uid="{943FA1A0-B163-4691-BB75-5C2075358DFE}"/>
    <cellStyle name="Jegyzet 3" xfId="27974" xr:uid="{A9B6B5F1-9CD0-4FE0-8626-BEFE2FE7BFD2}"/>
    <cellStyle name="Jegyzet_4Q16" xfId="27975" xr:uid="{1112813D-42DF-4F48-A98D-D2D0A15F30DD}"/>
    <cellStyle name="Jelölőszín (1)" xfId="27976" xr:uid="{E87A1013-13DE-4471-BFD7-6BB9BA580E67}"/>
    <cellStyle name="Jelölőszín (1) 2" xfId="27977" xr:uid="{DF1F3332-9B43-40CF-AABB-57FFE8E85AE9}"/>
    <cellStyle name="Jelölőszín (1)_AVA DVA EL" xfId="27978" xr:uid="{40B7E46D-3FAF-44AB-AFF9-E82672452958}"/>
    <cellStyle name="Jelölőszín (2)" xfId="27979" xr:uid="{E110F844-6C5C-4314-AE21-529B998DA203}"/>
    <cellStyle name="Jelölőszín (2) 2" xfId="27980" xr:uid="{6013E3A1-AD01-4E87-A327-E94236C8E016}"/>
    <cellStyle name="Jelölőszín (2)_AVA DVA EL" xfId="27981" xr:uid="{F86F8E1F-4475-407A-8AF4-7EABAA6F2628}"/>
    <cellStyle name="Jelölőszín (3)" xfId="27982" xr:uid="{0B75A52C-EBB1-4A34-B30E-029A9479CB2C}"/>
    <cellStyle name="Jelölőszín (3) 2" xfId="27983" xr:uid="{98767F07-4B61-4AC4-B9E8-6498D712E917}"/>
    <cellStyle name="Jelölőszín (3)_AVA DVA EL" xfId="27984" xr:uid="{DA32861F-647C-496A-BB70-A2EB1AAF3B46}"/>
    <cellStyle name="Jelölőszín (4)" xfId="27985" xr:uid="{DC6EC382-961F-4010-8F7D-E5602FCA447D}"/>
    <cellStyle name="Jelölőszín (4) 2" xfId="27986" xr:uid="{FB9F13F7-6993-4738-B648-619F344EFD29}"/>
    <cellStyle name="Jelölőszín (4)_AVA DVA EL" xfId="27987" xr:uid="{26EA896E-8084-4AE1-8715-8A29249325FA}"/>
    <cellStyle name="Jelölőszín (5)" xfId="27988" xr:uid="{C1187D5D-748E-4875-939B-9E6E0557F835}"/>
    <cellStyle name="Jelölőszín (5) 2" xfId="27989" xr:uid="{B9CDC4F8-18D5-4903-A4EF-AC55CB2A0187}"/>
    <cellStyle name="Jelölőszín (5)_AVA DVA EL" xfId="27990" xr:uid="{CB25EE82-7753-4E38-B8E9-E07B44D3B853}"/>
    <cellStyle name="Jelölőszín (6)" xfId="27991" xr:uid="{E101787F-C89D-488A-AE5C-E60C31242A3D}"/>
    <cellStyle name="Jelölőszín (6) 2" xfId="27992" xr:uid="{86161263-7DFF-4506-BDDB-635048EC6359}"/>
    <cellStyle name="Jelölőszín (6)_AVA DVA EL" xfId="27993" xr:uid="{613E925C-BCF0-42BD-83CF-838AF4383146}"/>
    <cellStyle name="Jó" xfId="27994" xr:uid="{228F6135-A298-4745-BBBA-39BB9579F55E}"/>
    <cellStyle name="Jó 2" xfId="27995" xr:uid="{D687E6A0-401D-4BE2-9077-844494227AE9}"/>
    <cellStyle name="Jó_AVA DVA EL" xfId="27996" xr:uid="{BB7829D7-BDD2-4F39-853E-C5711F33674B}"/>
    <cellStyle name="Kimenet" xfId="27997" xr:uid="{B369F0D6-AFA0-49BE-9A92-725DB613BF04}"/>
    <cellStyle name="Kimenet 2" xfId="27998" xr:uid="{17A42CBC-75B3-42D3-8CA4-66796B459207}"/>
    <cellStyle name="Kimenet_AVA DVA EL" xfId="27999" xr:uid="{A8E8170F-E846-425B-844A-F279CC47F429}"/>
    <cellStyle name="Koblet celle" xfId="28000" xr:uid="{08A53A29-D4F0-4CE6-9980-D901CAE8B4B6}"/>
    <cellStyle name="Koblet celle 2" xfId="6936" xr:uid="{B4FD7B38-7C6B-4051-9765-96360B70D1CB}"/>
    <cellStyle name="Koblet celle 2 2" xfId="28001" xr:uid="{359547EA-6986-4D7A-AB1D-83BC286E2D2D}"/>
    <cellStyle name="Koblet celle 2 2 2" xfId="28002" xr:uid="{D2DA4A1B-B300-419F-BCFA-1304C1C4A8C1}"/>
    <cellStyle name="Koblet celle 2 2 3" xfId="28003" xr:uid="{F160C084-D16C-4DBF-8EAE-4BD96CED3B70}"/>
    <cellStyle name="Koblet celle 2 2_AVA DVA EL" xfId="28004" xr:uid="{9A1EDB3E-0883-420B-8E96-171398720656}"/>
    <cellStyle name="Koblet celle 2 3" xfId="42227" xr:uid="{09020CF7-0DFA-496C-8343-F4BA1B65B7CB}"/>
    <cellStyle name="Koblet celle 2 4" xfId="42228" xr:uid="{4AD26DC0-BF3C-49A6-A668-56232CA06EDF}"/>
    <cellStyle name="Koblet celle 2 5" xfId="42229" xr:uid="{0702C1B7-9E01-436E-807B-76D1D4EB3DBC}"/>
    <cellStyle name="Koblet celle 2_Adj_Income_statement" xfId="41513" xr:uid="{3BFF0E00-AF5B-4005-9B9F-FFEF4A623747}"/>
    <cellStyle name="Koblet celle 3" xfId="6937" xr:uid="{3581F78B-9A0E-40FD-9652-D9A36D4165BC}"/>
    <cellStyle name="Koblet celle 3 2" xfId="28005" xr:uid="{0E02E1F0-5614-439E-ABF5-23032B1BA052}"/>
    <cellStyle name="Koblet celle 3_AVA DVA EL" xfId="28006" xr:uid="{0675A260-6712-4166-9748-8C282B767C51}"/>
    <cellStyle name="Koblet celle 4" xfId="28007" xr:uid="{9EE4058E-6893-4B26-A637-24D78EA50EBF}"/>
    <cellStyle name="Koblet celle 4 2" xfId="28008" xr:uid="{DB8C5C6C-671E-4DF4-8C56-FF6406A5BF4D}"/>
    <cellStyle name="Koblet celle 4 3" xfId="28009" xr:uid="{4ADAB32B-B1E8-4CFB-927B-605AC3946561}"/>
    <cellStyle name="Koblet celle 4_AVA DVA EL" xfId="28010" xr:uid="{7D946D20-BAFD-47EB-9A5A-424B41A470A1}"/>
    <cellStyle name="Koblet celle 5" xfId="28011" xr:uid="{85FBCCE2-02C6-4509-AD9D-FDBEB2C7856A}"/>
    <cellStyle name="Koblet celle 6" xfId="28012" xr:uid="{85525E7B-300F-49F0-BE4F-190F92C009BF}"/>
    <cellStyle name="Koblet celle 7" xfId="41514" xr:uid="{7E5E8D57-A587-45FB-9606-0B221DB86ABB}"/>
    <cellStyle name="Koblet celle 8" xfId="41515" xr:uid="{DA476D42-640E-4791-928E-8D9C5727B66B}"/>
    <cellStyle name="Koblet celle_3Q19" xfId="42923" xr:uid="{A8A1C0E1-0891-4B07-917F-83F31454FE3D}"/>
    <cellStyle name="Kolonne" xfId="6938" xr:uid="{4E50B6D5-7386-42EA-A86E-397A08296617}"/>
    <cellStyle name="Kolonne 2" xfId="28013" xr:uid="{E08FD1D3-29FA-42B3-AAA5-AAB45CC8ED20}"/>
    <cellStyle name="Kolonne 2 2" xfId="28014" xr:uid="{82BD663B-DCCC-4096-9D37-0CD99A1756F7}"/>
    <cellStyle name="Kolonne 2_AVA DVA EL" xfId="28015" xr:uid="{A0C775F7-0453-4AB8-92C1-CA5AEFDDFF3E}"/>
    <cellStyle name="Kolonne 3" xfId="28016" xr:uid="{17B1B1DE-3153-40BB-A1BE-FD1F5E657EF4}"/>
    <cellStyle name="Kolonne_AVA DVA EL" xfId="28017" xr:uid="{B5B2A8D3-BA44-4DB4-9C14-CEB66F396294}"/>
    <cellStyle name="KolonneOverskrift" xfId="6939" xr:uid="{27AC2912-0033-4DB5-B189-B1796BCD77AC}"/>
    <cellStyle name="KolonneOverskrift 2" xfId="28018" xr:uid="{465B8E35-80D4-4743-A092-1E172903ECB3}"/>
    <cellStyle name="KolonneOverskrift 3" xfId="28019" xr:uid="{FD6EBF6C-158B-4B2F-904E-3F99E0AF8E14}"/>
    <cellStyle name="KolonneOverskrift_AVA DVA EL" xfId="28020" xr:uid="{2656DE18-F428-476A-B444-F408E03732A5}"/>
    <cellStyle name="Kolrubr" xfId="6940" xr:uid="{1F4533F6-9B7C-4727-A92B-69AA626B242F}"/>
    <cellStyle name="Kolrubr 2" xfId="28021" xr:uid="{B9DE1378-1919-4C24-B02F-9F9BA273D839}"/>
    <cellStyle name="Kolrubr 3" xfId="28022" xr:uid="{3D823376-C3E9-484A-98E1-831D2930259E}"/>
    <cellStyle name="Kolrubr låst" xfId="6941" xr:uid="{E0E1E2CA-2974-49AA-B267-A0E530721B42}"/>
    <cellStyle name="Kolrubr låst 2" xfId="28023" xr:uid="{749A5B41-665F-4269-B411-5E3DD8CA38D6}"/>
    <cellStyle name="Kolrubr låst 3" xfId="28024" xr:uid="{80645EF6-41D6-4C36-A998-BA1F8E13367E}"/>
    <cellStyle name="Kolrubr låst_AVA DVA EL" xfId="28025" xr:uid="{5E443AF9-B6CC-49E0-A52E-B8165C252310}"/>
    <cellStyle name="Kolrubr_3Q19" xfId="6942" xr:uid="{A9BA37D3-3685-466B-9F78-29F0974606B6}"/>
    <cellStyle name="Kolumnrubrik" xfId="6943" xr:uid="{B35ED0F0-5C87-413D-AAB5-65F4C7D61C20}"/>
    <cellStyle name="Kolumnrubrik 2" xfId="28026" xr:uid="{B663FBE6-E2BC-4F28-A730-075027ACDD80}"/>
    <cellStyle name="Kolumnrubrik_Adjustment-Breakdown_Nivå3" xfId="42230" xr:uid="{E2C1EED2-BC0D-45D7-BB0E-A47EB52EF948}"/>
    <cellStyle name="Komma [0]_Blad1" xfId="6944" xr:uid="{73A3F099-D3D5-462D-9951-B11BA93894C2}"/>
    <cellStyle name="Komma 10" xfId="6945" xr:uid="{94ADFB60-9C07-430B-A868-66E20F5DE32C}"/>
    <cellStyle name="Komma 10 2" xfId="6946" xr:uid="{DA6329AB-ED16-4890-87A0-E0A221AF4B47}"/>
    <cellStyle name="Komma 10 2 2" xfId="12" xr:uid="{D331FBE0-BCD9-4117-B0C0-F1FE863F724F}"/>
    <cellStyle name="Komma 10 2_AVA DVA EL" xfId="28027" xr:uid="{C9AB5B32-F3F4-4FEF-9DC0-7C812FF60E57}"/>
    <cellStyle name="Komma 10 3" xfId="28028" xr:uid="{10A2848C-EAF7-4853-A829-255D0FED54AD}"/>
    <cellStyle name="Komma 10 3 2" xfId="28029" xr:uid="{2B0064F4-DC9B-46C9-8FE7-0A03AF317F90}"/>
    <cellStyle name="Komma 10 3_AVA DVA EL" xfId="28030" xr:uid="{840D2D5E-056C-4743-8872-9BAE81845EA9}"/>
    <cellStyle name="Komma 10 4" xfId="42231" xr:uid="{E10CA3B4-C83B-4F3E-9698-341B56DF86E5}"/>
    <cellStyle name="Komma 10 5" xfId="42232" xr:uid="{E64F91F6-8598-47B0-8A6B-19429231171E}"/>
    <cellStyle name="Komma 10 8" xfId="44674" xr:uid="{2559B901-DB0C-4C51-A492-C0894923D93F}"/>
    <cellStyle name="Komma 10 8 2" xfId="44675" xr:uid="{B850F046-0AE7-4E70-B666-5947B9661458}"/>
    <cellStyle name="Komma 10 8 3" xfId="44676" xr:uid="{1F0B9514-676B-4DC8-B95B-62BC7BB9F515}"/>
    <cellStyle name="Komma 10_AVA DVA EL" xfId="28031" xr:uid="{3A49352C-80DE-4959-8EDC-5F252DA0AF77}"/>
    <cellStyle name="Komma 11" xfId="6947" xr:uid="{5DCA97D6-545B-49D7-94F8-F790C0835E7F}"/>
    <cellStyle name="Komma 11 2" xfId="6948" xr:uid="{E4E22BE8-A69F-439E-B897-BEFEFAB95822}"/>
    <cellStyle name="Komma 11 2 2" xfId="28032" xr:uid="{6A0A00EA-2312-4094-BE0D-3C5BACD6917B}"/>
    <cellStyle name="Komma 11 2_AVA DVA EL" xfId="28033" xr:uid="{16E77CC3-467C-4323-910F-D99E6A97D5D2}"/>
    <cellStyle name="Komma 11 3" xfId="28034" xr:uid="{5C3FE897-53FB-46F9-92AA-B94B27EB6CCA}"/>
    <cellStyle name="Komma 11 3 2" xfId="28035" xr:uid="{EFFAF325-8E54-4C61-A93E-4F689FB97147}"/>
    <cellStyle name="Komma 11 3_AVA DVA EL" xfId="28036" xr:uid="{1DFC8DC7-7E2E-4872-B745-8ACA84895C9A}"/>
    <cellStyle name="Komma 11 4" xfId="28037" xr:uid="{5A393F82-C336-4931-89D9-A46EC1CA7519}"/>
    <cellStyle name="Komma 11 5" xfId="28038" xr:uid="{BB047B98-B6F4-4B57-BBC3-5549BBD7CFD3}"/>
    <cellStyle name="Komma 11_AVA DVA EL" xfId="28039" xr:uid="{FA2D0E77-E8AE-42B8-B628-BA5CD933C99B}"/>
    <cellStyle name="Komma 12" xfId="6949" xr:uid="{63760E2D-AFF0-4B3C-A700-274E3F438320}"/>
    <cellStyle name="Komma 12 2" xfId="28040" xr:uid="{96F5C8D9-9755-4854-8216-6DE0996F76D8}"/>
    <cellStyle name="Komma 12 2 2" xfId="28041" xr:uid="{FD9A56E9-C215-4864-B986-E7C886F9884F}"/>
    <cellStyle name="Komma 12 2 2 2" xfId="28042" xr:uid="{A7DBCD58-449A-4BE1-955D-ED1985224865}"/>
    <cellStyle name="Komma 12 2 2_AVA DVA EL" xfId="28043" xr:uid="{28C4581F-8AFD-42B0-856A-D3E9EC3EB445}"/>
    <cellStyle name="Komma 12 2 3" xfId="28044" xr:uid="{FC822829-91D8-4B20-83E8-9144895E8A97}"/>
    <cellStyle name="Komma 12 2_AVA DVA EL" xfId="28045" xr:uid="{DAB8B9CC-A9C1-4B89-8768-98417A67FFEA}"/>
    <cellStyle name="Komma 12 3" xfId="28046" xr:uid="{3E16B9FE-3E1F-43A0-A631-D3CD04671B48}"/>
    <cellStyle name="Komma 12 3 2" xfId="28047" xr:uid="{431639D7-7EEA-40AD-9B55-5C2BCB91E77D}"/>
    <cellStyle name="Komma 12 3_AVA DVA EL" xfId="28048" xr:uid="{36A04C8A-4203-47AA-9ABF-4F3E1C39B7BA}"/>
    <cellStyle name="Komma 12 4" xfId="28049" xr:uid="{8AE62F77-DCF3-447A-B9C5-C87F79C2EE6D}"/>
    <cellStyle name="Komma 12_AVA DVA EL" xfId="28050" xr:uid="{E7164991-A99F-4B63-AAAA-3BC30025E172}"/>
    <cellStyle name="Komma 13" xfId="6950" xr:uid="{805F8B9D-9F5C-4628-8ECA-C2BB830FD36E}"/>
    <cellStyle name="Komma 13 2" xfId="28051" xr:uid="{3DEA8066-D0A0-43BF-BC41-8D4A7A2D9C19}"/>
    <cellStyle name="Komma 13 2 2" xfId="28052" xr:uid="{75D1A309-78B4-48DF-8E4E-5F5480779B59}"/>
    <cellStyle name="Komma 13 2_AVA DVA EL" xfId="28053" xr:uid="{C4D0860E-18FF-45F6-BF28-0A7DA01E2E1A}"/>
    <cellStyle name="Komma 13 3" xfId="28054" xr:uid="{D704B12E-0E42-425F-A936-A5C63E596155}"/>
    <cellStyle name="Komma 13_AVA DVA EL" xfId="28055" xr:uid="{A6430C28-F83C-432C-9935-DE9694BB9BE4}"/>
    <cellStyle name="Komma 14" xfId="6951" xr:uid="{31C4E7C9-C34C-4A0F-AEDC-18318CB3ACD3}"/>
    <cellStyle name="Komma 14 2" xfId="28056" xr:uid="{AB54FB7A-DD3F-4D99-98BD-3CB6568E5692}"/>
    <cellStyle name="Komma 14_AVA DVA EL" xfId="28057" xr:uid="{8E74532B-4A19-4680-9836-674AEC7B1482}"/>
    <cellStyle name="Komma 15" xfId="6952" xr:uid="{6711BFA3-DBFA-43D5-A6E7-1691B2914F64}"/>
    <cellStyle name="Komma 15 2" xfId="28058" xr:uid="{670A5DD2-77BA-45B9-83A6-1A7520575AEC}"/>
    <cellStyle name="Komma 15_AVA DVA EL" xfId="28059" xr:uid="{98E49A45-92E8-4275-AD13-A60159BF6DBB}"/>
    <cellStyle name="Komma 16" xfId="6953" xr:uid="{34E2EB3C-E976-4ABE-A2F7-0E49080C0D68}"/>
    <cellStyle name="Komma 16 2" xfId="28060" xr:uid="{7122AB0B-2CBD-4739-B191-AF03D604665D}"/>
    <cellStyle name="Komma 16 3" xfId="28061" xr:uid="{B79A12AC-1276-44BF-8841-309147F18DB5}"/>
    <cellStyle name="Komma 16_AVA DVA EL" xfId="28062" xr:uid="{99EF1BC6-FC2F-486A-BEB4-D731DD4C3A3F}"/>
    <cellStyle name="Komma 17" xfId="6954" xr:uid="{938DDAE6-0D45-4286-873B-F894F91CB947}"/>
    <cellStyle name="Komma 17 2" xfId="28063" xr:uid="{8D0CA814-5C33-4BFE-92AB-7BFB582B9D88}"/>
    <cellStyle name="Komma 17 3" xfId="28064" xr:uid="{AC4E71C5-6953-4B0B-AAD8-3311CF6CB851}"/>
    <cellStyle name="Komma 17_AVA DVA EL" xfId="28065" xr:uid="{FA14EABF-B6F8-478A-BEAB-9EB5EDC697E2}"/>
    <cellStyle name="Komma 18" xfId="6955" xr:uid="{E63BE944-8651-41C9-B773-3D49952D6B61}"/>
    <cellStyle name="Komma 18 2" xfId="28066" xr:uid="{28D7BC5B-52CD-4995-874B-8FA558239990}"/>
    <cellStyle name="Komma 18 3" xfId="28067" xr:uid="{F17244F9-B618-46F4-97AE-8A5387953C28}"/>
    <cellStyle name="Komma 18_AVA DVA EL" xfId="28068" xr:uid="{0E9585C5-FDE5-4ECB-9472-BFFF6BA2052D}"/>
    <cellStyle name="Komma 19" xfId="6956" xr:uid="{B7D5E273-2D82-40D2-B204-6B654566A927}"/>
    <cellStyle name="Komma 19 2" xfId="28069" xr:uid="{493BA441-80A2-42DF-90DF-C2D3B6E8C84A}"/>
    <cellStyle name="Komma 19_AVA DVA EL" xfId="28070" xr:uid="{6DB14471-FFFB-415F-9B9B-1AF692BC45AF}"/>
    <cellStyle name="Komma 2" xfId="6957" xr:uid="{2E1C8F4E-949F-4AC8-9131-06560036437A}"/>
    <cellStyle name="Komma 2 10" xfId="6958" xr:uid="{23F9E485-4324-4B66-BC72-EF5A68D2F0B5}"/>
    <cellStyle name="Komma 2 10 2" xfId="6959" xr:uid="{512C48C0-37AA-41C7-966C-3418AE9339B8}"/>
    <cellStyle name="Komma 2 10 2 2" xfId="6960" xr:uid="{4B055493-CBE9-4A79-8704-D4B913F61EAA}"/>
    <cellStyle name="Komma 2 10 2_3Q19" xfId="6961" xr:uid="{10D58529-75AE-4BDA-AD9B-F97CA7715DA1}"/>
    <cellStyle name="Komma 2 10 3" xfId="6962" xr:uid="{8F2CAF64-A2BA-4662-BC79-674DC6793AE9}"/>
    <cellStyle name="Komma 2 10 3 2" xfId="6963" xr:uid="{2B42C62C-7552-4C4C-A6CA-B54C340CDC90}"/>
    <cellStyle name="Komma 2 10 3_3Q19" xfId="6964" xr:uid="{E5CDA989-3291-4126-9396-9B0DEE2D74A3}"/>
    <cellStyle name="Komma 2 10 4" xfId="6965" xr:uid="{E68F428B-831D-4D2C-A0F3-A14887E9F045}"/>
    <cellStyle name="Komma 2 10_3Q19" xfId="6966" xr:uid="{8C3EB657-C469-442B-BB66-61482DA8457A}"/>
    <cellStyle name="Komma 2 11" xfId="41516" xr:uid="{2FCD4978-9F25-467E-9503-FBD608A52B6D}"/>
    <cellStyle name="Komma 2 12" xfId="41517" xr:uid="{6244B41E-EBB3-457F-92C6-19AE80E5CD4F}"/>
    <cellStyle name="Komma 2 13" xfId="41518" xr:uid="{C6AA2FD2-5029-4ACB-BA27-B886A9CB26FA}"/>
    <cellStyle name="Komma 2 14" xfId="41519" xr:uid="{C3BC224A-1C37-4DC8-970C-13400EEBFBC2}"/>
    <cellStyle name="Komma 2 14 2" xfId="42234" xr:uid="{F7CA653F-9227-45CC-9C22-0B358438C5FB}"/>
    <cellStyle name="Komma 2 14 3" xfId="42235" xr:uid="{5C748D8B-00A5-482E-9EE4-93ECBD22AA55}"/>
    <cellStyle name="Komma 2 14_Loans &amp; comm." xfId="42233" xr:uid="{A412BDEA-78B1-4461-AEAC-D56A6780E4A7}"/>
    <cellStyle name="Komma 2 15" xfId="41520" xr:uid="{353DB7D5-7ECA-4E40-9DCB-849381F6C045}"/>
    <cellStyle name="Komma 2 17" xfId="42678" xr:uid="{07C1F14D-0E53-4858-826F-0A15490F3E5F}"/>
    <cellStyle name="Komma 2 18" xfId="42717" xr:uid="{85468813-6596-4CD0-A252-563EA6F3C22C}"/>
    <cellStyle name="Komma 2 19" xfId="42755" xr:uid="{842D6ACD-2074-4FF5-9FAE-034EFBF56005}"/>
    <cellStyle name="Komma 2 2" xfId="6967" xr:uid="{6971AD61-13E6-4A0F-BC3D-80454E667573}"/>
    <cellStyle name="Komma 2 2 2" xfId="6968" xr:uid="{B001D15E-3ECA-4729-AFD3-CBEF467CD451}"/>
    <cellStyle name="Komma 2 2 2 2" xfId="6969" xr:uid="{3525A4FC-BEC7-4F35-93F3-92FF1E5A9B7E}"/>
    <cellStyle name="Komma 2 2 2 2 2" xfId="6970" xr:uid="{C05CA8DD-69C7-49E7-B4A9-A320B438388A}"/>
    <cellStyle name="Komma 2 2 2 2 2 2" xfId="6971" xr:uid="{4AA8217B-5AA6-45CC-81F7-E1D95712767F}"/>
    <cellStyle name="Komma 2 2 2 2 2 2 2" xfId="6972" xr:uid="{817BA82D-0AFB-46E2-9647-8F7AF4D0978A}"/>
    <cellStyle name="Komma 2 2 2 2 2 2_3Q19" xfId="6973" xr:uid="{933354B0-B78F-48CE-B9B9-C46D6C7C00ED}"/>
    <cellStyle name="Komma 2 2 2 2 2 3" xfId="6974" xr:uid="{C9BB42DF-84C0-44F7-9282-7CA96B45BEC7}"/>
    <cellStyle name="Komma 2 2 2 2 2 3 2" xfId="6975" xr:uid="{1F2B93FA-6296-4905-8205-1FBF9D3F60F3}"/>
    <cellStyle name="Komma 2 2 2 2 2 3_3Q19" xfId="6976" xr:uid="{200112E9-5A47-4FFD-9181-C07C816DB7E4}"/>
    <cellStyle name="Komma 2 2 2 2 2 4" xfId="6977" xr:uid="{2E3AD9AC-23D8-407F-B6EB-326070A8D67B}"/>
    <cellStyle name="Komma 2 2 2 2 2 4 2" xfId="6978" xr:uid="{C1491EB6-8D86-4697-B101-928C83042664}"/>
    <cellStyle name="Komma 2 2 2 2 2 4_3Q19" xfId="6979" xr:uid="{E329DADB-313E-4C28-91FE-EA9C2EFFF950}"/>
    <cellStyle name="Komma 2 2 2 2 2 5" xfId="6980" xr:uid="{54BBE23B-F926-401C-A85F-A09A6C78B3CF}"/>
    <cellStyle name="Komma 2 2 2 2 2_3Q19" xfId="6981" xr:uid="{9DCDA9DF-C23F-427D-ACDA-6F635413B4C2}"/>
    <cellStyle name="Komma 2 2 2 2 3" xfId="6982" xr:uid="{C3C828F5-360E-4601-A096-06B4881DE1B8}"/>
    <cellStyle name="Komma 2 2 2 2 3 2" xfId="6983" xr:uid="{B36554C0-1583-4264-8E2E-E04A46B7F257}"/>
    <cellStyle name="Komma 2 2 2 2 3_3Q19" xfId="6984" xr:uid="{C7FA1AF6-1D64-4836-96CE-A25688BDF0A5}"/>
    <cellStyle name="Komma 2 2 2 2 4" xfId="6985" xr:uid="{B635BECA-3758-4D6D-AE99-67938C9E2856}"/>
    <cellStyle name="Komma 2 2 2 2 4 2" xfId="6986" xr:uid="{4F79A12D-C937-43D7-9641-ECF4351193B1}"/>
    <cellStyle name="Komma 2 2 2 2 4_3Q19" xfId="6987" xr:uid="{02E04C16-AD2E-44C7-B358-381644CB4B70}"/>
    <cellStyle name="Komma 2 2 2 2 5" xfId="6988" xr:uid="{F1614B83-A139-4450-924A-14C7922B74B6}"/>
    <cellStyle name="Komma 2 2 2 2 5 2" xfId="6989" xr:uid="{20C9F63F-6EA9-464F-94F7-488C3D04508E}"/>
    <cellStyle name="Komma 2 2 2 2 5_3Q19" xfId="6990" xr:uid="{81697985-00D0-4C0A-B7FB-CB5724A81AE6}"/>
    <cellStyle name="Komma 2 2 2 2 6" xfId="6991" xr:uid="{F7ED6BDE-A3EB-4673-B210-1D986686F597}"/>
    <cellStyle name="Komma 2 2 2 2 6 2" xfId="6992" xr:uid="{C7E0B394-F889-4D98-BECF-C2C8DEA76134}"/>
    <cellStyle name="Komma 2 2 2 2 6_3Q19" xfId="6993" xr:uid="{E6C408B8-7ECC-4A49-BE55-14302C1AA0EB}"/>
    <cellStyle name="Komma 2 2 2 2 7" xfId="6994" xr:uid="{AC73BAAD-5625-450F-B8DB-0A2324162F99}"/>
    <cellStyle name="Komma 2 2 2 2_3Q19" xfId="6995" xr:uid="{266066FA-378E-4E29-A6F5-C9629B49E097}"/>
    <cellStyle name="Komma 2 2 2 3" xfId="6996" xr:uid="{93F8ABB7-81E9-4F45-91DF-759C68609A62}"/>
    <cellStyle name="Komma 2 2 2 3 2" xfId="6997" xr:uid="{5EE80813-AFC2-4C14-98EB-622A9B367405}"/>
    <cellStyle name="Komma 2 2 2 3 3" xfId="6998" xr:uid="{A5F84AD8-C508-44DB-828B-4EF70C216890}"/>
    <cellStyle name="Komma 2 2 2 3_3Q19" xfId="6999" xr:uid="{03289531-24C8-48C9-8813-6A97C4F1CABC}"/>
    <cellStyle name="Komma 2 2 2 4" xfId="7000" xr:uid="{5DD3B5AD-C835-454E-8059-05574313629F}"/>
    <cellStyle name="Komma 2 2 2 4 2" xfId="7001" xr:uid="{1ADC0AC9-BF97-4BC7-98E1-A0D2F3117A0E}"/>
    <cellStyle name="Komma 2 2 2 4 2 2" xfId="7002" xr:uid="{94C29F93-42C7-41BB-A0E9-A1D984F0168D}"/>
    <cellStyle name="Komma 2 2 2 4 2_3Q19" xfId="7003" xr:uid="{3FA1DE67-B8F1-4710-B002-61E2ACD0FB20}"/>
    <cellStyle name="Komma 2 2 2 4 3" xfId="7004" xr:uid="{C7A6C672-CE82-4645-90EA-24DF458FF816}"/>
    <cellStyle name="Komma 2 2 2 4 3 2" xfId="7005" xr:uid="{1F458235-EABF-46E5-BFD3-4AA79F2A43F5}"/>
    <cellStyle name="Komma 2 2 2 4 3_3Q19" xfId="7006" xr:uid="{A2C878C4-D18B-4ED9-A553-3DA38DB913D1}"/>
    <cellStyle name="Komma 2 2 2 4 4" xfId="7007" xr:uid="{F58E3574-13B9-40E5-B458-7CF8A27A7C8E}"/>
    <cellStyle name="Komma 2 2 2 4 4 2" xfId="7008" xr:uid="{BA376649-83F2-40FA-A094-20AFF9067EAA}"/>
    <cellStyle name="Komma 2 2 2 4 4_3Q19" xfId="7009" xr:uid="{F08D193C-81E8-4F86-ADA2-BBF93C1027EA}"/>
    <cellStyle name="Komma 2 2 2 4 5" xfId="7010" xr:uid="{8EBAD13C-677F-4717-84DE-D5CA9121B7C4}"/>
    <cellStyle name="Komma 2 2 2 4_3Q19" xfId="7011" xr:uid="{E384CFE0-F917-4F8A-9AE9-C4FE890AEF70}"/>
    <cellStyle name="Komma 2 2 2 5" xfId="7012" xr:uid="{AF89448E-602B-40EF-A970-4E4A43A70BA1}"/>
    <cellStyle name="Komma 2 2 2 5 2" xfId="7013" xr:uid="{D184202D-BFEB-4003-9DD8-85326AC96E40}"/>
    <cellStyle name="Komma 2 2 2 5_3Q19" xfId="7014" xr:uid="{4A7FF9DF-D1CE-4C9F-8016-D2366E4AAF0F}"/>
    <cellStyle name="Komma 2 2 2 6" xfId="7015" xr:uid="{1AEADBC7-E190-4486-9773-92083ED7E843}"/>
    <cellStyle name="Komma 2 2 2 6 2" xfId="7016" xr:uid="{AD344D60-B0ED-4486-93C7-ED655C914712}"/>
    <cellStyle name="Komma 2 2 2 6_3Q19" xfId="7017" xr:uid="{4341330A-055B-4FA1-B8DF-881D6E92FB97}"/>
    <cellStyle name="Komma 2 2 2 7" xfId="7018" xr:uid="{52D41CE8-772D-47F5-AB1F-6BD1854C0777}"/>
    <cellStyle name="Komma 2 2 2 7 2" xfId="7019" xr:uid="{C56B160A-8903-45B2-8761-6C279A94FA22}"/>
    <cellStyle name="Komma 2 2 2 7_3Q19" xfId="7020" xr:uid="{387FD6E5-BF4D-4236-967A-5A6E80B4AD47}"/>
    <cellStyle name="Komma 2 2 2 8" xfId="7021" xr:uid="{F0330BE0-45A2-4292-B1A5-E57F17DDF3BC}"/>
    <cellStyle name="Komma 2 2 2_3Q19" xfId="7022" xr:uid="{62804352-B271-4BD1-AFEE-6285B3506751}"/>
    <cellStyle name="Komma 2 2 3" xfId="7023" xr:uid="{7D11E1EB-4570-4B98-9A3A-AE01BDB3D315}"/>
    <cellStyle name="Komma 2 2 3 2" xfId="28071" xr:uid="{89F9C0EB-D80A-4CFD-AC96-E8786513042E}"/>
    <cellStyle name="Komma 2 2 3 3" xfId="28072" xr:uid="{5F9B430D-EA0D-4B00-859E-05AEBD623126}"/>
    <cellStyle name="Komma 2 2 3_AVA DVA EL" xfId="28073" xr:uid="{44C3E25B-3192-4E83-B3A4-10CB8F21AA2D}"/>
    <cellStyle name="Komma 2 2 4" xfId="42236" xr:uid="{81D3974D-1DB2-42E0-A439-6AEAD0B510F6}"/>
    <cellStyle name="Komma 2 2_3Q19" xfId="7024" xr:uid="{5BAAB60D-D81F-45DF-861E-80DC713D0986}"/>
    <cellStyle name="Komma 2 3" xfId="7025" xr:uid="{7BC7F7C5-A7F5-4FBC-ADD6-59DBCEFFD760}"/>
    <cellStyle name="Komma 2 3 2" xfId="7026" xr:uid="{1698D4D7-DC3C-444D-BBD9-315A3B0A645E}"/>
    <cellStyle name="Komma 2 3 2 2" xfId="28074" xr:uid="{31547D65-4644-4D7D-9566-E637CCFA44F6}"/>
    <cellStyle name="Komma 2 3 2 2 2" xfId="44678" xr:uid="{2E258300-DB1E-4D00-9EAD-941A12845CE5}"/>
    <cellStyle name="Komma 2 3 2 2 2 2" xfId="44679" xr:uid="{EAE94F9A-81A7-43C3-B7D7-DE420838405E}"/>
    <cellStyle name="Komma 2 3 2 2 2 2 2" xfId="44680" xr:uid="{D218BA78-F940-4391-B3D7-E3AC17A27479}"/>
    <cellStyle name="Komma 2 3 2 2 2 3" xfId="44681" xr:uid="{A3222998-458A-46D7-952E-62427BB03B89}"/>
    <cellStyle name="Komma 2 3 2 2 2 4" xfId="44682" xr:uid="{C2AD6B4D-A856-434F-B682-4664E88FB146}"/>
    <cellStyle name="Komma 2 3 2 2 3" xfId="44683" xr:uid="{A5BB6C28-2ED5-4543-A005-0746CA1A4C16}"/>
    <cellStyle name="Komma 2 3 2 2 3 2" xfId="44684" xr:uid="{B4865C9D-FC3B-40DE-8CD1-BAF7A0045E48}"/>
    <cellStyle name="Komma 2 3 2 2 4" xfId="44685" xr:uid="{466E7F74-66BD-47D3-BAE8-E2EC6C643497}"/>
    <cellStyle name="Komma 2 3 2 2 5" xfId="44686" xr:uid="{12FBAB8E-1B19-4B7F-83E7-6027BABA5E65}"/>
    <cellStyle name="Komma 2 3 2 2 6" xfId="44687" xr:uid="{D53BAF27-62B6-45FC-B2C9-EECD14C62CDB}"/>
    <cellStyle name="Komma 2 3 2 2_Non-NII" xfId="44677" xr:uid="{907EA0FD-1BCE-437A-A5CC-F5692F760347}"/>
    <cellStyle name="Komma 2 3 2 3" xfId="28075" xr:uid="{42B233D5-9218-47DE-82D1-3B07A635E7D9}"/>
    <cellStyle name="Komma 2 3 2 3 2" xfId="44689" xr:uid="{317DAFD0-491E-4505-B6DA-AFF479C175BE}"/>
    <cellStyle name="Komma 2 3 2 3 2 2" xfId="44690" xr:uid="{64A02A17-0A1D-43E2-876A-DE7B088AE9BE}"/>
    <cellStyle name="Komma 2 3 2 3 3" xfId="44691" xr:uid="{10151760-E1CA-4795-B1A8-CC0818A962F5}"/>
    <cellStyle name="Komma 2 3 2 3 4" xfId="44692" xr:uid="{38F0A96C-72D0-47F5-938C-06BBFD0D9A0E}"/>
    <cellStyle name="Komma 2 3 2 3_Non-NII" xfId="44688" xr:uid="{49B41304-DE51-45DF-A933-A7000D7C48CE}"/>
    <cellStyle name="Komma 2 3 2 4" xfId="44693" xr:uid="{739B82B6-3860-4DDA-B2DA-061E104FC4C9}"/>
    <cellStyle name="Komma 2 3 2 4 2" xfId="44694" xr:uid="{5F6849CF-6424-450B-8CCA-2A3BA6666A48}"/>
    <cellStyle name="Komma 2 3 2 5" xfId="44695" xr:uid="{3578E43F-0656-40A5-A525-DEA593E94C28}"/>
    <cellStyle name="Komma 2 3 2 6" xfId="44696" xr:uid="{543D906A-5B73-41B9-BDF9-DFA2C032863C}"/>
    <cellStyle name="Komma 2 3 2 7" xfId="44697" xr:uid="{9E9128B5-25D4-4C69-8862-5848D16C322C}"/>
    <cellStyle name="Komma 2 3 2_AVA DVA EL" xfId="28076" xr:uid="{0BD281F7-5DA3-4036-85E1-96F16537DB1D}"/>
    <cellStyle name="Komma 2 3 3" xfId="7027" xr:uid="{DE2C2D56-4197-4D1D-A1C1-8ACEE0005251}"/>
    <cellStyle name="Komma 2 3 3 2" xfId="44698" xr:uid="{6EBD671B-276A-4B8D-BB75-5DF76D9861C3}"/>
    <cellStyle name="Komma 2 3 3 2 2" xfId="44699" xr:uid="{66E0F4A3-87A7-4E63-A70A-7E4DBF6FDC2B}"/>
    <cellStyle name="Komma 2 3 3 2 2 2" xfId="44700" xr:uid="{1B56A0C0-B179-4B96-B188-F51D9CAC0197}"/>
    <cellStyle name="Komma 2 3 3 2 3" xfId="44701" xr:uid="{724669C6-0C69-4CCC-BE83-DEAFB7970192}"/>
    <cellStyle name="Komma 2 3 3 2 4" xfId="44702" xr:uid="{2212199A-4932-4B71-851F-379698772060}"/>
    <cellStyle name="Komma 2 3 3 3" xfId="44703" xr:uid="{CCDB38A8-9DC6-480D-8082-F4318B28B37A}"/>
    <cellStyle name="Komma 2 3 3 3 2" xfId="44704" xr:uid="{6A1520E7-4558-4143-AE0A-546645F076C4}"/>
    <cellStyle name="Komma 2 3 3 4" xfId="44705" xr:uid="{D960390D-6051-4395-891A-8A3B8FF9E5C3}"/>
    <cellStyle name="Komma 2 3 3 5" xfId="44706" xr:uid="{EEAB6C6E-04AE-49EF-88D7-F58297033562}"/>
    <cellStyle name="Komma 2 3 3 6" xfId="44707" xr:uid="{BBF4CB4D-59E2-40A7-977D-CF689DDD0356}"/>
    <cellStyle name="Komma 2 3 3_Månedsrapport" xfId="44708" xr:uid="{5E49D318-4214-4192-B041-85E1FF510F38}"/>
    <cellStyle name="Komma 2 3 4" xfId="41521" xr:uid="{1C9A7E89-9BE0-411C-9F2E-DB7A46F245C7}"/>
    <cellStyle name="Komma 2 3 4 2" xfId="44710" xr:uid="{95257463-B547-42A6-82AA-987B333D1142}"/>
    <cellStyle name="Komma 2 3 4 2 2" xfId="44711" xr:uid="{30C18212-D084-4D3A-A92D-27948B32F2D8}"/>
    <cellStyle name="Komma 2 3 4 3" xfId="44712" xr:uid="{E1336E1B-C4C2-405B-BE1F-5F96A944B7F0}"/>
    <cellStyle name="Komma 2 3 4 4" xfId="44713" xr:uid="{09DC78CB-4259-476E-9E05-13FF80BD58EB}"/>
    <cellStyle name="Komma 2 3 4_Non-NII" xfId="44709" xr:uid="{6C751B94-1A1E-4453-93DA-46296B34A0A0}"/>
    <cellStyle name="Komma 2 3 5" xfId="42237" xr:uid="{D8E8429D-87F4-4B97-A249-CC550F2EC87C}"/>
    <cellStyle name="Komma 2 3 5 2" xfId="44715" xr:uid="{091CD99F-1DF6-44B2-BC66-B78BBC3FB417}"/>
    <cellStyle name="Komma 2 3 5_Non-NII" xfId="44714" xr:uid="{8DF9232A-D092-4296-BD78-670FAA961991}"/>
    <cellStyle name="Komma 2 3 6" xfId="44716" xr:uid="{12245486-B305-4917-A691-6F36DC878894}"/>
    <cellStyle name="Komma 2 3 7" xfId="44717" xr:uid="{43A654D5-EAAE-47CF-9170-D74C847B418A}"/>
    <cellStyle name="Komma 2 3 8" xfId="44718" xr:uid="{460FC587-C143-4AF0-A823-68F686B3EEE1}"/>
    <cellStyle name="Komma 2 3_3Q19" xfId="7028" xr:uid="{FEC21306-B899-4457-9F8E-89463DDE4C53}"/>
    <cellStyle name="Komma 2 4" xfId="7029" xr:uid="{B38312ED-0C00-4739-8544-2DC86C337794}"/>
    <cellStyle name="Komma 2 4 10" xfId="41522" xr:uid="{5F5F5E81-09A5-45F3-9A5F-4DC518F8CC78}"/>
    <cellStyle name="Komma 2 4 2" xfId="7030" xr:uid="{C2BA21A1-666F-4930-9064-ACBB7900F116}"/>
    <cellStyle name="Komma 2 4 2 2" xfId="7031" xr:uid="{A5768DCA-6304-4033-9F01-A119BE3B45F1}"/>
    <cellStyle name="Komma 2 4 2 2 2" xfId="7032" xr:uid="{193A11CB-74A3-44D1-A76F-55DC0143B84F}"/>
    <cellStyle name="Komma 2 4 2 2 2 2" xfId="7033" xr:uid="{B43AC4C9-C610-42EA-BF4D-04AA495564CA}"/>
    <cellStyle name="Komma 2 4 2 2 2 2 2" xfId="7034" xr:uid="{13CA5F4F-883F-4BA2-BACC-356A5A866F4B}"/>
    <cellStyle name="Komma 2 4 2 2 2 2_3Q19" xfId="7035" xr:uid="{A2FBEFF3-CCAE-4D5A-BF8D-34AB49F26064}"/>
    <cellStyle name="Komma 2 4 2 2 2 3" xfId="7036" xr:uid="{A7BC081F-1545-4BEC-B7F3-A1D894184808}"/>
    <cellStyle name="Komma 2 4 2 2 2 3 2" xfId="7037" xr:uid="{C1E36550-3ED4-4096-B950-FB46E7F7CEEF}"/>
    <cellStyle name="Komma 2 4 2 2 2 3_3Q19" xfId="7038" xr:uid="{C42CC0E8-092A-46EC-A338-B3DA3D36F98D}"/>
    <cellStyle name="Komma 2 4 2 2 2 4" xfId="7039" xr:uid="{3A640B54-A745-4068-9725-98B85BB6FA38}"/>
    <cellStyle name="Komma 2 4 2 2 2 4 2" xfId="7040" xr:uid="{737892B0-EBB7-45EC-85A2-01510388F7F3}"/>
    <cellStyle name="Komma 2 4 2 2 2 4_3Q19" xfId="7041" xr:uid="{7636B25A-0C58-4BC2-B865-F503D28E2CEF}"/>
    <cellStyle name="Komma 2 4 2 2 2 5" xfId="7042" xr:uid="{8A347D05-6D07-45C0-ADF0-4A0F58A9DE4D}"/>
    <cellStyle name="Komma 2 4 2 2 2_3Q19" xfId="7043" xr:uid="{ECDC1AE5-6A61-4A02-9FA5-9D5512F1686A}"/>
    <cellStyle name="Komma 2 4 2 2 3" xfId="7044" xr:uid="{F432E280-3504-4324-B5E2-F975782348A8}"/>
    <cellStyle name="Komma 2 4 2 2 3 2" xfId="7045" xr:uid="{5DA97C3A-5E6F-4F43-9736-F825925E10BC}"/>
    <cellStyle name="Komma 2 4 2 2 3_3Q19" xfId="7046" xr:uid="{2B263980-E18E-4207-99A3-59464701FC84}"/>
    <cellStyle name="Komma 2 4 2 2 4" xfId="7047" xr:uid="{730D7CFA-21EF-454B-81F2-909A0F832FF5}"/>
    <cellStyle name="Komma 2 4 2 2 4 2" xfId="7048" xr:uid="{E6B32348-1341-47D7-B718-C03396F24191}"/>
    <cellStyle name="Komma 2 4 2 2 4_3Q19" xfId="7049" xr:uid="{18364E8C-B022-4B26-A582-D77121B061D8}"/>
    <cellStyle name="Komma 2 4 2 2 5" xfId="7050" xr:uid="{78B96F15-D340-483A-AB20-92B909EA13F2}"/>
    <cellStyle name="Komma 2 4 2 2 5 2" xfId="7051" xr:uid="{593289D6-DBB8-4AD0-9C33-799415FB33EC}"/>
    <cellStyle name="Komma 2 4 2 2 5_3Q19" xfId="7052" xr:uid="{E5487EA0-836C-425B-8011-1AAD5E94690A}"/>
    <cellStyle name="Komma 2 4 2 2 6" xfId="7053" xr:uid="{9908FA0E-74F0-461F-9C88-011AE5A19983}"/>
    <cellStyle name="Komma 2 4 2 2_3Q19" xfId="7054" xr:uid="{75D1923F-DC9D-4FF3-9488-2738A1D636B0}"/>
    <cellStyle name="Komma 2 4 2 3" xfId="7055" xr:uid="{B06866B2-9A61-4D38-AE0E-3C9A20A8A66F}"/>
    <cellStyle name="Komma 2 4 2 3 2" xfId="7056" xr:uid="{6F719FBE-6DF2-4021-94CB-7E7C94FDD43D}"/>
    <cellStyle name="Komma 2 4 2 3 2 2" xfId="7057" xr:uid="{A133C9F5-24B4-466B-A9C6-9C1E7EA82C84}"/>
    <cellStyle name="Komma 2 4 2 3 2_3Q19" xfId="7058" xr:uid="{F0F0ADDF-69CC-4BF9-AFFD-50E022B54DD3}"/>
    <cellStyle name="Komma 2 4 2 3 3" xfId="7059" xr:uid="{075D685D-134F-420E-A7F2-4B134D375DF3}"/>
    <cellStyle name="Komma 2 4 2 3 3 2" xfId="7060" xr:uid="{B9399611-06EB-4CA9-A2D4-B020A312983F}"/>
    <cellStyle name="Komma 2 4 2 3 3_3Q19" xfId="7061" xr:uid="{693747E5-29C8-4D37-95BD-3EA62D14F4E7}"/>
    <cellStyle name="Komma 2 4 2 3 4" xfId="7062" xr:uid="{427EE659-81E8-48CA-80AC-667BC07550FC}"/>
    <cellStyle name="Komma 2 4 2 3 4 2" xfId="7063" xr:uid="{FD97EE49-6995-4793-848A-4E02FDC8DA13}"/>
    <cellStyle name="Komma 2 4 2 3 4_3Q19" xfId="7064" xr:uid="{9D42F973-BE2A-46D4-970C-A0A6AB18CB24}"/>
    <cellStyle name="Komma 2 4 2 3 5" xfId="7065" xr:uid="{C3E68961-F358-4BB6-AC8B-9E9AF54C3EBD}"/>
    <cellStyle name="Komma 2 4 2 3_3Q19" xfId="7066" xr:uid="{591823CA-B302-4E0C-BECB-D018C1DF1933}"/>
    <cellStyle name="Komma 2 4 2 4" xfId="7067" xr:uid="{136D8005-F3CC-4A67-B8C3-D575CE442283}"/>
    <cellStyle name="Komma 2 4 2 4 2" xfId="7068" xr:uid="{625725E8-625F-44CB-93D9-3DA0236CCBDF}"/>
    <cellStyle name="Komma 2 4 2 4_3Q19" xfId="7069" xr:uid="{6E30E6A1-C8E5-4B9F-B751-AA9D46773FCD}"/>
    <cellStyle name="Komma 2 4 2 5" xfId="7070" xr:uid="{F1F7998A-00F2-4FE6-8641-89D02AA12910}"/>
    <cellStyle name="Komma 2 4 2 5 2" xfId="7071" xr:uid="{C88E95CA-0C04-447A-9968-57D026C336C6}"/>
    <cellStyle name="Komma 2 4 2 5_3Q19" xfId="7072" xr:uid="{47CAAAAC-3283-4687-8A08-73C6D75FFC4D}"/>
    <cellStyle name="Komma 2 4 2 6" xfId="7073" xr:uid="{F9B7CFE9-2BDB-4245-93A5-BF4BA3463C73}"/>
    <cellStyle name="Komma 2 4 2 6 2" xfId="7074" xr:uid="{5B75B2AF-12EB-4D14-86B9-BDCB4BA6E425}"/>
    <cellStyle name="Komma 2 4 2 6_3Q19" xfId="7075" xr:uid="{32AD6C42-8D09-4F3F-86CD-297C952ED19D}"/>
    <cellStyle name="Komma 2 4 2 7" xfId="7076" xr:uid="{3D156F4D-FB7C-4A8E-9AA3-391EBEBC9640}"/>
    <cellStyle name="Komma 2 4 2 7 2" xfId="7077" xr:uid="{ACCC737C-7EAF-46C4-9F2B-3F109C29865F}"/>
    <cellStyle name="Komma 2 4 2 7_3Q19" xfId="7078" xr:uid="{01C80091-87EC-44ED-B1A9-B424C019973C}"/>
    <cellStyle name="Komma 2 4 2 8" xfId="7079" xr:uid="{88DA9EDA-397D-4300-A1D1-1383A4220295}"/>
    <cellStyle name="Komma 2 4 2 9" xfId="41523" xr:uid="{90912224-F30F-4AFF-8FCE-374B12899AE7}"/>
    <cellStyle name="Komma 2 4 2_3Q19" xfId="7080" xr:uid="{145D23E2-1051-4AEE-BF03-BE5B8A81F8B8}"/>
    <cellStyle name="Komma 2 4 3" xfId="7081" xr:uid="{BE96EF38-FAD2-4BC3-9117-2F7E89352550}"/>
    <cellStyle name="Komma 2 4 3 2" xfId="7082" xr:uid="{9EA6F021-CA07-4AFE-82BF-2F3860B429D0}"/>
    <cellStyle name="Komma 2 4 3 2 2" xfId="7083" xr:uid="{D43911E7-C240-455E-881B-C704C013B44F}"/>
    <cellStyle name="Komma 2 4 3 2 2 2" xfId="7084" xr:uid="{DE0219FD-FC9C-4397-8381-E92CCAD5C369}"/>
    <cellStyle name="Komma 2 4 3 2 2_3Q19" xfId="7085" xr:uid="{400D2913-FB40-474A-8FE2-1B6C526498F3}"/>
    <cellStyle name="Komma 2 4 3 2 3" xfId="7086" xr:uid="{F1C8DC86-92F5-4697-BE0E-1C3EF20A5BA8}"/>
    <cellStyle name="Komma 2 4 3 2 3 2" xfId="7087" xr:uid="{A4084072-D0B6-4B73-B0EA-3AA99E369878}"/>
    <cellStyle name="Komma 2 4 3 2 3_3Q19" xfId="7088" xr:uid="{DDECDF10-29E9-4FCB-AA6F-D5C5AFF29B63}"/>
    <cellStyle name="Komma 2 4 3 2 4" xfId="7089" xr:uid="{623B2564-DE8C-4560-BC39-C1FBB0D5531C}"/>
    <cellStyle name="Komma 2 4 3 2 4 2" xfId="7090" xr:uid="{2C6CC5F3-4143-4C86-8EC9-644B40380FFE}"/>
    <cellStyle name="Komma 2 4 3 2 4_3Q19" xfId="7091" xr:uid="{BC1A96D7-6AD6-45AA-9577-35BB36447A0A}"/>
    <cellStyle name="Komma 2 4 3 2 5" xfId="7092" xr:uid="{39F3AAB9-F295-41B6-81B7-D893CFFF26A1}"/>
    <cellStyle name="Komma 2 4 3 2_3Q19" xfId="7093" xr:uid="{7A44811F-1D89-42D9-BA6A-F15D895D34F6}"/>
    <cellStyle name="Komma 2 4 3 3" xfId="7094" xr:uid="{256B4BF9-9198-45DA-AC14-FD674AD3153E}"/>
    <cellStyle name="Komma 2 4 3 3 2" xfId="7095" xr:uid="{EBF83C2D-06E7-4EB0-92B3-9C9B25BFBCA1}"/>
    <cellStyle name="Komma 2 4 3 3_3Q19" xfId="7096" xr:uid="{F06C1A43-3E4A-4223-BCDB-EF92BAEF7824}"/>
    <cellStyle name="Komma 2 4 3 4" xfId="7097" xr:uid="{58DFE2A4-379E-476F-9A95-0C0778D77882}"/>
    <cellStyle name="Komma 2 4 3 4 2" xfId="7098" xr:uid="{237E4221-1A88-4D98-9525-67D580DBA89C}"/>
    <cellStyle name="Komma 2 4 3 4_3Q19" xfId="7099" xr:uid="{B23C09A0-F292-4217-B5F4-2DA648FD22C9}"/>
    <cellStyle name="Komma 2 4 3 5" xfId="7100" xr:uid="{A4CE37B8-EAAB-48D2-9E4A-B65CA43113C4}"/>
    <cellStyle name="Komma 2 4 3 5 2" xfId="7101" xr:uid="{37DA4AE9-D514-47F3-BCD8-81F26405ECED}"/>
    <cellStyle name="Komma 2 4 3 5_3Q19" xfId="7102" xr:uid="{77CCDF04-F541-44BE-ACA1-7F3D2630917B}"/>
    <cellStyle name="Komma 2 4 3 6" xfId="7103" xr:uid="{581A2B5C-A2B8-4231-A0A1-603AA309329F}"/>
    <cellStyle name="Komma 2 4 3_3Q19" xfId="7104" xr:uid="{B3A480DE-CC6B-4B2C-85E5-5209D3D7E425}"/>
    <cellStyle name="Komma 2 4 4" xfId="7105" xr:uid="{3024C373-5FB3-48E9-89D9-52A6931D9F7C}"/>
    <cellStyle name="Komma 2 4 4 2" xfId="7106" xr:uid="{AC3B3446-1197-4221-B656-1497280F7F86}"/>
    <cellStyle name="Komma 2 4 4 2 2" xfId="7107" xr:uid="{7F3C0E4E-A711-4675-8011-A86D43FBE863}"/>
    <cellStyle name="Komma 2 4 4 2 2 2" xfId="7108" xr:uid="{9DB5552C-4680-412A-B78B-42E94A591D78}"/>
    <cellStyle name="Komma 2 4 4 2 2_3Q19" xfId="7109" xr:uid="{A524B4FA-6B94-4CA3-B9FE-3A78652F37B1}"/>
    <cellStyle name="Komma 2 4 4 2 3" xfId="7110" xr:uid="{8DA61C9A-5632-48F5-A381-1D79FF1858AA}"/>
    <cellStyle name="Komma 2 4 4 2 3 2" xfId="7111" xr:uid="{5AE61D73-5AC0-47AA-868F-4269297DC8E7}"/>
    <cellStyle name="Komma 2 4 4 2 3_3Q19" xfId="7112" xr:uid="{C9F7425F-EC4D-4974-ACA1-CF6B5A298E8C}"/>
    <cellStyle name="Komma 2 4 4 2 4" xfId="7113" xr:uid="{C13CC51D-D4CD-4BBD-B59A-C57036D6EDA7}"/>
    <cellStyle name="Komma 2 4 4 2_3Q19" xfId="7114" xr:uid="{67F32A83-11BC-40AC-BABE-38C6A3ED1D6A}"/>
    <cellStyle name="Komma 2 4 4 3" xfId="7115" xr:uid="{18CB23CE-554F-438A-8216-B47B2334E490}"/>
    <cellStyle name="Komma 2 4 4 3 2" xfId="7116" xr:uid="{66046E11-A8DC-469D-AF9D-C6B5FCD36834}"/>
    <cellStyle name="Komma 2 4 4 3_3Q19" xfId="7117" xr:uid="{59DB49C0-A943-42AD-8054-1C049A87444B}"/>
    <cellStyle name="Komma 2 4 4 4" xfId="7118" xr:uid="{EDB0B859-5C05-44D4-92FF-B1203D88038F}"/>
    <cellStyle name="Komma 2 4 4 4 2" xfId="7119" xr:uid="{B7D96CB2-2890-4AA3-92C8-D0D25D0315BC}"/>
    <cellStyle name="Komma 2 4 4 4_3Q19" xfId="7120" xr:uid="{C8ECE7B8-B644-497F-92BC-64C80C055F2B}"/>
    <cellStyle name="Komma 2 4 4 5" xfId="7121" xr:uid="{5B780354-8BAF-498E-A5BE-A83A948F3DEF}"/>
    <cellStyle name="Komma 2 4 4 5 2" xfId="7122" xr:uid="{39FB2326-B794-4088-BCD8-6E145F4C1469}"/>
    <cellStyle name="Komma 2 4 4 5_3Q19" xfId="7123" xr:uid="{7D9DFA0F-6981-4AF1-A110-F464906703FE}"/>
    <cellStyle name="Komma 2 4 4 6" xfId="7124" xr:uid="{DB9B8E46-2821-4BE6-8750-A4F38D29D806}"/>
    <cellStyle name="Komma 2 4 4_3Q19" xfId="7125" xr:uid="{C4189E2E-25A2-4991-BA17-070164CF105B}"/>
    <cellStyle name="Komma 2 4 5" xfId="7126" xr:uid="{4CC352A9-13FE-43C4-B734-A8908C3364EF}"/>
    <cellStyle name="Komma 2 4 5 2" xfId="7127" xr:uid="{3C41AD27-7A12-42BE-A3D7-A6C55680DD2D}"/>
    <cellStyle name="Komma 2 4 5 2 2" xfId="7128" xr:uid="{6ABBA6ED-19D3-4334-B8AE-5C2B728C8204}"/>
    <cellStyle name="Komma 2 4 5 2_3Q19" xfId="7129" xr:uid="{54B0DB02-8779-4928-B9D3-8955E88338CD}"/>
    <cellStyle name="Komma 2 4 5 3" xfId="7130" xr:uid="{12439DD3-AA86-421E-BFA4-4E2E71691E6E}"/>
    <cellStyle name="Komma 2 4 5 3 2" xfId="7131" xr:uid="{BC06ABC2-F2D5-47AD-A44B-577DA9FF2604}"/>
    <cellStyle name="Komma 2 4 5 3_3Q19" xfId="7132" xr:uid="{C1D238F7-EB65-4513-B3BD-09B7DFD2A9B5}"/>
    <cellStyle name="Komma 2 4 5 4" xfId="7133" xr:uid="{C86754DE-BCC8-41D4-A22A-BFEFB3D1E57B}"/>
    <cellStyle name="Komma 2 4 5 4 2" xfId="7134" xr:uid="{EFE15EE7-E397-48D4-AB4A-137D93206EFA}"/>
    <cellStyle name="Komma 2 4 5 4_3Q19" xfId="7135" xr:uid="{32A21B2A-B38D-4383-B62A-E8BFAFB73729}"/>
    <cellStyle name="Komma 2 4 5 5" xfId="7136" xr:uid="{ACB6C755-061E-4834-8466-63E03E62CB40}"/>
    <cellStyle name="Komma 2 4 5_3Q19" xfId="7137" xr:uid="{E966006B-4E61-46B2-B894-12A0A9123681}"/>
    <cellStyle name="Komma 2 4 6" xfId="7138" xr:uid="{1526DA8F-DEB7-471F-9E5A-AE68BF8DD8E8}"/>
    <cellStyle name="Komma 2 4 6 2" xfId="7139" xr:uid="{04029D68-2C56-4174-8D72-0FC0CB7E6499}"/>
    <cellStyle name="Komma 2 4 6_3Q19" xfId="7140" xr:uid="{5EA4013C-326D-436E-BDA7-CE3D09F287CF}"/>
    <cellStyle name="Komma 2 4 7" xfId="7141" xr:uid="{FB6EDE17-D479-4EE1-91D4-B6F4E1A13547}"/>
    <cellStyle name="Komma 2 4 7 2" xfId="7142" xr:uid="{E1BAA436-AA6A-4570-8695-03EDE9872F8C}"/>
    <cellStyle name="Komma 2 4 7_3Q19" xfId="7143" xr:uid="{3347F331-FBEA-40BA-BA39-9CEE11A3E3A0}"/>
    <cellStyle name="Komma 2 4 8" xfId="7144" xr:uid="{7D827A74-7E13-412B-87E7-28FFA556C683}"/>
    <cellStyle name="Komma 2 4 8 2" xfId="7145" xr:uid="{5A0C2B1E-5D8D-420C-8E62-2800F9A544F7}"/>
    <cellStyle name="Komma 2 4 8_3Q19" xfId="7146" xr:uid="{39C6D779-92C6-4125-B73F-6CBFD3663BDC}"/>
    <cellStyle name="Komma 2 4 9" xfId="41524" xr:uid="{2C28B5AF-81B8-4903-BFF1-5674430FF3A6}"/>
    <cellStyle name="Komma 2 4_3Q19" xfId="7147" xr:uid="{99315613-1215-488B-855A-1CFA6D0ACAB1}"/>
    <cellStyle name="Komma 2 5" xfId="7148" xr:uid="{20E073C9-7147-438F-9C0F-B5218131C10D}"/>
    <cellStyle name="Komma 2 5 10" xfId="41525" xr:uid="{E5203292-C9CC-4DAE-BCAC-55799DB7587E}"/>
    <cellStyle name="Komma 2 5 2" xfId="7149" xr:uid="{2FA906D8-3C99-415A-A919-75BE90714219}"/>
    <cellStyle name="Komma 2 5 2 2" xfId="7150" xr:uid="{753CA9EB-88F9-4D61-9042-2FF58A208724}"/>
    <cellStyle name="Komma 2 5 2 2 2" xfId="7151" xr:uid="{44AB91FE-7F9B-4787-A2FA-4AFD82D15BD8}"/>
    <cellStyle name="Komma 2 5 2 2 2 2" xfId="7152" xr:uid="{B8749ADA-A378-40B1-8605-B5E5B9329AE6}"/>
    <cellStyle name="Komma 2 5 2 2 2_3Q19" xfId="7153" xr:uid="{7BD63677-BF01-437C-818D-4AFEEED9A104}"/>
    <cellStyle name="Komma 2 5 2 2 3" xfId="7154" xr:uid="{3C0CBD5F-3763-4300-A653-E1FF55C22528}"/>
    <cellStyle name="Komma 2 5 2 2 3 2" xfId="7155" xr:uid="{8C195C56-8B85-4926-9B63-FAF0893F57CB}"/>
    <cellStyle name="Komma 2 5 2 2 3_3Q19" xfId="7156" xr:uid="{9D72E745-BDF2-41EA-9073-72D61950DC9A}"/>
    <cellStyle name="Komma 2 5 2 2 4" xfId="7157" xr:uid="{92A474CD-D8D9-439C-ADCA-0B7E15E50C73}"/>
    <cellStyle name="Komma 2 5 2 2 4 2" xfId="7158" xr:uid="{6C9FB0E9-1E89-4200-A681-A5632FFEE102}"/>
    <cellStyle name="Komma 2 5 2 2 4_3Q19" xfId="7159" xr:uid="{22EF88B4-21D8-4146-9678-DF7357A056BA}"/>
    <cellStyle name="Komma 2 5 2 2 5" xfId="7160" xr:uid="{91130B85-BD78-4F38-B065-3DE54EB267D5}"/>
    <cellStyle name="Komma 2 5 2 2_3Q19" xfId="7161" xr:uid="{0DECAA6D-EE06-4067-854D-AB32C41D6B22}"/>
    <cellStyle name="Komma 2 5 2 3" xfId="7162" xr:uid="{545B62B7-FF4F-4457-8153-7DB39F9834B0}"/>
    <cellStyle name="Komma 2 5 2 3 2" xfId="7163" xr:uid="{5E3D8D49-9ACC-4477-A0B8-88A62FC22C85}"/>
    <cellStyle name="Komma 2 5 2 3_3Q19" xfId="7164" xr:uid="{1F0EB96B-D1BE-460B-A744-E441E7B99A4D}"/>
    <cellStyle name="Komma 2 5 2 4" xfId="7165" xr:uid="{FBAD59DD-BB81-4152-9778-EFBD25A35EA8}"/>
    <cellStyle name="Komma 2 5 2 4 2" xfId="7166" xr:uid="{82B303E8-5F0C-4A05-BD04-0F164446D473}"/>
    <cellStyle name="Komma 2 5 2 4_3Q19" xfId="7167" xr:uid="{AF3620F0-8512-4F7F-883F-4EF2A328B855}"/>
    <cellStyle name="Komma 2 5 2 5" xfId="7168" xr:uid="{390DE6CD-0493-4D5D-8C50-561F3932973A}"/>
    <cellStyle name="Komma 2 5 2 5 2" xfId="7169" xr:uid="{AD45EE1F-2D56-4619-A07A-524EF69F38EF}"/>
    <cellStyle name="Komma 2 5 2 5_3Q19" xfId="7170" xr:uid="{FA844819-F600-4380-8DC6-EE1E020DAFC5}"/>
    <cellStyle name="Komma 2 5 2 6" xfId="7171" xr:uid="{D57FD96E-2087-476E-BDE3-AF91464C4F51}"/>
    <cellStyle name="Komma 2 5 2 6 2" xfId="7172" xr:uid="{239FC760-87F9-45D1-82B2-B58292954304}"/>
    <cellStyle name="Komma 2 5 2 6_3Q19" xfId="7173" xr:uid="{78985B46-5633-4D69-B1C0-7CA5B1A2513D}"/>
    <cellStyle name="Komma 2 5 2 7" xfId="7174" xr:uid="{BAD5AF99-7D10-46D4-B4E0-18E312EE4331}"/>
    <cellStyle name="Komma 2 5 2_3Q19" xfId="7175" xr:uid="{765B009C-3079-47E8-95E5-1BE206002588}"/>
    <cellStyle name="Komma 2 5 3" xfId="7176" xr:uid="{0C9B4EC0-49B9-4925-8F35-3E47E93BF05B}"/>
    <cellStyle name="Komma 2 5 3 2" xfId="7177" xr:uid="{01324185-B0A6-4180-B14D-C1361E7076BF}"/>
    <cellStyle name="Komma 2 5 3 2 2" xfId="7178" xr:uid="{A3CA6B6A-9027-467D-A3E7-2449994E0D89}"/>
    <cellStyle name="Komma 2 5 3 2 2 2" xfId="7179" xr:uid="{5746C7A1-F172-4C5F-8BB4-DFC9AF50331B}"/>
    <cellStyle name="Komma 2 5 3 2 2_3Q19" xfId="7180" xr:uid="{3C7F4F80-2898-45B3-BC4E-5ED8570058B8}"/>
    <cellStyle name="Komma 2 5 3 2 3" xfId="7181" xr:uid="{23114A13-2A1A-49BF-8E68-93F3A777040F}"/>
    <cellStyle name="Komma 2 5 3 2 3 2" xfId="7182" xr:uid="{161F353F-9AFF-46DF-8038-B1D10E3A7CBF}"/>
    <cellStyle name="Komma 2 5 3 2 3_3Q19" xfId="7183" xr:uid="{DC66704E-CC5B-4AAE-86D0-B14305AECC74}"/>
    <cellStyle name="Komma 2 5 3 2 4" xfId="7184" xr:uid="{AD1BCBC1-5A64-475D-8927-1595251C3166}"/>
    <cellStyle name="Komma 2 5 3 2 4 2" xfId="7185" xr:uid="{791F89F4-EA03-4C60-A1F3-AE8FC7D1E86C}"/>
    <cellStyle name="Komma 2 5 3 2 4_3Q19" xfId="7186" xr:uid="{BCE7286D-7BC0-403F-8743-BFBE150905B5}"/>
    <cellStyle name="Komma 2 5 3 2 5" xfId="7187" xr:uid="{95D00CAE-2A97-4BB3-835D-D97020684665}"/>
    <cellStyle name="Komma 2 5 3 2_3Q19" xfId="7188" xr:uid="{5522D2C7-57DD-4D91-8611-00C5023540C0}"/>
    <cellStyle name="Komma 2 5 3 3" xfId="7189" xr:uid="{4F96D163-763C-4072-841A-BA23B3CEE75B}"/>
    <cellStyle name="Komma 2 5 3 3 2" xfId="7190" xr:uid="{65A0387F-E25C-4113-881D-823336834B52}"/>
    <cellStyle name="Komma 2 5 3 3_3Q19" xfId="7191" xr:uid="{B4ABB295-EFA9-48E8-82FA-4EC3CBB47CB5}"/>
    <cellStyle name="Komma 2 5 3 4" xfId="7192" xr:uid="{1246BB20-0845-4E69-A18F-1A1AD862015B}"/>
    <cellStyle name="Komma 2 5 3 4 2" xfId="7193" xr:uid="{1FB97C04-D022-4320-971F-CD4DD6D76334}"/>
    <cellStyle name="Komma 2 5 3 4_3Q19" xfId="7194" xr:uid="{F6206482-0FF7-4B1D-876F-6DAA2DB0F10C}"/>
    <cellStyle name="Komma 2 5 3 5" xfId="7195" xr:uid="{93DF0467-6030-4868-88FC-2017597E531A}"/>
    <cellStyle name="Komma 2 5 3 5 2" xfId="7196" xr:uid="{03BEB284-6EF8-4CBC-86CC-8BC66375AEB4}"/>
    <cellStyle name="Komma 2 5 3 5_3Q19" xfId="7197" xr:uid="{5AE61C8A-E1FD-4FDB-94A1-91DC43A166B1}"/>
    <cellStyle name="Komma 2 5 3 6" xfId="7198" xr:uid="{B51D2952-3F26-461E-A33D-0A922A216BC4}"/>
    <cellStyle name="Komma 2 5 3_3Q19" xfId="7199" xr:uid="{129A3D66-3FD2-4D61-AC7E-4CDA03187DB5}"/>
    <cellStyle name="Komma 2 5 4" xfId="7200" xr:uid="{FB762593-2555-4D1A-A389-D628C67313F3}"/>
    <cellStyle name="Komma 2 5 4 2" xfId="7201" xr:uid="{E52CE3FB-DDA7-40A6-9E79-F08CE5EA0512}"/>
    <cellStyle name="Komma 2 5 4 2 2" xfId="7202" xr:uid="{830512F1-59D9-4878-B02D-10105E438BD8}"/>
    <cellStyle name="Komma 2 5 4 2_3Q19" xfId="7203" xr:uid="{2B627CFC-8967-4B0C-AF8B-922E31A3182F}"/>
    <cellStyle name="Komma 2 5 4 3" xfId="7204" xr:uid="{55E5DEF4-15EE-4C73-9A59-EA42173891A4}"/>
    <cellStyle name="Komma 2 5 4 3 2" xfId="7205" xr:uid="{E40C36F3-D01F-47EA-99CB-A827FC1040CC}"/>
    <cellStyle name="Komma 2 5 4 3_3Q19" xfId="7206" xr:uid="{E19BCE72-F376-476F-953A-85B6D15A0FE0}"/>
    <cellStyle name="Komma 2 5 4 4" xfId="7207" xr:uid="{CFB04550-9EE4-4036-8E4E-58C298402825}"/>
    <cellStyle name="Komma 2 5 4 4 2" xfId="7208" xr:uid="{4909FC8B-E8D6-4C5D-8795-E7CDBDEF0752}"/>
    <cellStyle name="Komma 2 5 4 4_3Q19" xfId="7209" xr:uid="{49561CBF-65C7-4A17-B006-2CE726D800D5}"/>
    <cellStyle name="Komma 2 5 4 5" xfId="7210" xr:uid="{7BD73224-1212-4AAE-95A2-96EE4F8018BA}"/>
    <cellStyle name="Komma 2 5 4_3Q19" xfId="7211" xr:uid="{E465CB6A-5FC9-4FBF-AEDA-32553C608E37}"/>
    <cellStyle name="Komma 2 5 5" xfId="7212" xr:uid="{6A5CA802-3225-4312-B8FA-DFC71E57F8FA}"/>
    <cellStyle name="Komma 2 5 5 2" xfId="7213" xr:uid="{2ED8DEDC-3CC6-4ADB-A98B-BCEB2729351E}"/>
    <cellStyle name="Komma 2 5 5_3Q19" xfId="7214" xr:uid="{F710781B-3F3B-4A1E-BD78-4C77C9B28696}"/>
    <cellStyle name="Komma 2 5 6" xfId="7215" xr:uid="{046BFC07-4EBD-4986-AB42-7A1E68430449}"/>
    <cellStyle name="Komma 2 5 6 2" xfId="7216" xr:uid="{2A20584B-514D-4761-9E58-8C20B58AB476}"/>
    <cellStyle name="Komma 2 5 6_3Q19" xfId="7217" xr:uid="{90EB6355-1210-4DF5-A6E5-92BA7E2DAE7A}"/>
    <cellStyle name="Komma 2 5 7" xfId="7218" xr:uid="{955E1359-3AF8-4E4C-9E06-ED0BA362E9BF}"/>
    <cellStyle name="Komma 2 5 7 2" xfId="7219" xr:uid="{5789C043-2370-4F6C-86F7-C0E09B5A8A06}"/>
    <cellStyle name="Komma 2 5 7_3Q19" xfId="7220" xr:uid="{B7379E8F-64F2-4509-AB82-938748D67194}"/>
    <cellStyle name="Komma 2 5 8" xfId="7221" xr:uid="{62D456D2-1DB6-41C9-88EF-8A6DD7027746}"/>
    <cellStyle name="Komma 2 5 8 2" xfId="7222" xr:uid="{E1A2F7D8-7F56-48CD-9991-63069CC7B81E}"/>
    <cellStyle name="Komma 2 5 8_3Q19" xfId="7223" xr:uid="{07C712DF-F420-46EF-ACBA-C3C4089D2A93}"/>
    <cellStyle name="Komma 2 5 9" xfId="7224" xr:uid="{0D899496-03DF-41AF-A54F-34A8C06CC9D0}"/>
    <cellStyle name="Komma 2 5_3Q19" xfId="7225" xr:uid="{1ED65591-EB70-467E-8210-33219BC64C55}"/>
    <cellStyle name="Komma 2 6" xfId="7226" xr:uid="{6C6E7AAE-2ED8-4243-AAD9-EE4B29216C23}"/>
    <cellStyle name="Komma 2 6 2" xfId="7227" xr:uid="{98D8BC5C-3C9C-458C-A2DB-16C91AC63562}"/>
    <cellStyle name="Komma 2 6 2 2" xfId="7228" xr:uid="{7DFB0AFF-32C6-4D3F-8B17-7F15CF2562DE}"/>
    <cellStyle name="Komma 2 6 2 2 2" xfId="7229" xr:uid="{A12DAD75-0BDE-4E37-99C5-9C8EFBC1FF9F}"/>
    <cellStyle name="Komma 2 6 2 2_3Q19" xfId="7230" xr:uid="{FA040900-D16B-4BAE-BF80-47DD13EF8E0F}"/>
    <cellStyle name="Komma 2 6 2 3" xfId="7231" xr:uid="{5710A149-C66E-4698-8C85-441EEB2FC3F3}"/>
    <cellStyle name="Komma 2 6 2 3 2" xfId="7232" xr:uid="{9D5AF9F9-784E-4F66-8D3C-1F06ADBC6B92}"/>
    <cellStyle name="Komma 2 6 2 3_3Q19" xfId="7233" xr:uid="{2626C913-23FA-4B44-9257-FE0019D38009}"/>
    <cellStyle name="Komma 2 6 2 4" xfId="7234" xr:uid="{96232FE1-FEA7-4D4D-A91F-4B695EAF7099}"/>
    <cellStyle name="Komma 2 6 2 4 2" xfId="7235" xr:uid="{4B2750CB-B61E-4A10-969E-585C10570338}"/>
    <cellStyle name="Komma 2 6 2 4_3Q19" xfId="7236" xr:uid="{28BE5167-782A-4148-BA73-1C1EABADF4D0}"/>
    <cellStyle name="Komma 2 6 2 5" xfId="7237" xr:uid="{3B07DA90-037C-4928-8A3A-BD01C58E3BA9}"/>
    <cellStyle name="Komma 2 6 2_3Q19" xfId="7238" xr:uid="{190B3096-7F39-454C-AD1B-7463D68022ED}"/>
    <cellStyle name="Komma 2 6 3" xfId="7239" xr:uid="{228CCB97-1249-45E9-83AB-FCE3BEEC0EAB}"/>
    <cellStyle name="Komma 2 6 3 2" xfId="7240" xr:uid="{C51BC72F-3B17-45F0-91A7-895F64D196D6}"/>
    <cellStyle name="Komma 2 6 3 3" xfId="42238" xr:uid="{C51B2877-DFDD-4441-97A6-47CEE22FDE5B}"/>
    <cellStyle name="Komma 2 6 3 4" xfId="42239" xr:uid="{A62EC1A8-D480-4C71-90F0-6340D5BC2E11}"/>
    <cellStyle name="Komma 2 6 3_3Q19" xfId="7241" xr:uid="{5BA00C4D-285E-4A86-8CE9-C7349C548CC1}"/>
    <cellStyle name="Komma 2 6 4" xfId="7242" xr:uid="{1EFFCEB8-707E-4235-946A-74A69182415B}"/>
    <cellStyle name="Komma 2 6 4 2" xfId="7243" xr:uid="{0039C768-478E-4473-AF36-9BF26B87A031}"/>
    <cellStyle name="Komma 2 6 4_3Q19" xfId="7244" xr:uid="{872A5492-30E2-490C-A9CA-BB76F475B65E}"/>
    <cellStyle name="Komma 2 6 5" xfId="7245" xr:uid="{FBC79D5C-4A06-48C6-9D06-C6097409887C}"/>
    <cellStyle name="Komma 2 6 5 2" xfId="7246" xr:uid="{2502F0B3-93BB-4E03-8D27-E913909225A0}"/>
    <cellStyle name="Komma 2 6 5_3Q19" xfId="7247" xr:uid="{86794414-03E9-4CDA-9457-0814DEE463F7}"/>
    <cellStyle name="Komma 2 6 6" xfId="7248" xr:uid="{58D22065-B21B-4970-9DCF-5B4EB1E709B0}"/>
    <cellStyle name="Komma 2 6 6 2" xfId="7249" xr:uid="{82A67C5F-7B41-420B-95BE-999397B1C086}"/>
    <cellStyle name="Komma 2 6 6_3Q19" xfId="7250" xr:uid="{9198A901-6B7B-48DA-8075-6525C0B6153F}"/>
    <cellStyle name="Komma 2 6 7" xfId="41526" xr:uid="{E8B5C237-2893-4C18-A0FD-E6A88B4CF006}"/>
    <cellStyle name="Komma 2 6_3Q19" xfId="7251" xr:uid="{95057AA0-D0A6-41E7-9A53-43728469AB70}"/>
    <cellStyle name="Komma 2 7" xfId="7252" xr:uid="{40BAE076-B5D0-4578-82C9-5857B3FBBDF1}"/>
    <cellStyle name="Komma 2 7 2" xfId="7253" xr:uid="{4EE01B1F-6E79-41B1-AE62-72259328AD80}"/>
    <cellStyle name="Komma 2 7 2 2" xfId="7254" xr:uid="{3046AE11-01CB-49DF-B423-F7D0D84F1B7B}"/>
    <cellStyle name="Komma 2 7 2 2 2" xfId="7255" xr:uid="{D1C32DFF-80A0-4EF9-BC01-EA890C970CBE}"/>
    <cellStyle name="Komma 2 7 2 2_3Q19" xfId="7256" xr:uid="{C6DF70A6-B64E-4D6A-98A3-8DF9F0A114CC}"/>
    <cellStyle name="Komma 2 7 2 3" xfId="7257" xr:uid="{C4B4E1B3-D490-4D8D-8A8A-23D56211F3E0}"/>
    <cellStyle name="Komma 2 7 2 3 2" xfId="7258" xr:uid="{3B3EF979-D284-49E9-9F8B-D635535ADD42}"/>
    <cellStyle name="Komma 2 7 2 3_3Q19" xfId="7259" xr:uid="{AAB4068E-0C70-49F5-BA80-7464A1C56121}"/>
    <cellStyle name="Komma 2 7 2 4" xfId="7260" xr:uid="{52DE8DDA-51F0-4023-B005-5ADD569FA15E}"/>
    <cellStyle name="Komma 2 7 2 4 2" xfId="7261" xr:uid="{8B7514E5-4A6C-4358-8B88-180154609040}"/>
    <cellStyle name="Komma 2 7 2 4_3Q19" xfId="7262" xr:uid="{5EAAC158-0870-4512-BF6E-A851C93FDDCB}"/>
    <cellStyle name="Komma 2 7 2 5" xfId="7263" xr:uid="{D67A8F59-F10C-4BDA-9A25-8A99BEFF0202}"/>
    <cellStyle name="Komma 2 7 2_3Q19" xfId="7264" xr:uid="{90527A9B-B313-4D96-972D-B89F6F7B2438}"/>
    <cellStyle name="Komma 2 7 3" xfId="7265" xr:uid="{AE03294F-1BCC-4549-B585-8EA8A749395F}"/>
    <cellStyle name="Komma 2 7 3 2" xfId="7266" xr:uid="{CE0ADD76-E8F8-43FA-AC2C-978E99BF6EBF}"/>
    <cellStyle name="Komma 2 7 3 3" xfId="42240" xr:uid="{0F1CD584-F42F-46EF-A587-E734493A2CC6}"/>
    <cellStyle name="Komma 2 7 3 4" xfId="42241" xr:uid="{8E2AAB7C-835B-4B80-B692-121C63474C29}"/>
    <cellStyle name="Komma 2 7 3_3Q19" xfId="7267" xr:uid="{25F198C2-281A-4918-A065-DF3EBFD2C13E}"/>
    <cellStyle name="Komma 2 7 4" xfId="7268" xr:uid="{C61F1BAB-20B3-4575-A8A9-347C03A0064F}"/>
    <cellStyle name="Komma 2 7 4 2" xfId="7269" xr:uid="{BBA846A6-9DFB-43E5-B90D-B833F619F1DC}"/>
    <cellStyle name="Komma 2 7 4_3Q19" xfId="7270" xr:uid="{98E12495-4FF6-48D8-B375-B26F02979969}"/>
    <cellStyle name="Komma 2 7 5" xfId="7271" xr:uid="{9E4D25E7-9590-4288-91CB-AE6C27DD4CA5}"/>
    <cellStyle name="Komma 2 7 5 2" xfId="7272" xr:uid="{8244D99E-D2E4-4EE6-A056-B9B2F30CB5BD}"/>
    <cellStyle name="Komma 2 7 5_3Q19" xfId="7273" xr:uid="{39CCA6DC-2B56-4103-A178-8FCE393F7416}"/>
    <cellStyle name="Komma 2 7 6" xfId="7274" xr:uid="{C26B4E48-BAD7-4BD5-8E06-F78FFCB9925B}"/>
    <cellStyle name="Komma 2 7 7" xfId="41527" xr:uid="{5028F06E-6839-4E9A-920E-18264FF9A13E}"/>
    <cellStyle name="Komma 2 7_3Q19" xfId="7275" xr:uid="{250A3F3B-8FCE-4B52-B1DF-B0927DA91E93}"/>
    <cellStyle name="Komma 2 8" xfId="7276" xr:uid="{CCF194C3-8E62-4205-8745-85563E4C71FC}"/>
    <cellStyle name="Komma 2 8 2" xfId="7277" xr:uid="{44EDA284-B8A5-4F03-A9C0-C3713B44A409}"/>
    <cellStyle name="Komma 2 8 2 2" xfId="7278" xr:uid="{EEA85593-3244-4069-BAD7-8306CD5A5B68}"/>
    <cellStyle name="Komma 2 8 2 2 2" xfId="7279" xr:uid="{3CC8C4D7-89A1-49DF-BB20-F52EFDCD0604}"/>
    <cellStyle name="Komma 2 8 2 2_3Q19" xfId="7280" xr:uid="{11CFE6BE-9E61-47DC-BB3C-75C60E5F9814}"/>
    <cellStyle name="Komma 2 8 2 3" xfId="7281" xr:uid="{E4667C9D-2105-4792-A83F-DC753013445B}"/>
    <cellStyle name="Komma 2 8 2 3 2" xfId="7282" xr:uid="{8D242DAB-C40D-4DDA-B4C6-3D52BCEDE229}"/>
    <cellStyle name="Komma 2 8 2 3_3Q19" xfId="7283" xr:uid="{6EA3A4F2-0C02-464F-BBF2-13A9796721CF}"/>
    <cellStyle name="Komma 2 8 2 4" xfId="7284" xr:uid="{A9247901-D4E9-4FB9-AE45-749E256170C8}"/>
    <cellStyle name="Komma 2 8 2_3Q19" xfId="7285" xr:uid="{AB3AFC81-B2C9-4030-90F8-3B674FF70EEF}"/>
    <cellStyle name="Komma 2 8 3" xfId="7286" xr:uid="{DFBC33BA-A547-4898-A658-39230FD6C194}"/>
    <cellStyle name="Komma 2 8 3 2" xfId="7287" xr:uid="{A1D87DDB-ACB9-425E-ADE1-4A6136501EE9}"/>
    <cellStyle name="Komma 2 8 3_3Q19" xfId="7288" xr:uid="{EDCA9649-392A-4C65-BE27-AA31B4CBC7DE}"/>
    <cellStyle name="Komma 2 8 4" xfId="7289" xr:uid="{16095BF9-2674-4806-9CA4-547FC72261E9}"/>
    <cellStyle name="Komma 2 8 4 2" xfId="7290" xr:uid="{79F93E96-514A-414E-8A0D-FF727E25234C}"/>
    <cellStyle name="Komma 2 8 4_3Q19" xfId="7291" xr:uid="{B4E51C11-695E-4F97-B6F3-4EB0FD1FB823}"/>
    <cellStyle name="Komma 2 8 5" xfId="7292" xr:uid="{B48DE585-8774-4608-BF5F-4B6218587168}"/>
    <cellStyle name="Komma 2 8_3Q19" xfId="7293" xr:uid="{AD56D492-6C7F-4906-9A68-944F7E8CF20A}"/>
    <cellStyle name="Komma 2 9" xfId="7294" xr:uid="{4B0792BA-C950-4E16-8529-15EDCFF997AD}"/>
    <cellStyle name="Komma 2 9 2" xfId="7295" xr:uid="{87D63F58-4C84-42F7-958E-5DC71C7585D7}"/>
    <cellStyle name="Komma 2 9 3" xfId="7296" xr:uid="{6865BF51-0112-453F-A277-C2930FD5EDA1}"/>
    <cellStyle name="Komma 2 9 4" xfId="42242" xr:uid="{BF3A352C-34D4-4F45-AA89-8F5E7F9277C2}"/>
    <cellStyle name="Komma 2 9_3Q19" xfId="7297" xr:uid="{93ED509A-13D6-4A24-B30E-19BF88D8319C}"/>
    <cellStyle name="Komma 2_3. Chng in credit spreads" xfId="7298" xr:uid="{A8649ABE-13BA-4156-B721-B20F86AD803E}"/>
    <cellStyle name="Komma 20" xfId="7299" xr:uid="{5880314C-A585-464C-9AA0-77B0A51F6461}"/>
    <cellStyle name="Komma 20 2" xfId="28077" xr:uid="{4E6F6298-30C2-4672-A317-C82264ED65FC}"/>
    <cellStyle name="Komma 20 3" xfId="28078" xr:uid="{E08AACE4-2A69-42FC-AAFA-C2004DE425A4}"/>
    <cellStyle name="Komma 20_AVA DVA EL" xfId="28079" xr:uid="{456C53D7-C2AA-47ED-8DAC-A9311F83151B}"/>
    <cellStyle name="Komma 21" xfId="7300" xr:uid="{22039A18-9813-460D-9EB3-AD8BF7E06CA7}"/>
    <cellStyle name="Komma 22" xfId="7301" xr:uid="{A3541C48-C3CF-481C-95A5-93186F17F948}"/>
    <cellStyle name="Komma 23" xfId="7302" xr:uid="{342BE273-4CD6-40CA-9915-93F95A6DCCFB}"/>
    <cellStyle name="Komma 24" xfId="7303" xr:uid="{3FF09F2F-EF9C-4C17-B6EF-368807B1A00B}"/>
    <cellStyle name="Komma 25" xfId="7304" xr:uid="{98C3365A-82B9-4325-AA09-BDF0EAD2E0F1}"/>
    <cellStyle name="Komma 26" xfId="7305" xr:uid="{EDD55244-C593-4A62-8477-757DEDA3D0A3}"/>
    <cellStyle name="Komma 27" xfId="7306" xr:uid="{B61E5A54-204E-4E9E-B865-CF92C4E9C43D}"/>
    <cellStyle name="Komma 28" xfId="7307" xr:uid="{F0C449A9-C3C8-4F0D-946A-216DCBA1822F}"/>
    <cellStyle name="Komma 29" xfId="7308" xr:uid="{6B1E05EA-15C3-440B-B27C-FA72CF08E496}"/>
    <cellStyle name="Komma 3" xfId="7309" xr:uid="{AF167301-CAFA-4358-9D5E-4E0468EC3A13}"/>
    <cellStyle name="Komma 3 10" xfId="41528" xr:uid="{AD817F59-1594-4D19-ADE1-C1B5BF30E545}"/>
    <cellStyle name="Komma 3 2" xfId="7310" xr:uid="{197715A9-E0EB-442C-B5B9-2FD90054FF7A}"/>
    <cellStyle name="Komma 3 2 2" xfId="7311" xr:uid="{20227323-2B41-4C8D-9344-338BC6689448}"/>
    <cellStyle name="Komma 3 2 2 2" xfId="28080" xr:uid="{A56E7094-AA5B-4285-8624-990BFCB3C462}"/>
    <cellStyle name="Komma 3 2 2 2 2" xfId="28081" xr:uid="{1EB25885-E3EF-47E4-942B-2E9CD4D19426}"/>
    <cellStyle name="Komma 3 2 2 2 2 2" xfId="28082" xr:uid="{CBF83531-61F0-4E42-8DEB-9A272BDCE68B}"/>
    <cellStyle name="Komma 3 2 2 2 2 3" xfId="28083" xr:uid="{525A52DF-F7A9-4870-A570-1A5C8E335A7C}"/>
    <cellStyle name="Komma 3 2 2 2 2_AVA DVA EL" xfId="28084" xr:uid="{3084CCCD-7676-49D9-9277-ACAD4E05561C}"/>
    <cellStyle name="Komma 3 2 2 2 3" xfId="28085" xr:uid="{BF774512-E935-4575-BAE3-5909B98495D6}"/>
    <cellStyle name="Komma 3 2 2 2 3 2" xfId="28086" xr:uid="{74E672F1-63F1-4392-BCBC-5B13F08312C6}"/>
    <cellStyle name="Komma 3 2 2 2 3 3" xfId="28087" xr:uid="{1F464374-0C52-44D0-A8B4-96005E446365}"/>
    <cellStyle name="Komma 3 2 2 2 3_AVA DVA EL" xfId="28088" xr:uid="{68F5D04C-BD21-428F-928E-7277F6D26D45}"/>
    <cellStyle name="Komma 3 2 2 2 4" xfId="28089" xr:uid="{C599BD4D-C7BC-4AF8-A4E0-E2769E7DD3D7}"/>
    <cellStyle name="Komma 3 2 2 2 4 2" xfId="28090" xr:uid="{542C959B-37B9-4944-A97C-394597B575CE}"/>
    <cellStyle name="Komma 3 2 2 2 4 3" xfId="28091" xr:uid="{BEBC919A-C858-47F8-9B80-77294FDADC7C}"/>
    <cellStyle name="Komma 3 2 2 2 4_AVA DVA EL" xfId="28092" xr:uid="{8AACCE1B-0D97-431C-B876-9356B30BF29B}"/>
    <cellStyle name="Komma 3 2 2 2 5" xfId="28093" xr:uid="{3AA57FA7-CA3B-43E5-8476-FBCD2A9154C6}"/>
    <cellStyle name="Komma 3 2 2 2 5 2" xfId="28094" xr:uid="{6F1295C6-B5B2-4EB0-AC73-A718318BE079}"/>
    <cellStyle name="Komma 3 2 2 2 5 3" xfId="28095" xr:uid="{8D0A2EF2-9094-4090-91FE-09D3FEB54177}"/>
    <cellStyle name="Komma 3 2 2 2 5_AVA DVA EL" xfId="28096" xr:uid="{74759B52-A609-4F6F-89E2-E41250344E15}"/>
    <cellStyle name="Komma 3 2 2 2 6" xfId="28097" xr:uid="{6B7347DB-2374-430C-A388-6A2568275520}"/>
    <cellStyle name="Komma 3 2 2 2 7" xfId="28098" xr:uid="{F34F14EB-3A5F-4F90-B67E-1688D1F6C872}"/>
    <cellStyle name="Komma 3 2 2 2_AVA DVA EL" xfId="28099" xr:uid="{C560BB21-FE4C-4FD2-89D2-988D1CBD1B0F}"/>
    <cellStyle name="Komma 3 2 2 3" xfId="28100" xr:uid="{8DD01D98-D289-42BC-87DA-3D69264070D2}"/>
    <cellStyle name="Komma 3 2 2 3 2" xfId="28101" xr:uid="{B50DA381-4D5F-47D9-A812-24ED1991731A}"/>
    <cellStyle name="Komma 3 2 2 3 3" xfId="28102" xr:uid="{B1D1225B-5DA9-4682-A205-6008E6172C2F}"/>
    <cellStyle name="Komma 3 2 2 3_AVA DVA EL" xfId="28103" xr:uid="{E2F15B82-A6FF-4005-B385-4D66CE6EB0B7}"/>
    <cellStyle name="Komma 3 2 2 4" xfId="28104" xr:uid="{46B57AC6-B17D-4E97-A3BB-BA9678BD3D0F}"/>
    <cellStyle name="Komma 3 2 2 4 2" xfId="28105" xr:uid="{EF18AC98-13AB-4A3D-81B7-1644C9274FBD}"/>
    <cellStyle name="Komma 3 2 2 4 3" xfId="28106" xr:uid="{7A603DC2-7EC9-4810-83A2-E3F0C572AA47}"/>
    <cellStyle name="Komma 3 2 2 4_AVA DVA EL" xfId="28107" xr:uid="{BBAF610E-7057-44F7-A6D2-CD988358C174}"/>
    <cellStyle name="Komma 3 2 2 5" xfId="28108" xr:uid="{4C93F429-58F7-4F21-8B5D-EB11B81DC611}"/>
    <cellStyle name="Komma 3 2 2 5 2" xfId="28109" xr:uid="{8D430339-4B7D-45BC-AEC1-E8E3351FA22B}"/>
    <cellStyle name="Komma 3 2 2 5 3" xfId="28110" xr:uid="{F0B1AF22-E9C1-4156-A1C7-717525F44C14}"/>
    <cellStyle name="Komma 3 2 2 5_AVA DVA EL" xfId="28111" xr:uid="{F855B67C-110F-4ED6-B3C9-514F6AF38949}"/>
    <cellStyle name="Komma 3 2 2 6" xfId="28112" xr:uid="{1822DB61-9913-4F3A-93E0-B9B371DC1C93}"/>
    <cellStyle name="Komma 3 2 2 6 2" xfId="28113" xr:uid="{FDF375AA-BC7F-4FEC-A590-F4A6907197F2}"/>
    <cellStyle name="Komma 3 2 2 6 3" xfId="28114" xr:uid="{0FC873E0-E642-40FE-B79E-5367F75247F5}"/>
    <cellStyle name="Komma 3 2 2 6_AVA DVA EL" xfId="28115" xr:uid="{F2C0AB19-EAED-4F68-9DC2-309F427047BA}"/>
    <cellStyle name="Komma 3 2 2 7" xfId="28116" xr:uid="{32365B2C-6AA2-4D71-A25F-33BBA5005F53}"/>
    <cellStyle name="Komma 3 2 2 8" xfId="28117" xr:uid="{76AB4667-94F5-4596-BA48-100BBBF3AEBB}"/>
    <cellStyle name="Komma 3 2 2_AVA DVA EL" xfId="28118" xr:uid="{D22752C1-8520-4970-AA0B-95137F58C1FF}"/>
    <cellStyle name="Komma 3 2 3" xfId="28119" xr:uid="{B1713E56-574D-4F85-85EF-CCD841D1FE84}"/>
    <cellStyle name="Komma 3 2 3 2" xfId="28120" xr:uid="{6A9D8F50-61C8-4438-B361-4300ED23A1E3}"/>
    <cellStyle name="Komma 3 2 3 2 2" xfId="28121" xr:uid="{6A8FF3BF-0AB7-49B8-863D-BC993814102F}"/>
    <cellStyle name="Komma 3 2 3 2 3" xfId="28122" xr:uid="{DF0AB0F4-DD12-45CE-A534-1523DEDF852E}"/>
    <cellStyle name="Komma 3 2 3 2_AVA DVA EL" xfId="28123" xr:uid="{B3CCF12B-10C7-4827-81E8-12030DAA78ED}"/>
    <cellStyle name="Komma 3 2 3 3" xfId="28124" xr:uid="{71D23BA7-795E-42C3-A82B-9D52642932EA}"/>
    <cellStyle name="Komma 3 2 3 3 2" xfId="28125" xr:uid="{ADEBEBFB-BBB2-40C2-AB2D-2A2751901B8C}"/>
    <cellStyle name="Komma 3 2 3 3 3" xfId="28126" xr:uid="{6DF0B234-1418-498F-AFB1-5D324E73C117}"/>
    <cellStyle name="Komma 3 2 3 3_AVA DVA EL" xfId="28127" xr:uid="{F3239CEB-1017-434E-AF35-21793718E685}"/>
    <cellStyle name="Komma 3 2 3 4" xfId="28128" xr:uid="{574478BB-EBB0-4AB0-B86E-72463FA11BE0}"/>
    <cellStyle name="Komma 3 2 3 4 2" xfId="28129" xr:uid="{DD044B34-FE98-4B02-A7D4-FEACC3645A3B}"/>
    <cellStyle name="Komma 3 2 3 4 3" xfId="28130" xr:uid="{2AF8CAA4-9463-47CE-A985-7B727010005B}"/>
    <cellStyle name="Komma 3 2 3 4_AVA DVA EL" xfId="28131" xr:uid="{D8BB6FDC-7C91-4BC3-87BA-0D9AD7F999A9}"/>
    <cellStyle name="Komma 3 2 3 5" xfId="28132" xr:uid="{28637723-9D22-4BEA-BECA-F9AA12E123E0}"/>
    <cellStyle name="Komma 3 2 3 5 2" xfId="28133" xr:uid="{86546ECA-C980-41CB-B297-42F7F3532B76}"/>
    <cellStyle name="Komma 3 2 3 5 3" xfId="28134" xr:uid="{7F72B9D5-A0B1-4C25-AE64-59BE211077AD}"/>
    <cellStyle name="Komma 3 2 3 5_AVA DVA EL" xfId="28135" xr:uid="{7862BA95-EBC2-46EC-B9AF-6B7354612BE3}"/>
    <cellStyle name="Komma 3 2 3 6" xfId="28136" xr:uid="{DA6A635D-ECD0-4349-A3E2-05C86F0384DC}"/>
    <cellStyle name="Komma 3 2 3 7" xfId="28137" xr:uid="{F14F0265-7D47-47CA-BFCD-3DEC8C15892C}"/>
    <cellStyle name="Komma 3 2 3_AVA DVA EL" xfId="28138" xr:uid="{9F4F4210-F28C-4031-B7E4-FE959C87753B}"/>
    <cellStyle name="Komma 3 2 4" xfId="28139" xr:uid="{8E9360E7-5B97-4B97-8940-41FC14535595}"/>
    <cellStyle name="Komma 3 2 4 2" xfId="28140" xr:uid="{E8609B32-B8DD-4C30-AF30-0CA498A69D5E}"/>
    <cellStyle name="Komma 3 2 4 2 2" xfId="28141" xr:uid="{AA78EB12-79AA-4467-9A78-9CD7C2E95245}"/>
    <cellStyle name="Komma 3 2 4 2_AVA DVA EL" xfId="28142" xr:uid="{27ED26A7-A418-4C69-B56D-257682F53F10}"/>
    <cellStyle name="Komma 3 2 4 3" xfId="28143" xr:uid="{0B04BA01-2BBE-4245-B2CD-BB4D3BD0249E}"/>
    <cellStyle name="Komma 3 2 4 4" xfId="28144" xr:uid="{5D604280-849D-4D27-A729-85D58EB211AB}"/>
    <cellStyle name="Komma 3 2 4_AVA DVA EL" xfId="28145" xr:uid="{7FF58DDC-7E43-4AB8-B0DB-4D0EA7E8D324}"/>
    <cellStyle name="Komma 3 2 5" xfId="28146" xr:uid="{F8FB970E-2EE3-4620-B088-29D97C0481BE}"/>
    <cellStyle name="Komma 3 2 5 2" xfId="28147" xr:uid="{8C1CC600-736C-4907-939A-B0762A53156C}"/>
    <cellStyle name="Komma 3 2 5 3" xfId="28148" xr:uid="{FAAAEB15-4084-4081-8801-DB8C32DA2771}"/>
    <cellStyle name="Komma 3 2 5_AVA DVA EL" xfId="28149" xr:uid="{19C1BF16-9381-46D8-AA25-4D1DFFA2E28D}"/>
    <cellStyle name="Komma 3 2 6" xfId="28150" xr:uid="{0C0D115C-584E-44B1-9AC3-4AEB9F0A5A37}"/>
    <cellStyle name="Komma 3 2 6 2" xfId="28151" xr:uid="{48DF51CE-3263-4F6E-948C-8FEE76842891}"/>
    <cellStyle name="Komma 3 2 6 3" xfId="28152" xr:uid="{DFC01D71-FF48-4100-BDB1-7476A6FE0461}"/>
    <cellStyle name="Komma 3 2 6_AVA DVA EL" xfId="28153" xr:uid="{77F55FA3-99DE-440E-8D2D-E74A04E96D0B}"/>
    <cellStyle name="Komma 3 2 7" xfId="28154" xr:uid="{27BF90B7-02E5-4948-9B30-B97FE79A11EF}"/>
    <cellStyle name="Komma 3 2 7 2" xfId="28155" xr:uid="{64DF21AE-3DAE-4E81-A1D9-6D76650BAD47}"/>
    <cellStyle name="Komma 3 2 7 3" xfId="28156" xr:uid="{FB413920-AE21-4D25-862D-49091F10B2B5}"/>
    <cellStyle name="Komma 3 2 7_AVA DVA EL" xfId="28157" xr:uid="{61BB9C66-F0E0-4519-ABDA-9768A831FBE8}"/>
    <cellStyle name="Komma 3 2 8" xfId="28158" xr:uid="{9765E811-3D75-4F35-B6D6-3C03E2FEEA78}"/>
    <cellStyle name="Komma 3 2_3Q19" xfId="7312" xr:uid="{29F8D49A-15F2-49D3-8AB2-0E8EEEE1A1F9}"/>
    <cellStyle name="Komma 3 3" xfId="7313" xr:uid="{2378C303-7593-4D8C-8DAE-24C3ECFE6CCA}"/>
    <cellStyle name="Komma 3 3 2" xfId="7314" xr:uid="{37605C27-4B4E-4F19-B832-05C0A9C23293}"/>
    <cellStyle name="Komma 3 3 2 2" xfId="28159" xr:uid="{0AD6E75D-DF55-4F25-915D-97F11E6C80BB}"/>
    <cellStyle name="Komma 3 3 2 2 2" xfId="28160" xr:uid="{487907E1-8F8C-4F2E-943D-E946FB36D689}"/>
    <cellStyle name="Komma 3 3 2 2 2 2" xfId="44720" xr:uid="{A867781B-79C5-45AB-9B8E-D162ABB02843}"/>
    <cellStyle name="Komma 3 3 2 2 2 2 2" xfId="44721" xr:uid="{DB58B9B6-8480-4220-B167-38A68E764319}"/>
    <cellStyle name="Komma 3 3 2 2 2 3" xfId="44722" xr:uid="{40EE91B6-215A-4016-AAFF-27FC6509F4C9}"/>
    <cellStyle name="Komma 3 3 2 2 2 4" xfId="44723" xr:uid="{2D787061-81DA-4E45-90FA-42B4E60DA20B}"/>
    <cellStyle name="Komma 3 3 2 2 2_Non-NII" xfId="44719" xr:uid="{BBA47ACD-3CB2-4006-8C38-763F658252FB}"/>
    <cellStyle name="Komma 3 3 2 2 3" xfId="28161" xr:uid="{2FB0BFAC-946D-43FE-BF38-F90076B4E288}"/>
    <cellStyle name="Komma 3 3 2 2 3 2" xfId="44725" xr:uid="{492CFAAE-55E2-487C-8302-CAE5A88355E5}"/>
    <cellStyle name="Komma 3 3 2 2 3_Non-NII" xfId="44724" xr:uid="{03AC2AF7-B1D7-4AA1-99A3-88A36619DB7A}"/>
    <cellStyle name="Komma 3 3 2 2 4" xfId="44726" xr:uid="{65D55C6B-B48D-4DCB-8FA3-4151C9AE674E}"/>
    <cellStyle name="Komma 3 3 2 2 5" xfId="44727" xr:uid="{5DEE3F43-5B32-4BB9-B336-069B9270DBAB}"/>
    <cellStyle name="Komma 3 3 2 2 6" xfId="44728" xr:uid="{53562FC5-E756-47E0-803B-16274AE29A47}"/>
    <cellStyle name="Komma 3 3 2 2_AVA DVA EL" xfId="28162" xr:uid="{0FB18CE5-B3D6-4115-A50E-A1505ABC23B3}"/>
    <cellStyle name="Komma 3 3 2 3" xfId="28163" xr:uid="{4B1F600D-64D2-4BA5-A0E4-387983895200}"/>
    <cellStyle name="Komma 3 3 2 3 2" xfId="28164" xr:uid="{07317E55-679B-41B1-83A4-66F5C1709816}"/>
    <cellStyle name="Komma 3 3 2 3 2 2" xfId="44730" xr:uid="{B86734AB-60D7-4495-B620-0C1A74420D5A}"/>
    <cellStyle name="Komma 3 3 2 3 2_Non-NII" xfId="44729" xr:uid="{E25AB689-F680-4969-87FD-7AB8BB0F8FAE}"/>
    <cellStyle name="Komma 3 3 2 3 3" xfId="28165" xr:uid="{25F089B3-B00F-4B8A-801C-39B6D88A4459}"/>
    <cellStyle name="Komma 3 3 2 3 4" xfId="44731" xr:uid="{78CFEE02-490E-4E44-8DE4-16088D790C50}"/>
    <cellStyle name="Komma 3 3 2 3_AVA DVA EL" xfId="28166" xr:uid="{2D7F2ADA-41C0-4C5B-8068-DC38E9DB7461}"/>
    <cellStyle name="Komma 3 3 2 4" xfId="28167" xr:uid="{BA8107AA-21E4-4EEA-B1DA-01E58FEF0B05}"/>
    <cellStyle name="Komma 3 3 2 4 2" xfId="28168" xr:uid="{C588F3C6-141A-4D69-94E7-667ACF613843}"/>
    <cellStyle name="Komma 3 3 2 4 3" xfId="28169" xr:uid="{023AFC6B-EF4C-4B20-9387-8CA328D3CFE0}"/>
    <cellStyle name="Komma 3 3 2 4_AVA DVA EL" xfId="28170" xr:uid="{00134A43-D3AD-4262-87F2-42DC8CF2FE30}"/>
    <cellStyle name="Komma 3 3 2 5" xfId="28171" xr:uid="{88AF4B35-25BD-4872-8EC1-B0ACE68C2ABD}"/>
    <cellStyle name="Komma 3 3 2 5 2" xfId="28172" xr:uid="{9100935F-A1C4-44A0-BC86-6442380C4E76}"/>
    <cellStyle name="Komma 3 3 2 5 3" xfId="28173" xr:uid="{A6A309F5-AE08-4453-84AF-13A9159F073A}"/>
    <cellStyle name="Komma 3 3 2 5_AVA DVA EL" xfId="28174" xr:uid="{3FE47030-EB88-4647-8302-61BA42BA1735}"/>
    <cellStyle name="Komma 3 3 2 6" xfId="28175" xr:uid="{6294136F-9F7E-4458-BBB9-745EA1334B09}"/>
    <cellStyle name="Komma 3 3 2 7" xfId="28176" xr:uid="{72DA92AE-0403-4143-9582-BDE3AC9544E1}"/>
    <cellStyle name="Komma 3 3 2_AVA DVA EL" xfId="28177" xr:uid="{5D623481-D67A-4432-B389-15D74A3738B1}"/>
    <cellStyle name="Komma 3 3 3" xfId="7315" xr:uid="{E5559B18-F123-4B32-BF8D-479919659853}"/>
    <cellStyle name="Komma 3 3 3 2" xfId="28178" xr:uid="{CE30081A-ACB6-4E5F-9602-656C92417413}"/>
    <cellStyle name="Komma 3 3 3 2 2" xfId="44733" xr:uid="{0BCBA98C-C19A-48BA-85BB-3A2D55885C07}"/>
    <cellStyle name="Komma 3 3 3 2 2 2" xfId="44734" xr:uid="{FD5124FC-FFF9-425B-AA7F-7BB405212090}"/>
    <cellStyle name="Komma 3 3 3 2 3" xfId="44735" xr:uid="{B0E5E7C7-1B7F-4E77-8DB8-F81E0DA0EB6A}"/>
    <cellStyle name="Komma 3 3 3 2 4" xfId="44736" xr:uid="{08684FD6-974B-4560-9299-C39847DFADAE}"/>
    <cellStyle name="Komma 3 3 3 2_Non-NII" xfId="44732" xr:uid="{3ACE5370-13A4-4299-AB3F-30A302D73E53}"/>
    <cellStyle name="Komma 3 3 3 3" xfId="28179" xr:uid="{A1292D5B-AE55-4F0E-B1A7-B61D227AA938}"/>
    <cellStyle name="Komma 3 3 3 3 2" xfId="44738" xr:uid="{C77A7AFF-0F5E-4C8B-A23F-7493B8814884}"/>
    <cellStyle name="Komma 3 3 3 3_Non-NII" xfId="44737" xr:uid="{460D330F-0C16-40C0-BD48-D451B7C4C20B}"/>
    <cellStyle name="Komma 3 3 3 4" xfId="44739" xr:uid="{CEB66177-B8A6-46A8-A0BA-EA69A67B47C4}"/>
    <cellStyle name="Komma 3 3 3 5" xfId="44740" xr:uid="{C9813FFC-53A9-43B5-9258-841DA289189A}"/>
    <cellStyle name="Komma 3 3 3 6" xfId="44741" xr:uid="{99934039-8F6D-43E5-8D9F-600E90C5FAEC}"/>
    <cellStyle name="Komma 3 3 3_AVA DVA EL" xfId="28180" xr:uid="{6452CC9E-FC75-490A-AB77-4EDB9DC2AF31}"/>
    <cellStyle name="Komma 3 3 4" xfId="28181" xr:uid="{AF7A5C7E-8970-46EC-80CD-93F16DD68AF5}"/>
    <cellStyle name="Komma 3 3 4 2" xfId="28182" xr:uid="{85C0205F-C4C9-4979-B6A4-A22F1B8F4608}"/>
    <cellStyle name="Komma 3 3 4 2 2" xfId="44743" xr:uid="{FE49DA39-31FE-4D9D-96D7-D9D6CDFC2110}"/>
    <cellStyle name="Komma 3 3 4 2_Non-NII" xfId="44742" xr:uid="{2C0E7C16-5CCD-445C-AD0B-48001593736A}"/>
    <cellStyle name="Komma 3 3 4 3" xfId="28183" xr:uid="{B34EA485-06EC-4F2D-B62C-B50210681EFB}"/>
    <cellStyle name="Komma 3 3 4 4" xfId="44744" xr:uid="{4BFC4D14-217C-4248-96C5-325D56D4DAD7}"/>
    <cellStyle name="Komma 3 3 4_AVA DVA EL" xfId="28184" xr:uid="{B290BC11-F69C-4C62-B060-DABEF2D1C683}"/>
    <cellStyle name="Komma 3 3 5" xfId="28185" xr:uid="{39E2B256-A2B1-46F7-B7C2-0EDAD0F685FD}"/>
    <cellStyle name="Komma 3 3 5 2" xfId="28186" xr:uid="{AFB19B4D-CF02-4611-86A0-9EDE8E4D64BD}"/>
    <cellStyle name="Komma 3 3 5 3" xfId="28187" xr:uid="{5618EB13-1771-42EA-985D-6CEEC2FC8D8B}"/>
    <cellStyle name="Komma 3 3 5_AVA DVA EL" xfId="28188" xr:uid="{5B41F64F-122E-4378-B0AF-6594B08AAB5B}"/>
    <cellStyle name="Komma 3 3 6" xfId="28189" xr:uid="{FE685D3F-418F-4269-AE22-10861FAF2BCC}"/>
    <cellStyle name="Komma 3 3 6 2" xfId="28190" xr:uid="{9F3951DC-1DDA-4C02-8D39-9D9AB3520214}"/>
    <cellStyle name="Komma 3 3 6 3" xfId="28191" xr:uid="{B9EF07A3-BF39-45BB-B589-FB00BC23ED38}"/>
    <cellStyle name="Komma 3 3 6_AVA DVA EL" xfId="28192" xr:uid="{4DB06A29-73FB-4686-980B-8406245A3938}"/>
    <cellStyle name="Komma 3 3 7" xfId="28193" xr:uid="{756F763C-71E5-468A-BA41-3F3929253256}"/>
    <cellStyle name="Komma 3 3 8" xfId="44745" xr:uid="{3869C38A-7039-4C71-BBE6-97ADD9345FF3}"/>
    <cellStyle name="Komma 3 3_3Q19" xfId="7316" xr:uid="{DC57E745-E0D8-444D-9891-124CAF171575}"/>
    <cellStyle name="Komma 3 4" xfId="7317" xr:uid="{05850332-1BD1-42ED-AE4E-CA8E5F6A9FD6}"/>
    <cellStyle name="Komma 3 4 2" xfId="28194" xr:uid="{16345FEE-B262-4E5B-8DBA-F524DB59AFE5}"/>
    <cellStyle name="Komma 3 4 2 2" xfId="28195" xr:uid="{A87A6332-3A3A-497C-8B90-14A962C9C935}"/>
    <cellStyle name="Komma 3 4 2 3" xfId="28196" xr:uid="{B4881651-FE1D-4742-8B4D-042CFAD455FA}"/>
    <cellStyle name="Komma 3 4 2_AVA DVA EL" xfId="28197" xr:uid="{DAED0B03-08A4-4D5D-8DE3-4E5DF32824A1}"/>
    <cellStyle name="Komma 3 4 3" xfId="28198" xr:uid="{6AFC69C4-CE2D-4524-A5A0-D9CADAB26988}"/>
    <cellStyle name="Komma 3 4 3 2" xfId="28199" xr:uid="{B4BFDB9B-E748-4F67-9470-A1E60CDDA099}"/>
    <cellStyle name="Komma 3 4 3 3" xfId="28200" xr:uid="{2414E5A1-8544-4173-9C51-37EB2C2B33C0}"/>
    <cellStyle name="Komma 3 4 3_AVA DVA EL" xfId="28201" xr:uid="{EC9770B4-5C85-441C-98C3-B89C16B32415}"/>
    <cellStyle name="Komma 3 4 4" xfId="28202" xr:uid="{96CB28B1-AC36-4467-858B-9FE80C9B8846}"/>
    <cellStyle name="Komma 3 4 4 2" xfId="28203" xr:uid="{AE3AFF18-C505-4D32-9AC5-5E759AB8F9B9}"/>
    <cellStyle name="Komma 3 4 4 3" xfId="28204" xr:uid="{8306E31C-0F0E-4EC1-9AB5-1DCDB643E505}"/>
    <cellStyle name="Komma 3 4 4_AVA DVA EL" xfId="28205" xr:uid="{9B1E7982-7C6E-4379-8F50-F7565A96E255}"/>
    <cellStyle name="Komma 3 4 5" xfId="28206" xr:uid="{50CC7635-1AFB-46B7-ADC1-1803F394CA8E}"/>
    <cellStyle name="Komma 3 4 5 2" xfId="28207" xr:uid="{259292D4-E179-455C-8A3E-E0E9D9822673}"/>
    <cellStyle name="Komma 3 4 5 3" xfId="28208" xr:uid="{0674F27C-5622-4E61-A13D-6D4C89F89D4A}"/>
    <cellStyle name="Komma 3 4 5_AVA DVA EL" xfId="28209" xr:uid="{C806B283-F3E4-4737-BCEE-E087668CB2A6}"/>
    <cellStyle name="Komma 3 4 6" xfId="28210" xr:uid="{66C3A0D7-0C45-4269-87CA-75E0B5521602}"/>
    <cellStyle name="Komma 3 4 6 2" xfId="28211" xr:uid="{EE77F2AD-A53C-491D-8122-1F0CB517EB06}"/>
    <cellStyle name="Komma 3 4 6_AVA DVA EL" xfId="28212" xr:uid="{09160670-E7C2-444D-A82F-AEF270FAB16C}"/>
    <cellStyle name="Komma 3 4 7" xfId="28213" xr:uid="{682F04D5-3F55-4066-8494-7AD6BFB944BA}"/>
    <cellStyle name="Komma 3 4_AVA DVA EL" xfId="28214" xr:uid="{9BB73ABD-8269-48CC-BEEF-88DBC030B4FD}"/>
    <cellStyle name="Komma 3 5" xfId="7318" xr:uid="{B5981268-9A91-4080-AF08-9C7C37B3B174}"/>
    <cellStyle name="Komma 3 5 2" xfId="7319" xr:uid="{3A22983B-A117-4349-B0B8-974CF6429E16}"/>
    <cellStyle name="Komma 3 5 2 2" xfId="7320" xr:uid="{CA954CD9-F2FE-46F3-852C-A4C328A6DB2A}"/>
    <cellStyle name="Komma 3 5 2 3" xfId="7321" xr:uid="{39255292-6542-43BF-B307-2F7804264F60}"/>
    <cellStyle name="Komma 3 5 2 4" xfId="41529" xr:uid="{15FE82FC-0DC8-4016-AF20-12BDCF8D15BF}"/>
    <cellStyle name="Komma 3 5 2_3Q19" xfId="7322" xr:uid="{4473A7AA-D0AE-4D34-AFB9-424732B99B07}"/>
    <cellStyle name="Komma 3 5 3" xfId="7323" xr:uid="{CCB5A3DD-67B0-4FD9-BC08-D0744ACF73AA}"/>
    <cellStyle name="Komma 3 5 3 2" xfId="41530" xr:uid="{1A4FCD27-DEAF-4DDA-82F5-AA82D76FB86A}"/>
    <cellStyle name="Komma 3 5 3_Factbook" xfId="41531" xr:uid="{08BE8A40-9E1E-47C5-AF48-45D0E4525D2D}"/>
    <cellStyle name="Komma 3 5 4" xfId="7324" xr:uid="{2C5E4657-3117-41F3-9E5C-7B5F56D4C3EE}"/>
    <cellStyle name="Komma 3 5 5" xfId="41532" xr:uid="{2D3496F1-898B-4D00-850D-90F9305D61B6}"/>
    <cellStyle name="Komma 3 5_3Q19" xfId="7325" xr:uid="{84D5EFE1-10EE-4309-90C7-B90567D4815D}"/>
    <cellStyle name="Komma 3 6" xfId="28215" xr:uid="{6F80554C-79FA-490A-A6DB-F15094D073CD}"/>
    <cellStyle name="Komma 3 6 2" xfId="28216" xr:uid="{A4A47338-266B-40F4-8630-3B127537DB58}"/>
    <cellStyle name="Komma 3 6 3" xfId="28217" xr:uid="{EE88EFD2-F990-42B3-8654-A07FAB2245F0}"/>
    <cellStyle name="Komma 3 6_AVA DVA EL" xfId="28218" xr:uid="{0D1399B1-6048-452B-A50F-54E55DD02A8E}"/>
    <cellStyle name="Komma 3 7" xfId="28219" xr:uid="{33A3CA6F-0CB7-4AA9-94A7-DE359C10D89A}"/>
    <cellStyle name="Komma 3 7 2" xfId="28220" xr:uid="{F4E666D5-D861-46A5-A008-F971CECD0203}"/>
    <cellStyle name="Komma 3 7 3" xfId="28221" xr:uid="{52787483-2764-4796-A9A8-113B3817E152}"/>
    <cellStyle name="Komma 3 7_AVA DVA EL" xfId="28222" xr:uid="{7987C859-1191-4441-8E14-495F2F405540}"/>
    <cellStyle name="Komma 3 8" xfId="28223" xr:uid="{F5E38404-6874-4557-94E4-8FF6057D8773}"/>
    <cellStyle name="Komma 3 8 2" xfId="28224" xr:uid="{5EA0E18C-D458-4653-96EE-AF9D5CFFFFC9}"/>
    <cellStyle name="Komma 3 8 3" xfId="28225" xr:uid="{5CFCF54A-0C06-4F39-80D9-25884A8A6F81}"/>
    <cellStyle name="Komma 3 8_AVA DVA EL" xfId="28226" xr:uid="{7A097D7A-E16A-45AC-83E7-977E99194D4D}"/>
    <cellStyle name="Komma 3 9" xfId="28227" xr:uid="{A6560219-2EC7-45DC-936A-43246387A44A}"/>
    <cellStyle name="Komma 3_3. Chng in credit spreads" xfId="7326" xr:uid="{A43D1B8D-DF9A-4D79-9683-30F71757D968}"/>
    <cellStyle name="Komma 30" xfId="7327" xr:uid="{2CCA3EAB-61CD-4B81-9B0A-F2792FD7C2B2}"/>
    <cellStyle name="Komma 31" xfId="7328" xr:uid="{BEFFBAE9-C69A-4323-BEA6-514301D17F53}"/>
    <cellStyle name="Komma 32" xfId="7329" xr:uid="{D1C942EE-266C-4387-AEBF-BCCCA87DD11B}"/>
    <cellStyle name="Komma 33" xfId="7330" xr:uid="{7E7B81A8-C733-4B1C-BDFC-6477C37F2031}"/>
    <cellStyle name="Komma 34" xfId="7331" xr:uid="{56C5721A-199F-4B58-8AC8-15CFC7437450}"/>
    <cellStyle name="Komma 35" xfId="7332" xr:uid="{67D91A68-9BBE-4CBB-8F15-A85D503EB55D}"/>
    <cellStyle name="Komma 36" xfId="7333" xr:uid="{EB85B952-4822-48D8-A998-A931C9E0F811}"/>
    <cellStyle name="Komma 37" xfId="7334" xr:uid="{8E63998D-C5A2-4E60-8D14-9DB1172DE564}"/>
    <cellStyle name="Komma 38" xfId="7335" xr:uid="{84C435B7-D2F7-45CE-A0AD-ADBA81AD4002}"/>
    <cellStyle name="Komma 39" xfId="7336" xr:uid="{AFB6D264-7F29-4F66-AC6D-1B3CDEB402ED}"/>
    <cellStyle name="Komma 4" xfId="7337" xr:uid="{9FD29C65-F25B-45F5-925C-BD5270E3814A}"/>
    <cellStyle name="Komma 4 10" xfId="44746" xr:uid="{06B9DC77-B64C-4358-85C2-0B23D6FC9B9F}"/>
    <cellStyle name="Komma 4 2" xfId="7338" xr:uid="{B8C40576-DC82-47E4-8564-880D24315D02}"/>
    <cellStyle name="Komma 4 2 2" xfId="28228" xr:uid="{B1DF7A4E-290E-42D0-9332-6CB639C04FC5}"/>
    <cellStyle name="Komma 4 2 2 2" xfId="28229" xr:uid="{FD196DF0-42C4-4616-97B4-365E29E30B6E}"/>
    <cellStyle name="Komma 4 2 2 3" xfId="28230" xr:uid="{C714C24A-C4C5-48AE-8736-BB1CE3318042}"/>
    <cellStyle name="Komma 4 2 2_AVA DVA EL" xfId="28231" xr:uid="{2C5BD236-D5EF-492B-81AD-4594F3E07AFF}"/>
    <cellStyle name="Komma 4 2 3" xfId="28232" xr:uid="{5E2FC3CA-6568-45A8-A967-9D83A0A3EA35}"/>
    <cellStyle name="Komma 4 2 4" xfId="42243" xr:uid="{46DE493D-F785-4A00-B0F3-C9EBB2D273AE}"/>
    <cellStyle name="Komma 4 2_AVA DVA EL" xfId="28233" xr:uid="{60C4E60C-FB79-4A3D-BBB7-E9E7837DE2D7}"/>
    <cellStyle name="Komma 4 3" xfId="7339" xr:uid="{290A4670-B71B-4611-BB6D-7936ADC47987}"/>
    <cellStyle name="Komma 4 3 2" xfId="7340" xr:uid="{A20B073E-D08E-49EF-AC9E-3FB2E35C14C8}"/>
    <cellStyle name="Komma 4 3 2 2" xfId="7341" xr:uid="{DE96E767-2FD5-43FD-AF7A-EFDFEA661A7E}"/>
    <cellStyle name="Komma 4 3 2 2 2" xfId="44748" xr:uid="{172AAC32-11D5-4A6A-B8AE-5EF491F4D837}"/>
    <cellStyle name="Komma 4 3 2 2 2 2" xfId="44749" xr:uid="{6F92DA6A-782A-463E-B096-74A4E0975A4A}"/>
    <cellStyle name="Komma 4 3 2 2 2 2 2" xfId="44750" xr:uid="{C20C030C-93DA-4641-A453-7E59F30F9D11}"/>
    <cellStyle name="Komma 4 3 2 2 2 3" xfId="44751" xr:uid="{DAF6C888-3287-42D2-902F-5A665EC09D29}"/>
    <cellStyle name="Komma 4 3 2 2 2 4" xfId="44752" xr:uid="{D7CB6A93-200E-451A-B40F-AAECDE81535A}"/>
    <cellStyle name="Komma 4 3 2 2 3" xfId="44753" xr:uid="{304F7D45-9952-426C-8F05-B37376576511}"/>
    <cellStyle name="Komma 4 3 2 2 3 2" xfId="44754" xr:uid="{9995C3E1-9329-4D52-93F0-F9A84A0C5476}"/>
    <cellStyle name="Komma 4 3 2 2 4" xfId="44755" xr:uid="{DE8113E1-3150-4BF6-B1DE-DC6CE7B2D390}"/>
    <cellStyle name="Komma 4 3 2 2 5" xfId="44756" xr:uid="{71BE2784-7DE5-4F67-BDC6-4B51089659C1}"/>
    <cellStyle name="Komma 4 3 2 2 6" xfId="44757" xr:uid="{27428A1B-77FA-414F-958E-76D54F70FE91}"/>
    <cellStyle name="Komma 4 3 2 2_Non-NII" xfId="44747" xr:uid="{FE8D1BBA-F4FC-4C1F-A4F5-477CF0BAF103}"/>
    <cellStyle name="Komma 4 3 2 3" xfId="7342" xr:uid="{6DB3A357-BFA4-4F67-8F59-3F7968E45B2D}"/>
    <cellStyle name="Komma 4 3 2 3 2" xfId="44759" xr:uid="{03E20144-3130-46F4-90E8-04ECFE4CFED5}"/>
    <cellStyle name="Komma 4 3 2 3 2 2" xfId="44760" xr:uid="{0C578360-6B2E-4D6C-8E8B-E3372BC6C37D}"/>
    <cellStyle name="Komma 4 3 2 3 3" xfId="44761" xr:uid="{8A1707A7-1CF9-4A72-9DD3-20F51413F906}"/>
    <cellStyle name="Komma 4 3 2 3 4" xfId="44762" xr:uid="{ABB8AC26-B5EB-4533-B512-CCBA23A84BC2}"/>
    <cellStyle name="Komma 4 3 2 3_Non-NII" xfId="44758" xr:uid="{72776F0D-A9EF-488E-9C56-90F5E6044EAC}"/>
    <cellStyle name="Komma 4 3 2 4" xfId="41533" xr:uid="{09945AEC-ADA7-4233-BA49-938DC563D773}"/>
    <cellStyle name="Komma 4 3 2 4 2" xfId="44764" xr:uid="{1525B9AD-F94B-4F71-87A3-A57911D74754}"/>
    <cellStyle name="Komma 4 3 2 4_Non-NII" xfId="44763" xr:uid="{0D56C9FF-D4B5-4A4A-B89B-427AAC896DA8}"/>
    <cellStyle name="Komma 4 3 2 5" xfId="44765" xr:uid="{AD21D574-E40A-45C4-B0DC-83D407BDE759}"/>
    <cellStyle name="Komma 4 3 2 6" xfId="44766" xr:uid="{E715D965-7462-4852-AC05-18F077F56BEF}"/>
    <cellStyle name="Komma 4 3 2 7" xfId="44767" xr:uid="{1643C7E7-ECD2-4FA8-9A2F-EBBCBE625378}"/>
    <cellStyle name="Komma 4 3 2_3Q19" xfId="7343" xr:uid="{6F9F397F-E4C0-4D53-AA0D-455596CDB1F5}"/>
    <cellStyle name="Komma 4 3 3" xfId="7344" xr:uid="{A11323B2-3498-416F-AAA6-4FB06A3A2662}"/>
    <cellStyle name="Komma 4 3 3 2" xfId="44769" xr:uid="{EF5892BF-37A1-43BB-858F-53A3D9AC8B4A}"/>
    <cellStyle name="Komma 4 3 3 2 2" xfId="44770" xr:uid="{96A36F42-CD68-4726-8685-9401842E6B88}"/>
    <cellStyle name="Komma 4 3 3 2 2 2" xfId="44771" xr:uid="{D06C7D11-DBED-459A-B858-88564C56AA1C}"/>
    <cellStyle name="Komma 4 3 3 2 3" xfId="44772" xr:uid="{86C4C884-CCB4-445A-B740-F6DB2F729FCE}"/>
    <cellStyle name="Komma 4 3 3 2 4" xfId="44773" xr:uid="{21A5B1F0-1A92-4D26-AF27-6EFDD3ED2480}"/>
    <cellStyle name="Komma 4 3 3 3" xfId="44774" xr:uid="{980E2E17-2E7C-48B0-BA45-C8E5A22D8604}"/>
    <cellStyle name="Komma 4 3 3 3 2" xfId="44775" xr:uid="{FB7F276C-CF4E-4D66-83F2-276F91CC4E4A}"/>
    <cellStyle name="Komma 4 3 3 4" xfId="44776" xr:uid="{9150B158-665C-4D63-97DA-54F7B5F54C64}"/>
    <cellStyle name="Komma 4 3 3 5" xfId="44777" xr:uid="{044217B8-EA7D-4073-8F55-DAF11E14699B}"/>
    <cellStyle name="Komma 4 3 3 6" xfId="44778" xr:uid="{72910740-8FBC-48E5-948A-06E5B2883E85}"/>
    <cellStyle name="Komma 4 3 3_Non-NII" xfId="44768" xr:uid="{2AFFB0BD-CB9D-4F98-933E-CA48F8DE0AC3}"/>
    <cellStyle name="Komma 4 3 4" xfId="7345" xr:uid="{8CAC8CEF-9354-417B-9791-D9D1B41C942C}"/>
    <cellStyle name="Komma 4 3 4 2" xfId="44780" xr:uid="{B9A25523-7F4C-4213-8A1B-46E653E16A54}"/>
    <cellStyle name="Komma 4 3 4 2 2" xfId="44781" xr:uid="{B1E486AA-7B05-4AB7-BAD5-00E3D44A1D16}"/>
    <cellStyle name="Komma 4 3 4 3" xfId="44782" xr:uid="{5E42200A-6345-46A8-B61C-4F1EC5E45594}"/>
    <cellStyle name="Komma 4 3 4 4" xfId="44783" xr:uid="{BC1F2700-5ED0-4367-82B0-77487DCD25BA}"/>
    <cellStyle name="Komma 4 3 4_Non-NII" xfId="44779" xr:uid="{CCF41AA7-D6F2-47D4-9B06-6932F6F520EC}"/>
    <cellStyle name="Komma 4 3 5" xfId="41534" xr:uid="{ECD9C75D-7C1C-4FEF-A567-F9B58E86D4BF}"/>
    <cellStyle name="Komma 4 3 5 2" xfId="44785" xr:uid="{77DCADE4-6A03-4040-97D3-5D187315AF2B}"/>
    <cellStyle name="Komma 4 3 5_Non-NII" xfId="44784" xr:uid="{35E8B7B5-08A4-4A6B-865D-4DF44D0835FF}"/>
    <cellStyle name="Komma 4 3 6" xfId="44786" xr:uid="{94899534-331F-4F09-8634-C8E677AC971C}"/>
    <cellStyle name="Komma 4 3 7" xfId="44787" xr:uid="{1BED38C1-F7B8-4D11-BC66-878235AD1FAB}"/>
    <cellStyle name="Komma 4 3 8" xfId="44788" xr:uid="{DDB61935-51AF-4781-A52A-B587BF40C6A7}"/>
    <cellStyle name="Komma 4 3_3Q19" xfId="7346" xr:uid="{ABB30758-C069-43D7-9842-D9CA933EFF53}"/>
    <cellStyle name="Komma 4 4" xfId="7347" xr:uid="{C6008E8C-3FDB-4C2F-9E4B-B48D59EF9450}"/>
    <cellStyle name="Komma 4 4 2" xfId="7348" xr:uid="{F0BCAE00-A472-4DDB-9233-E9A4C3817213}"/>
    <cellStyle name="Komma 4 4 2 2" xfId="7349" xr:uid="{29AE12E3-547A-4C02-98CE-80D2B41F8F7B}"/>
    <cellStyle name="Komma 4 4 2 2 2" xfId="44790" xr:uid="{E9E1BEC8-E9DE-4705-A462-670A4C29827B}"/>
    <cellStyle name="Komma 4 4 2 2 2 2" xfId="44791" xr:uid="{47ABE612-AF74-4F5C-AEAA-0033D869D9C6}"/>
    <cellStyle name="Komma 4 4 2 2 3" xfId="44792" xr:uid="{6C176960-5EA6-4FA3-BC44-78AC40C08600}"/>
    <cellStyle name="Komma 4 4 2 2 4" xfId="44793" xr:uid="{1317FA9E-FD28-4A3B-B796-53967389892B}"/>
    <cellStyle name="Komma 4 4 2 2_Non-NII" xfId="44789" xr:uid="{439196C3-C828-4EA1-A46A-312CE500DECC}"/>
    <cellStyle name="Komma 4 4 2 3" xfId="44794" xr:uid="{95736D6D-7FC6-495E-8984-357D1F99A8A1}"/>
    <cellStyle name="Komma 4 4 2 3 2" xfId="44795" xr:uid="{E966E15C-F437-42E5-8042-E858AF0EF2BE}"/>
    <cellStyle name="Komma 4 4 2 4" xfId="44796" xr:uid="{9BDE6376-729F-49D0-B4BD-DC3387FEA0CB}"/>
    <cellStyle name="Komma 4 4 2 5" xfId="44797" xr:uid="{C1848CBE-FA57-46B4-907D-115B81B20A34}"/>
    <cellStyle name="Komma 4 4 2 6" xfId="44798" xr:uid="{B43A49D9-F88F-44D6-AF0D-FD8AF5684B5D}"/>
    <cellStyle name="Komma 4 4 2_3Q19" xfId="7350" xr:uid="{166D0439-0115-4C23-9393-167DF2587DF1}"/>
    <cellStyle name="Komma 4 4 3" xfId="7351" xr:uid="{8E764843-A5B6-4DF5-B027-76B19C4C458C}"/>
    <cellStyle name="Komma 4 4 3 2" xfId="7352" xr:uid="{E08F9C3E-7BB2-41DC-BF8D-698A2AA2E6FC}"/>
    <cellStyle name="Komma 4 4 3 2 2" xfId="44800" xr:uid="{23F87D53-2259-49C1-B90F-EF4DD10153F2}"/>
    <cellStyle name="Komma 4 4 3 2_Non-NII" xfId="44799" xr:uid="{FD07BEB0-78E3-4679-8CA3-7227D1C9CF23}"/>
    <cellStyle name="Komma 4 4 3 3" xfId="44801" xr:uid="{E5B9026E-68C8-49FD-9397-43FEAEFE5126}"/>
    <cellStyle name="Komma 4 4 3 4" xfId="44802" xr:uid="{DFBB215D-4674-4CF9-B882-9D52FC6FFD4E}"/>
    <cellStyle name="Komma 4 4 3_3Q19" xfId="7353" xr:uid="{3FD3ACE3-4EEC-47D6-B28E-24C77213601D}"/>
    <cellStyle name="Komma 4 4 4" xfId="7354" xr:uid="{519C0A12-834E-4C57-8AEA-89AD031AC41C}"/>
    <cellStyle name="Komma 4 4 4 2" xfId="44804" xr:uid="{0D15B477-E004-4721-B88C-99D66921CE64}"/>
    <cellStyle name="Komma 4 4 4_Non-NII" xfId="44803" xr:uid="{3B8C160B-378C-4A3D-ACB5-94A33158F48C}"/>
    <cellStyle name="Komma 4 4 5" xfId="44805" xr:uid="{125204FB-BC92-4976-82C6-F0E0159C5997}"/>
    <cellStyle name="Komma 4 4 6" xfId="44806" xr:uid="{6010D0EC-AC88-4606-8669-7B5F3B41A599}"/>
    <cellStyle name="Komma 4 4 7" xfId="44807" xr:uid="{55919214-26BC-4048-BAE2-6E6D694674BE}"/>
    <cellStyle name="Komma 4 4_3Q19" xfId="7355" xr:uid="{D34DEDD2-C7D4-47C6-B814-BBA481C49B41}"/>
    <cellStyle name="Komma 4 5" xfId="28234" xr:uid="{A0592623-9907-4B7B-8F49-52B15ED11B5B}"/>
    <cellStyle name="Komma 4 5 2" xfId="28235" xr:uid="{D56211E9-4E1B-4245-953B-A1E6E74F75E2}"/>
    <cellStyle name="Komma 4 5 2 2" xfId="44809" xr:uid="{2A9A295C-CC7D-4AF1-BA07-CAF66351EF51}"/>
    <cellStyle name="Komma 4 5 2 2 2" xfId="44810" xr:uid="{7CB34545-1E02-410A-BDF8-EC3F46DA4A88}"/>
    <cellStyle name="Komma 4 5 2 3" xfId="44811" xr:uid="{72EEDAA9-C39E-4DD8-BA38-86CA4FF848DA}"/>
    <cellStyle name="Komma 4 5 2 4" xfId="44812" xr:uid="{58D606F0-DCC7-441E-A509-737454DF6F07}"/>
    <cellStyle name="Komma 4 5 2_Non-NII" xfId="44808" xr:uid="{8CC36F92-844E-45F3-947B-3014AF88CDB4}"/>
    <cellStyle name="Komma 4 5 3" xfId="28236" xr:uid="{D69A1DEE-868D-4C49-95FD-1BAE56EA2FBF}"/>
    <cellStyle name="Komma 4 5 3 2" xfId="44814" xr:uid="{DC60585C-999F-412B-BC71-33DF07B771D9}"/>
    <cellStyle name="Komma 4 5 3_Non-NII" xfId="44813" xr:uid="{9AC78B13-7E43-49E7-98DD-C881E226F787}"/>
    <cellStyle name="Komma 4 5 4" xfId="44815" xr:uid="{768D6F4D-2E2A-4847-8B26-0E42E421E9B4}"/>
    <cellStyle name="Komma 4 5 5" xfId="44816" xr:uid="{8E965969-FA0B-4524-888F-73F1C697573C}"/>
    <cellStyle name="Komma 4 5 6" xfId="44817" xr:uid="{8B6CD6C9-F2D2-4CDF-B06D-C0B4B2B6312C}"/>
    <cellStyle name="Komma 4 5_AVA DVA EL" xfId="28237" xr:uid="{36FF4ADA-38BD-4BAE-8614-5070621DE3D1}"/>
    <cellStyle name="Komma 4 6" xfId="28238" xr:uid="{96873FFB-910B-449E-B68A-8A84BB6C8E20}"/>
    <cellStyle name="Komma 4 6 2" xfId="44819" xr:uid="{5E2EE749-1878-44E2-BEB5-2337061CC070}"/>
    <cellStyle name="Komma 4 6 2 2" xfId="44820" xr:uid="{582D6FCB-C38F-41CA-8D00-5C8BED75925C}"/>
    <cellStyle name="Komma 4 6 3" xfId="44821" xr:uid="{84AB4217-4DA7-4636-A724-B8078281F70E}"/>
    <cellStyle name="Komma 4 6 4" xfId="44822" xr:uid="{4E34D683-0532-4798-90FC-5D8CBDD56CA3}"/>
    <cellStyle name="Komma 4 6_Non-NII" xfId="44818" xr:uid="{A743463B-47D8-4D7B-8B92-1102E7DFC027}"/>
    <cellStyle name="Komma 4 7" xfId="42244" xr:uid="{9C3B6013-6AF0-4DEC-9A6C-FDF106F245D6}"/>
    <cellStyle name="Komma 4 7 2" xfId="44824" xr:uid="{9F557A06-A4E6-4E83-BE5A-A5AA63918E40}"/>
    <cellStyle name="Komma 4 7_Non-NII" xfId="44823" xr:uid="{83234135-466B-4359-B641-2E4E046B0AF7}"/>
    <cellStyle name="Komma 4 8" xfId="44825" xr:uid="{B57DEDDF-5CC9-446D-B8E3-A937F4766336}"/>
    <cellStyle name="Komma 4 9" xfId="44826" xr:uid="{0D09C3F2-AE11-4E65-BECB-7607CBBFA3C6}"/>
    <cellStyle name="Komma 4_3Q19" xfId="7356" xr:uid="{A081F2EC-A07C-4BDC-82CC-D80479EF45DA}"/>
    <cellStyle name="Komma 40" xfId="7357" xr:uid="{5D72F842-3255-47B0-99A9-9B2CB0B3C663}"/>
    <cellStyle name="Komma 41" xfId="7358" xr:uid="{08918903-43D0-4C1B-BF2C-A64002EF24BF}"/>
    <cellStyle name="Komma 42" xfId="7359" xr:uid="{C700DA45-9A4C-44A8-A01B-1F7320784191}"/>
    <cellStyle name="Komma 43" xfId="7360" xr:uid="{961A1E04-C476-43EB-A6D7-41BB9B802EE1}"/>
    <cellStyle name="Komma 44" xfId="7361" xr:uid="{9382034C-4273-4E3A-AC40-B75A0D6614BA}"/>
    <cellStyle name="Komma 45" xfId="7362" xr:uid="{23746AB6-6148-48E3-A3A4-157315C7DDEB}"/>
    <cellStyle name="Komma 46" xfId="7363" xr:uid="{922E368E-6D4F-447C-9BB8-20E39101BE73}"/>
    <cellStyle name="Komma 47" xfId="7364" xr:uid="{13178D4B-9551-45CA-8FEB-D93055EBB773}"/>
    <cellStyle name="Komma 48" xfId="7365" xr:uid="{B79AA584-371B-4B96-8F43-9A028A4E7C2D}"/>
    <cellStyle name="Komma 49" xfId="7366" xr:uid="{BC7AC9C4-D737-4367-8029-7E1B48A6061E}"/>
    <cellStyle name="Komma 5" xfId="7367" xr:uid="{C1D76811-46E6-437D-BECD-283B0285847B}"/>
    <cellStyle name="Komma 5 2" xfId="7368" xr:uid="{3A1B35BB-F428-4DA4-BD72-6D17F26D6DFC}"/>
    <cellStyle name="Komma 5 2 2" xfId="28239" xr:uid="{1B100CF9-5739-454D-B7D7-6B35B21E2078}"/>
    <cellStyle name="Komma 5 2 2 2" xfId="28240" xr:uid="{BF61EDEA-F878-4DD7-881A-78811C88F330}"/>
    <cellStyle name="Komma 5 2 2 2 2" xfId="28241" xr:uid="{AF7557E1-2BCA-42EA-BD4B-BFE5CAD3319F}"/>
    <cellStyle name="Komma 5 2 2 2 2 2" xfId="28242" xr:uid="{4223C3C5-524C-4324-8E1D-B716BEAC4A48}"/>
    <cellStyle name="Komma 5 2 2 2 2 3" xfId="28243" xr:uid="{793A3995-766B-4B1F-94B9-B41CE786C561}"/>
    <cellStyle name="Komma 5 2 2 2 2_AVA DVA EL" xfId="28244" xr:uid="{C8506677-728E-4E21-A363-64D58C79D92E}"/>
    <cellStyle name="Komma 5 2 2 2 3" xfId="28245" xr:uid="{EC307824-F03A-4DEC-9E21-E7689CDD07F8}"/>
    <cellStyle name="Komma 5 2 2 2 3 2" xfId="28246" xr:uid="{4907131C-7122-4644-B735-2AA1C04990C0}"/>
    <cellStyle name="Komma 5 2 2 2 3 3" xfId="28247" xr:uid="{41DF178F-467E-4921-B4A2-70F7965CB27D}"/>
    <cellStyle name="Komma 5 2 2 2 3_AVA DVA EL" xfId="28248" xr:uid="{5C21B5E1-4C5D-4B64-A832-C3CCF3E7A511}"/>
    <cellStyle name="Komma 5 2 2 2 4" xfId="28249" xr:uid="{1DA1B80B-818D-46E7-B4E7-FBA9E6608104}"/>
    <cellStyle name="Komma 5 2 2 2 4 2" xfId="28250" xr:uid="{AA18BC56-C932-4F5C-931E-B2E68FDE87B1}"/>
    <cellStyle name="Komma 5 2 2 2 4 3" xfId="28251" xr:uid="{195795E9-7077-41E2-97FF-82671665889F}"/>
    <cellStyle name="Komma 5 2 2 2 4_AVA DVA EL" xfId="28252" xr:uid="{0B7ED1FB-A1A4-4944-B497-EED10E1892A6}"/>
    <cellStyle name="Komma 5 2 2 2 5" xfId="28253" xr:uid="{550D036A-82AA-4EAA-BB94-9AB9CF61F53B}"/>
    <cellStyle name="Komma 5 2 2 2 5 2" xfId="28254" xr:uid="{C386B90B-0865-4F77-B8B2-BB993C979F3C}"/>
    <cellStyle name="Komma 5 2 2 2 5 3" xfId="28255" xr:uid="{72E9C5B4-DFE7-432E-805F-6B20B8963B69}"/>
    <cellStyle name="Komma 5 2 2 2 5_AVA DVA EL" xfId="28256" xr:uid="{01432D74-CA41-4830-ADE5-F766A567CDA4}"/>
    <cellStyle name="Komma 5 2 2 2 6" xfId="28257" xr:uid="{A3491677-2567-4DCA-BE61-59E57405F9E1}"/>
    <cellStyle name="Komma 5 2 2 2 7" xfId="28258" xr:uid="{0CB1C245-8C5A-43B0-B0A6-BFF63D41A7CA}"/>
    <cellStyle name="Komma 5 2 2 2_AVA DVA EL" xfId="28259" xr:uid="{39DE4DE7-1DC4-42FC-A5D0-94B2DDAC5F9B}"/>
    <cellStyle name="Komma 5 2 2 3" xfId="28260" xr:uid="{DAFFC110-FDB6-4893-AA4D-B44C595AB44F}"/>
    <cellStyle name="Komma 5 2 2 3 2" xfId="28261" xr:uid="{1583536B-3DCB-4287-A505-CADB6AA59637}"/>
    <cellStyle name="Komma 5 2 2 3 3" xfId="28262" xr:uid="{BBF24C61-4013-4FA0-9EE9-7F3E96C5EF08}"/>
    <cellStyle name="Komma 5 2 2 3_AVA DVA EL" xfId="28263" xr:uid="{7D975301-7EB0-4B2B-8BD0-60880A4B7957}"/>
    <cellStyle name="Komma 5 2 2 4" xfId="28264" xr:uid="{D5CFAC8F-C0D9-47D4-92C7-0A4F9BEF6216}"/>
    <cellStyle name="Komma 5 2 2 4 2" xfId="28265" xr:uid="{839EC545-9903-4855-94C9-1BC5A9394817}"/>
    <cellStyle name="Komma 5 2 2 4 3" xfId="28266" xr:uid="{507AA998-AE2F-4580-BE95-F624CBB0A19C}"/>
    <cellStyle name="Komma 5 2 2 4_AVA DVA EL" xfId="28267" xr:uid="{55BA1E18-4A49-48DA-921C-BB821AB320EC}"/>
    <cellStyle name="Komma 5 2 2 5" xfId="28268" xr:uid="{1454E029-2FC5-4BC3-8BFE-42F92B80FEF9}"/>
    <cellStyle name="Komma 5 2 2 5 2" xfId="28269" xr:uid="{587C3AA7-93A9-4E37-8C39-0B7C21AC707C}"/>
    <cellStyle name="Komma 5 2 2 5 3" xfId="28270" xr:uid="{51AE7BBC-3D24-4D79-ABDF-8EBC67D00060}"/>
    <cellStyle name="Komma 5 2 2 5_AVA DVA EL" xfId="28271" xr:uid="{8EDABE9B-ACB6-4125-9873-DE63EF564FE8}"/>
    <cellStyle name="Komma 5 2 2 6" xfId="28272" xr:uid="{569C240E-781E-49BD-96CF-F351911D32FF}"/>
    <cellStyle name="Komma 5 2 2 6 2" xfId="28273" xr:uid="{CBEDDB80-E285-433D-BAC7-1260C84638AE}"/>
    <cellStyle name="Komma 5 2 2 6 3" xfId="28274" xr:uid="{FB0BADC3-B525-436A-9324-5F767B5FB42D}"/>
    <cellStyle name="Komma 5 2 2 6_AVA DVA EL" xfId="28275" xr:uid="{C96F870B-299C-402A-ABD5-6E8A8F429BFF}"/>
    <cellStyle name="Komma 5 2 2 7" xfId="28276" xr:uid="{DDE4BF37-4E06-4638-A2B6-2DF236449468}"/>
    <cellStyle name="Komma 5 2 2 8" xfId="28277" xr:uid="{A81F3F22-99B9-47C6-A32E-045B266E731E}"/>
    <cellStyle name="Komma 5 2 2_AVA DVA EL" xfId="28278" xr:uid="{77CE1433-E22B-498D-B428-99309B24AAC3}"/>
    <cellStyle name="Komma 5 2 3" xfId="28279" xr:uid="{17FAFF45-CED9-49BB-98F9-0C8447CC9948}"/>
    <cellStyle name="Komma 5 2 3 2" xfId="28280" xr:uid="{E42E2EA6-94B8-4413-A270-3C3EF1CB41D5}"/>
    <cellStyle name="Komma 5 2 3 2 2" xfId="28281" xr:uid="{C6B595E2-80AA-4F3C-8CEE-7CC12F1536FA}"/>
    <cellStyle name="Komma 5 2 3 2 3" xfId="28282" xr:uid="{7196EF7A-F1F5-44F2-8627-4596A1E7C810}"/>
    <cellStyle name="Komma 5 2 3 2_AVA DVA EL" xfId="28283" xr:uid="{7DF0AB51-703F-4538-9313-388E9AD18A1C}"/>
    <cellStyle name="Komma 5 2 3 3" xfId="28284" xr:uid="{6A862122-0717-476F-B7AF-DD2F963FDA2B}"/>
    <cellStyle name="Komma 5 2 3 3 2" xfId="28285" xr:uid="{1F55B9CE-0626-4865-978F-09F5A09F0A17}"/>
    <cellStyle name="Komma 5 2 3 3 3" xfId="28286" xr:uid="{9A0EC630-A690-4F00-9CEA-259B9BEF25C5}"/>
    <cellStyle name="Komma 5 2 3 3_AVA DVA EL" xfId="28287" xr:uid="{B519DDD5-9E27-4869-9BD6-4EA0B896B8F7}"/>
    <cellStyle name="Komma 5 2 3 4" xfId="28288" xr:uid="{4B74B85B-A408-426D-99AC-D3F5BF20216F}"/>
    <cellStyle name="Komma 5 2 3 4 2" xfId="28289" xr:uid="{4C36A13F-8493-4F58-9985-6B64506ACBAF}"/>
    <cellStyle name="Komma 5 2 3 4 3" xfId="28290" xr:uid="{81495696-1EC2-439A-A512-7D5E8D900A5C}"/>
    <cellStyle name="Komma 5 2 3 4_AVA DVA EL" xfId="28291" xr:uid="{21299118-3211-4C95-BF61-4423A29D704C}"/>
    <cellStyle name="Komma 5 2 3 5" xfId="28292" xr:uid="{8105FDA2-235E-42E2-912D-63DB4DB926DA}"/>
    <cellStyle name="Komma 5 2 3 5 2" xfId="28293" xr:uid="{B6D13C5E-EB02-4834-9556-57E6B62F1B5B}"/>
    <cellStyle name="Komma 5 2 3 5 3" xfId="28294" xr:uid="{07C9E088-EF2B-4564-9C40-17987813D01B}"/>
    <cellStyle name="Komma 5 2 3 5_AVA DVA EL" xfId="28295" xr:uid="{C0FFC332-3EB6-43B3-B9FB-1A66D5DC00D0}"/>
    <cellStyle name="Komma 5 2 3 6" xfId="28296" xr:uid="{67B68A04-8D93-491E-BDBA-DA3A3C029E6D}"/>
    <cellStyle name="Komma 5 2 3 7" xfId="28297" xr:uid="{9DD574B8-69BC-416A-88FB-F6237375A335}"/>
    <cellStyle name="Komma 5 2 3_AVA DVA EL" xfId="28298" xr:uid="{075BF54E-DA6F-44FC-AB91-FF06721B93ED}"/>
    <cellStyle name="Komma 5 2 4" xfId="28299" xr:uid="{C32A943B-A05F-4492-BD6C-DB1026664AE0}"/>
    <cellStyle name="Komma 5 2 4 2" xfId="28300" xr:uid="{4AC9C621-1AD3-4EDD-B647-8917385DBBC2}"/>
    <cellStyle name="Komma 5 2 4 3" xfId="28301" xr:uid="{4DB25548-D931-4C05-B909-D31639D318B8}"/>
    <cellStyle name="Komma 5 2 4_AVA DVA EL" xfId="28302" xr:uid="{2D467070-EDAA-41FA-A791-AC40A38EC696}"/>
    <cellStyle name="Komma 5 2 5" xfId="28303" xr:uid="{9868331A-42C9-4333-8530-E856F7C4FD7F}"/>
    <cellStyle name="Komma 5 2 5 2" xfId="28304" xr:uid="{86F9B05D-7C46-4258-A63A-3CCFE939C3F2}"/>
    <cellStyle name="Komma 5 2 5 3" xfId="28305" xr:uid="{2B420132-2BBE-41B6-9690-2D1FCE81E5DE}"/>
    <cellStyle name="Komma 5 2 5_AVA DVA EL" xfId="28306" xr:uid="{F09C82D9-E06E-450E-BBA1-5B8F97381646}"/>
    <cellStyle name="Komma 5 2 6" xfId="28307" xr:uid="{EED4D919-64FD-4A3B-A121-F00745322CC7}"/>
    <cellStyle name="Komma 5 2 6 2" xfId="28308" xr:uid="{A37B8558-8C20-4702-BBCB-03A8A9A32C38}"/>
    <cellStyle name="Komma 5 2 6 3" xfId="28309" xr:uid="{4F1C7DCC-94F4-4D08-9659-D313A1A78933}"/>
    <cellStyle name="Komma 5 2 6_AVA DVA EL" xfId="28310" xr:uid="{ECCF995D-9D57-4964-A1F1-3963640460EA}"/>
    <cellStyle name="Komma 5 2 7" xfId="28311" xr:uid="{CCB66D12-8A52-41C3-91B0-9B1CFD0BF6EF}"/>
    <cellStyle name="Komma 5 2 7 2" xfId="28312" xr:uid="{D83F9D14-D03E-4D73-B11C-066224CF9DD0}"/>
    <cellStyle name="Komma 5 2 7 3" xfId="28313" xr:uid="{3B5862C7-FBA3-4E49-B79A-0595176C0855}"/>
    <cellStyle name="Komma 5 2 7_AVA DVA EL" xfId="28314" xr:uid="{178119B4-7CFF-42E8-945B-92FEAEDF53BD}"/>
    <cellStyle name="Komma 5 2 8" xfId="28315" xr:uid="{7B40ACB1-4D6B-4A0B-8529-98E5192F0836}"/>
    <cellStyle name="Komma 5 2_AVA DVA EL" xfId="28316" xr:uid="{1C07036F-DEC2-4146-80CD-D3A00B482846}"/>
    <cellStyle name="Komma 5 3" xfId="24" xr:uid="{EF1282C3-7A9D-484C-9997-7515D2816DA3}"/>
    <cellStyle name="Komma 5 3 2" xfId="28317" xr:uid="{F4E3E8C9-8A63-4056-9592-A796AA75DFD5}"/>
    <cellStyle name="Komma 5 3 2 2" xfId="28318" xr:uid="{B7A8132D-3366-4C7D-A384-8CADD6320C5A}"/>
    <cellStyle name="Komma 5 3 2 2 2" xfId="28319" xr:uid="{EDE5F86F-5F9A-49A7-B9F5-C72E5AB83E89}"/>
    <cellStyle name="Komma 5 3 2 2 3" xfId="28320" xr:uid="{81BB0DAE-B897-4B58-AEBA-391631AAE93E}"/>
    <cellStyle name="Komma 5 3 2 2_AVA DVA EL" xfId="28321" xr:uid="{E2C1982F-3E73-45B0-A9E3-ABBC0CC9D2F8}"/>
    <cellStyle name="Komma 5 3 2 3" xfId="28322" xr:uid="{6AB8BBCB-E4CF-43F1-B18C-497AE7339018}"/>
    <cellStyle name="Komma 5 3 2 3 2" xfId="28323" xr:uid="{8506E6B0-F18B-41A8-8DAF-2950E9790094}"/>
    <cellStyle name="Komma 5 3 2 3 3" xfId="28324" xr:uid="{3211E476-BC3D-4C05-9BC6-E2DC32F27BB8}"/>
    <cellStyle name="Komma 5 3 2 3_AVA DVA EL" xfId="28325" xr:uid="{5EFC8D3F-D868-487F-B868-83C444AC98F2}"/>
    <cellStyle name="Komma 5 3 2 4" xfId="28326" xr:uid="{E8BD2373-6A10-4187-9C19-6ED9D1BA1CBA}"/>
    <cellStyle name="Komma 5 3 2 4 2" xfId="28327" xr:uid="{7DFC02D1-7B49-46D7-B285-9A9BD6743124}"/>
    <cellStyle name="Komma 5 3 2 4 3" xfId="28328" xr:uid="{12774E15-0D73-48BB-91BE-206A60AECD5C}"/>
    <cellStyle name="Komma 5 3 2 4_AVA DVA EL" xfId="28329" xr:uid="{C53CA1C6-EB9E-45BD-ADC4-7D8D66E256B9}"/>
    <cellStyle name="Komma 5 3 2 5" xfId="28330" xr:uid="{B36F5735-B900-4EC8-98EA-4E94FAEA9B89}"/>
    <cellStyle name="Komma 5 3 2 5 2" xfId="28331" xr:uid="{B244A6E4-4738-4974-A7C7-B31D2B90EC78}"/>
    <cellStyle name="Komma 5 3 2 5 3" xfId="28332" xr:uid="{B4095B85-CFBC-4059-8C9F-C6CDF2C0D89F}"/>
    <cellStyle name="Komma 5 3 2 5_AVA DVA EL" xfId="28333" xr:uid="{873AC307-AB3E-4BA9-A82B-6604337BE249}"/>
    <cellStyle name="Komma 5 3 2 6" xfId="28334" xr:uid="{2AC01C48-9CC2-4A8A-902E-AAF8BE51079F}"/>
    <cellStyle name="Komma 5 3 2 6 2" xfId="28335" xr:uid="{360BED7F-C9E5-4979-BE22-A712D2CC5B45}"/>
    <cellStyle name="Komma 5 3 2 6_AVA DVA EL" xfId="28336" xr:uid="{55C6D06B-5C2B-46D3-B2FC-CBB4FEF9E6BF}"/>
    <cellStyle name="Komma 5 3 2 7" xfId="28337" xr:uid="{157F805B-EC1F-4B73-9BE8-B77350BFF549}"/>
    <cellStyle name="Komma 5 3 2_AVA DVA EL" xfId="28338" xr:uid="{1A220EDE-721F-4419-8F37-A88506806E0D}"/>
    <cellStyle name="Komma 5 3 3" xfId="28339" xr:uid="{54890EE4-F995-4216-A672-7ECD4F3EF974}"/>
    <cellStyle name="Komma 5 3 3 2" xfId="28340" xr:uid="{A631E973-F418-4510-80CE-3DFEA64A18D3}"/>
    <cellStyle name="Komma 5 3 3 2 2" xfId="28341" xr:uid="{DCED177E-C064-45B7-858A-231FF997101B}"/>
    <cellStyle name="Komma 5 3 3 2_AVA DVA EL" xfId="28342" xr:uid="{41FB86AF-64B0-46F5-B6D7-B32CBFF8F829}"/>
    <cellStyle name="Komma 5 3 3 3" xfId="28343" xr:uid="{248AFBBF-8C10-49D0-A601-C10249726386}"/>
    <cellStyle name="Komma 5 3 3 4" xfId="28344" xr:uid="{03915C63-DC75-49B9-A401-23DDB7E05887}"/>
    <cellStyle name="Komma 5 3 3_AVA DVA EL" xfId="28345" xr:uid="{9C2A17D7-B83B-400B-80D1-9BF11D85AB7D}"/>
    <cellStyle name="Komma 5 3 4" xfId="28346" xr:uid="{A4BA1052-88D8-463A-899D-02A35C938211}"/>
    <cellStyle name="Komma 5 3 4 2" xfId="28347" xr:uid="{E76EC481-6A54-47A1-B426-92AE24DBE1B9}"/>
    <cellStyle name="Komma 5 3 4 3" xfId="28348" xr:uid="{725DC5D6-0C39-4355-BBAC-9B58F058B1DC}"/>
    <cellStyle name="Komma 5 3 4_AVA DVA EL" xfId="28349" xr:uid="{DFE18CB1-B612-4219-A034-8F12A3F673F3}"/>
    <cellStyle name="Komma 5 3 5" xfId="28350" xr:uid="{B605E386-D34F-4FD4-AD6C-B874B3B6E3A7}"/>
    <cellStyle name="Komma 5 3 5 2" xfId="28351" xr:uid="{5E5D604D-C5D7-48DF-A01E-61728791E296}"/>
    <cellStyle name="Komma 5 3 5 3" xfId="28352" xr:uid="{6B753A6E-10F9-4DAD-A845-E3D1401B81EA}"/>
    <cellStyle name="Komma 5 3 5_AVA DVA EL" xfId="28353" xr:uid="{689FB706-91D4-4425-A4BE-250C29BBBE23}"/>
    <cellStyle name="Komma 5 3 6" xfId="28354" xr:uid="{225B8579-CCF7-4430-81BF-84384261C17E}"/>
    <cellStyle name="Komma 5 3 6 2" xfId="28355" xr:uid="{AD43CCD9-17A6-4494-991B-1EC46ABF341B}"/>
    <cellStyle name="Komma 5 3 6 3" xfId="28356" xr:uid="{65661F0C-A188-4930-9ABF-446096F37CC7}"/>
    <cellStyle name="Komma 5 3 6_AVA DVA EL" xfId="28357" xr:uid="{CE23E7AE-4C6B-4736-9BF8-6ECCD7EC4315}"/>
    <cellStyle name="Komma 5 3 7" xfId="28358" xr:uid="{9C65C2F7-D5CC-4DC4-AC88-DB7942D7F071}"/>
    <cellStyle name="Komma 5 3 7 2" xfId="28359" xr:uid="{6B6E9284-82F1-45F4-943B-65438ED0983B}"/>
    <cellStyle name="Komma 5 3 7_AVA DVA EL" xfId="28360" xr:uid="{261B7B1D-0BB6-40EE-ABF9-56C94B2B6E0C}"/>
    <cellStyle name="Komma 5 3 8" xfId="28361" xr:uid="{BE3BFD78-D496-4C1A-A5C0-E16EA327AC94}"/>
    <cellStyle name="Komma 5 3_AVA DVA EL" xfId="28362" xr:uid="{50E3AAFE-2BCE-4227-8970-941413CDB5BD}"/>
    <cellStyle name="Komma 5 4" xfId="28363" xr:uid="{899E11BD-961A-4191-BD8D-BA84AFD7CF61}"/>
    <cellStyle name="Komma 5 4 2" xfId="28364" xr:uid="{5C66C045-C28F-4594-93CC-E029991755E1}"/>
    <cellStyle name="Komma 5 4 2 2" xfId="28365" xr:uid="{839478A4-FD89-46D5-AD29-AC4327B7B0B3}"/>
    <cellStyle name="Komma 5 4 2 2 2" xfId="28366" xr:uid="{B79D8F9D-D025-44DF-9BB5-3C4193F15234}"/>
    <cellStyle name="Komma 5 4 2 2_AVA DVA EL" xfId="28367" xr:uid="{1F4602CB-0144-4D3E-B6EA-4EB2303405D4}"/>
    <cellStyle name="Komma 5 4 2 3" xfId="28368" xr:uid="{686405E3-57E2-4902-B3FF-50D896C9C252}"/>
    <cellStyle name="Komma 5 4 2 4" xfId="28369" xr:uid="{31F59F6F-C440-4418-A333-4349B336EF33}"/>
    <cellStyle name="Komma 5 4 2_AVA DVA EL" xfId="28370" xr:uid="{09AF24B4-CE5D-45A2-B639-2A64A632CCD6}"/>
    <cellStyle name="Komma 5 4 3" xfId="28371" xr:uid="{BF7EADEF-9427-440D-9E4A-DC7EBDC37CF9}"/>
    <cellStyle name="Komma 5 4 3 2" xfId="28372" xr:uid="{2866922D-CD9A-456E-9B47-341B250609D3}"/>
    <cellStyle name="Komma 5 4 3 3" xfId="28373" xr:uid="{9B8E06CF-6617-462F-BB9B-96AD11DA3EF8}"/>
    <cellStyle name="Komma 5 4 3_AVA DVA EL" xfId="28374" xr:uid="{CCF8F182-8F22-4F4B-8007-3BAF4BE3717E}"/>
    <cellStyle name="Komma 5 4 4" xfId="28375" xr:uid="{3F56E20D-8496-4F83-9A4A-14D9A86AECBC}"/>
    <cellStyle name="Komma 5 4 4 2" xfId="28376" xr:uid="{0EA0121F-C87E-48F6-8571-E835609E764D}"/>
    <cellStyle name="Komma 5 4 4 3" xfId="28377" xr:uid="{BD585F98-6A01-483E-B579-00E0C7A93B36}"/>
    <cellStyle name="Komma 5 4 4_AVA DVA EL" xfId="28378" xr:uid="{F6916601-0C51-44BF-BFCF-2F52C41A7C58}"/>
    <cellStyle name="Komma 5 4 5" xfId="28379" xr:uid="{0FB250AD-F0CB-4CA4-BBF1-C3DD2C191843}"/>
    <cellStyle name="Komma 5 4 5 2" xfId="28380" xr:uid="{A60B64AE-0860-4D7A-803A-47212B5CCC11}"/>
    <cellStyle name="Komma 5 4 5 3" xfId="28381" xr:uid="{C1B2C623-0FA4-4F8A-980F-EB17FE326B1C}"/>
    <cellStyle name="Komma 5 4 5_AVA DVA EL" xfId="28382" xr:uid="{B28C974D-666D-4E45-A481-3BEFE81A7C84}"/>
    <cellStyle name="Komma 5 4 6" xfId="28383" xr:uid="{4BA734F4-F41C-490C-8D94-13475D35B766}"/>
    <cellStyle name="Komma 5 4 6 2" xfId="28384" xr:uid="{E05F3C3D-35E7-4C15-BDFB-1EC14DA67D8B}"/>
    <cellStyle name="Komma 5 4 6_AVA DVA EL" xfId="28385" xr:uid="{29FD1FBC-A98E-4801-A7BD-2A21326C4B82}"/>
    <cellStyle name="Komma 5 4 7" xfId="28386" xr:uid="{ABC49805-3E9C-46CF-ABC7-0D85A679A60D}"/>
    <cellStyle name="Komma 5 4_AVA DVA EL" xfId="28387" xr:uid="{0CC62A7E-EE2B-4EC1-9D5D-CB800826B068}"/>
    <cellStyle name="Komma 5 5" xfId="28388" xr:uid="{1F9DD6DD-A9C7-4806-BBD1-D6D1B867E514}"/>
    <cellStyle name="Komma 5 5 2" xfId="28389" xr:uid="{CE1A347E-2FBB-4FCA-B0BA-8D75BA385308}"/>
    <cellStyle name="Komma 5 5 2 2" xfId="28390" xr:uid="{26CF8239-1609-41DA-AD2B-A8146DDE28AB}"/>
    <cellStyle name="Komma 5 5 2_AVA DVA EL" xfId="28391" xr:uid="{4CCED5E3-8425-44B1-BC80-492E8EEDA1F2}"/>
    <cellStyle name="Komma 5 5 3" xfId="28392" xr:uid="{5E9A3178-E201-4AA5-847F-8F994DD02CAF}"/>
    <cellStyle name="Komma 5 5_AVA DVA EL" xfId="28393" xr:uid="{CAAEC7CC-DB18-4065-8B77-1837612F066B}"/>
    <cellStyle name="Komma 5 6" xfId="28394" xr:uid="{6076FAB0-F3E7-4A86-8F10-3063B66AEE5F}"/>
    <cellStyle name="Komma 5 6 2" xfId="28395" xr:uid="{E5304206-CDEC-4819-AFD6-3904E0CA3272}"/>
    <cellStyle name="Komma 5 6 3" xfId="28396" xr:uid="{FA6763B7-23D2-469F-969D-D7C2F375D33A}"/>
    <cellStyle name="Komma 5 6_AVA DVA EL" xfId="28397" xr:uid="{D1066454-AB8B-43DA-9DB6-F3283F6C3E45}"/>
    <cellStyle name="Komma 5 7" xfId="28398" xr:uid="{71BF5CE4-A80D-4FCD-ADF4-9B392BA68D39}"/>
    <cellStyle name="Komma 5 7 2" xfId="28399" xr:uid="{A6E0B673-B095-423C-85F7-1405E969C332}"/>
    <cellStyle name="Komma 5 7 3" xfId="28400" xr:uid="{E606E989-03FF-4E4D-82A5-489D912251E5}"/>
    <cellStyle name="Komma 5 7_AVA DVA EL" xfId="28401" xr:uid="{20CABEF3-1753-492B-9569-AB9B8FCD789F}"/>
    <cellStyle name="Komma 5 8" xfId="28402" xr:uid="{71819D6D-08FA-40A9-BC41-B9CCF65F1A3B}"/>
    <cellStyle name="Komma 5 8 2" xfId="28403" xr:uid="{FB926C83-CDC4-4A69-AF07-E4D588EF2632}"/>
    <cellStyle name="Komma 5 8 3" xfId="28404" xr:uid="{B6949025-87A1-4C68-B947-6B04A036BC6A}"/>
    <cellStyle name="Komma 5 8_AVA DVA EL" xfId="28405" xr:uid="{0B2D794E-BE45-40A1-9BF8-1DB0A13DC8E7}"/>
    <cellStyle name="Komma 5 9" xfId="28406" xr:uid="{E1CD476A-9685-467E-9C6F-38E246DE079B}"/>
    <cellStyle name="Komma 5_3Q19" xfId="7369" xr:uid="{043C91F7-3197-4E0C-9829-AFB7F0E32FB2}"/>
    <cellStyle name="Komma 50" xfId="7370" xr:uid="{287AD779-07F9-454D-B175-688A92AC20A5}"/>
    <cellStyle name="Komma 51" xfId="7371" xr:uid="{0142A9A3-C4CB-43E4-9793-A58322F9A776}"/>
    <cellStyle name="Komma 52" xfId="7372" xr:uid="{619D0A02-259C-4EE0-B55D-5EF4A6BEDB5B}"/>
    <cellStyle name="Komma 52 2" xfId="41535" xr:uid="{8E13DF96-A756-410E-90F7-443F5E1C87E2}"/>
    <cellStyle name="Komma 52_Factbook" xfId="41536" xr:uid="{38FF77F4-C68A-46DD-9829-CE5A8349F8B5}"/>
    <cellStyle name="Komma 53" xfId="7373" xr:uid="{457F4CAA-50A9-4A79-B6B8-D26DDEE8D798}"/>
    <cellStyle name="Komma 53 2" xfId="41537" xr:uid="{80FEEEE3-F479-4B19-905E-99E197D5651D}"/>
    <cellStyle name="Komma 53_Factbook" xfId="41538" xr:uid="{40A67B61-8758-4E58-AF75-5664AB997983}"/>
    <cellStyle name="Komma 54" xfId="7374" xr:uid="{3A96926D-43C8-48FA-AF97-2139676E16DD}"/>
    <cellStyle name="Komma 54 2" xfId="7375" xr:uid="{98876A60-80A5-4786-9130-59A1794F84C9}"/>
    <cellStyle name="Komma 54 3" xfId="7376" xr:uid="{8C6674AD-5B0F-4D73-A581-FB163BE4C509}"/>
    <cellStyle name="Komma 54_Expenses" xfId="7377" xr:uid="{0704131D-B5B6-48F9-B2F7-2D1A7AF23427}"/>
    <cellStyle name="Komma 55" xfId="7378" xr:uid="{66E23B19-A2FA-4659-9709-C1F2F8355967}"/>
    <cellStyle name="Komma 56" xfId="42829" xr:uid="{DAD156AF-EE6A-40BB-BAC3-A571F3258578}"/>
    <cellStyle name="Komma 57" xfId="42679" xr:uid="{3B5922E6-462C-4B5A-A78B-62F1C57D3A0E}"/>
    <cellStyle name="Komma 58" xfId="42718" xr:uid="{86AF5EBD-90E3-46A0-B1FF-497EFE4F17E6}"/>
    <cellStyle name="Komma 59" xfId="42756" xr:uid="{B9599596-DE46-4B1E-AF6A-4674995474BE}"/>
    <cellStyle name="Komma 6" xfId="7379" xr:uid="{AB8854E6-807E-4DCC-88D4-BB769AC8F594}"/>
    <cellStyle name="Komma 6 2" xfId="7380" xr:uid="{51B3CF00-5216-4C35-99CD-3C4FF7C4EE16}"/>
    <cellStyle name="Komma 6 2 2" xfId="28407" xr:uid="{2F8117BF-6609-4264-8963-933142F612AF}"/>
    <cellStyle name="Komma 6 2 2 2" xfId="28408" xr:uid="{77C687ED-F759-4554-8D1F-292D71030340}"/>
    <cellStyle name="Komma 6 2 2 3" xfId="42245" xr:uid="{0BF779EA-7B1E-4BDD-8C7E-C19BFC34AFA9}"/>
    <cellStyle name="Komma 6 2 2 4" xfId="42246" xr:uid="{A7F6DE04-0320-49AC-B767-DA93B64DC356}"/>
    <cellStyle name="Komma 6 2 2_AVA DVA EL" xfId="28409" xr:uid="{678C138E-D3F1-4E63-9855-E5CA6E440DFE}"/>
    <cellStyle name="Komma 6 2 3" xfId="28410" xr:uid="{0E5B9456-DA8F-428C-9F71-E6ECB93F63F6}"/>
    <cellStyle name="Komma 6 2 4" xfId="42247" xr:uid="{FCEE25D3-1277-404A-B50A-C80B532708B9}"/>
    <cellStyle name="Komma 6 2 5" xfId="42248" xr:uid="{313E0687-D5A2-4533-8DD5-72E45D5DF2C8}"/>
    <cellStyle name="Komma 6 2_AVA DVA EL" xfId="28411" xr:uid="{3495C661-4538-461B-A37A-56B0DE1907A5}"/>
    <cellStyle name="Komma 6 3" xfId="7381" xr:uid="{47A44DBD-4817-46E5-A826-158445C00D05}"/>
    <cellStyle name="Komma 6 3 2" xfId="7382" xr:uid="{9EAC9A35-8D72-4474-B8A6-1187A20E8D86}"/>
    <cellStyle name="Komma 6 3 3" xfId="7383" xr:uid="{DD07125C-8051-4DC8-88AC-9C17E5147FF7}"/>
    <cellStyle name="Komma 6 3 4" xfId="41539" xr:uid="{82E23420-69B4-48E9-AB81-DDD62801C6F1}"/>
    <cellStyle name="Komma 6 3_AVA DVA EL" xfId="28412" xr:uid="{37DF1A1F-03AE-4B27-8CF5-DE6231CA4E15}"/>
    <cellStyle name="Komma 6 4" xfId="28413" xr:uid="{C1A83D62-819D-444C-9ACC-7059CD52AD01}"/>
    <cellStyle name="Komma 6 4 2" xfId="28414" xr:uid="{663D0F49-B452-4A27-B2E4-7A5F57736B53}"/>
    <cellStyle name="Komma 6 4 3" xfId="28415" xr:uid="{BD912D1D-FF97-4C1D-962C-D9660F20B46F}"/>
    <cellStyle name="Komma 6 4 4" xfId="42249" xr:uid="{68C08CDE-58FC-4468-9DA1-697601751C48}"/>
    <cellStyle name="Komma 6 4_AVA DVA EL" xfId="28416" xr:uid="{08763CD4-7521-44CF-8A59-95A2F32C86CE}"/>
    <cellStyle name="Komma 6 5" xfId="42250" xr:uid="{B41AABBE-9B3D-4FEE-8D5A-0DD4CD513BEB}"/>
    <cellStyle name="Komma 6 6" xfId="42251" xr:uid="{92D70687-C478-4BF7-A3AE-38989470FA5C}"/>
    <cellStyle name="Komma 6_3Q19" xfId="7384" xr:uid="{32F9339E-73C5-4484-82E7-E2C4AF44F5CF}"/>
    <cellStyle name="Komma 60" xfId="42827" xr:uid="{7689CB43-63AD-47C1-9A12-1AD30A3108B7}"/>
    <cellStyle name="Komma 61" xfId="42828" xr:uid="{CAE16950-5A2E-48B6-90BB-B9906335DACC}"/>
    <cellStyle name="Komma 62" xfId="42830" xr:uid="{60F355BD-5704-492B-987D-D294FBF78A0F}"/>
    <cellStyle name="Komma 63" xfId="42831" xr:uid="{DA76A9FC-C176-4935-87C4-8A5F5DFBDC70}"/>
    <cellStyle name="Komma 7" xfId="7385" xr:uid="{0F9C7BB4-70D5-4B39-8909-8DC354376FC9}"/>
    <cellStyle name="Komma 7 2" xfId="7386" xr:uid="{F78156C8-ED44-4BF4-BCFB-4532611E9D4F}"/>
    <cellStyle name="Komma 7 2 2" xfId="28417" xr:uid="{12BD512F-BE43-4735-B154-353E6F128416}"/>
    <cellStyle name="Komma 7 2 2 2" xfId="42253" xr:uid="{789ED5E1-7F98-4198-8BEE-0B8CA7418A64}"/>
    <cellStyle name="Komma 7 2 2 3" xfId="42254" xr:uid="{A27FADE1-035B-4994-B79C-DAE5C56D7FA4}"/>
    <cellStyle name="Komma 7 2 2_Loans &amp; comm." xfId="42252" xr:uid="{156EAF4E-17C2-41B0-8929-B734DDF652B0}"/>
    <cellStyle name="Komma 7 2 3" xfId="42255" xr:uid="{2BD0BB5F-36F6-46D1-9681-BC9B46FE68C6}"/>
    <cellStyle name="Komma 7 2 4" xfId="42256" xr:uid="{7202FF60-0824-4B1B-A702-8E59720FD230}"/>
    <cellStyle name="Komma 7 2 5" xfId="42257" xr:uid="{3EF23F8E-5F82-4999-B4AE-5FC80F1251D1}"/>
    <cellStyle name="Komma 7 2_AVA DVA EL" xfId="28418" xr:uid="{E7481946-AB5A-46B1-B2D0-5C074ED8F10A}"/>
    <cellStyle name="Komma 7 3" xfId="7387" xr:uid="{4C397126-6AA2-4B0B-A513-89E0B371180B}"/>
    <cellStyle name="Komma 7 3 2" xfId="7388" xr:uid="{AE1FDFD5-32E8-4132-9C25-C566F93AE327}"/>
    <cellStyle name="Komma 7 3 3" xfId="7389" xr:uid="{D04BD5B6-55A3-4849-A778-3E655C43BDDA}"/>
    <cellStyle name="Komma 7 3_AVA DVA EL" xfId="28419" xr:uid="{137D903F-E0E8-4883-8A8B-A476651C102F}"/>
    <cellStyle name="Komma 7 4" xfId="42258" xr:uid="{C7766F9C-3D60-4315-BA6A-FE552DDE39EA}"/>
    <cellStyle name="Komma 7 5" xfId="42259" xr:uid="{09C94AAD-3C35-4C1A-8391-DF0C17334341}"/>
    <cellStyle name="Komma 7 6" xfId="42260" xr:uid="{EDD97CF6-CC50-4A63-9E55-2EBE572EDE8B}"/>
    <cellStyle name="Komma 7 7" xfId="42261" xr:uid="{70F43E27-57B0-4590-B9CE-2AC56FCCCA36}"/>
    <cellStyle name="Komma 7_3Q19" xfId="7390" xr:uid="{B9958475-F96F-43B8-8FA1-6CDA974084EF}"/>
    <cellStyle name="Komma 8" xfId="7391" xr:uid="{BF16A568-D836-4912-BF36-21B7F1858E03}"/>
    <cellStyle name="Komma 8 2" xfId="7392" xr:uid="{3E97FD01-F358-45AC-93E5-C5974D073868}"/>
    <cellStyle name="Komma 8 2 2" xfId="28420" xr:uid="{6B7D283B-466C-465B-809E-616F5C68BE22}"/>
    <cellStyle name="Komma 8 2 2 2" xfId="28421" xr:uid="{58B23D12-61A8-4023-AC75-25822C2404A4}"/>
    <cellStyle name="Komma 8 2 2 2 2" xfId="28422" xr:uid="{A4A65E05-61AF-4247-A3A1-A25AA97D61C6}"/>
    <cellStyle name="Komma 8 2 2 2 2 2" xfId="44828" xr:uid="{13A6007C-3946-4350-A009-51E79BA27060}"/>
    <cellStyle name="Komma 8 2 2 2 2_Non-NII" xfId="44827" xr:uid="{9DE203A0-95D4-4BE0-AB63-03CF628C8200}"/>
    <cellStyle name="Komma 8 2 2 2 3" xfId="44829" xr:uid="{B63BF4CD-6852-4DE2-9EA3-65A15065413C}"/>
    <cellStyle name="Komma 8 2 2 2 4" xfId="44830" xr:uid="{AB39A75D-69D0-4766-B7A3-3472EDE708FC}"/>
    <cellStyle name="Komma 8 2 2 2_AVA DVA EL" xfId="28423" xr:uid="{2201FDFA-96E8-4F90-905A-B0552B3298B4}"/>
    <cellStyle name="Komma 8 2 2 3" xfId="28424" xr:uid="{FF9B73AD-8913-43A8-8FB1-07C4465A8F06}"/>
    <cellStyle name="Komma 8 2 2 3 2" xfId="44832" xr:uid="{F464DE06-DF32-4182-A1F9-0D51E9C639A1}"/>
    <cellStyle name="Komma 8 2 2 3_Non-NII" xfId="44831" xr:uid="{B6CF18CD-691A-42B7-8510-3CE15428275E}"/>
    <cellStyle name="Komma 8 2 2 4" xfId="44833" xr:uid="{D79CCE5C-413D-48FA-AE9F-0BEE252CE4EA}"/>
    <cellStyle name="Komma 8 2 2 5" xfId="44834" xr:uid="{4838712D-A7CA-40BE-B2FF-E31AC6F2F5B9}"/>
    <cellStyle name="Komma 8 2 2 6" xfId="44835" xr:uid="{FB3CF049-9627-4E20-8290-A3AEFCB2C7C1}"/>
    <cellStyle name="Komma 8 2 2_AVA DVA EL" xfId="28425" xr:uid="{C95BA4B7-7EA4-4CA5-845D-564B791ED7F7}"/>
    <cellStyle name="Komma 8 2 3" xfId="28426" xr:uid="{135F413C-EAF7-4BD6-B17C-F3A5FE5BA234}"/>
    <cellStyle name="Komma 8 2 3 2" xfId="28427" xr:uid="{D97D4517-9565-46D9-8F56-63B839C1DF60}"/>
    <cellStyle name="Komma 8 2 3 2 2" xfId="44837" xr:uid="{CDCC4954-C0A2-495B-96AC-393D942EFF6D}"/>
    <cellStyle name="Komma 8 2 3 2_Non-NII" xfId="44836" xr:uid="{C64FC509-B907-4564-BEA2-10E64CAEB3DE}"/>
    <cellStyle name="Komma 8 2 3 3" xfId="28428" xr:uid="{C6F573FC-BA20-4D90-9BA8-3D1BF8041D16}"/>
    <cellStyle name="Komma 8 2 3 4" xfId="44838" xr:uid="{8374BCAD-3C9F-44ED-B3CC-16B85CBBD0DC}"/>
    <cellStyle name="Komma 8 2 3_AVA DVA EL" xfId="28429" xr:uid="{5A6A8868-710B-4E43-A024-CC917BDD1C43}"/>
    <cellStyle name="Komma 8 2 4" xfId="28430" xr:uid="{7DFA6877-2F33-47A3-B225-36023A99C6EC}"/>
    <cellStyle name="Komma 8 2 4 2" xfId="28431" xr:uid="{F335B9F3-71C0-4964-9B62-7380AE046009}"/>
    <cellStyle name="Komma 8 2 4 3" xfId="28432" xr:uid="{01C3C1E2-FB14-4801-BB5B-4553FAFDA13C}"/>
    <cellStyle name="Komma 8 2 4_AVA DVA EL" xfId="28433" xr:uid="{28E2A84B-1152-430A-B87A-A50128CD6A4D}"/>
    <cellStyle name="Komma 8 2 5" xfId="28434" xr:uid="{D688AAB5-C544-4BEF-8554-221B1A916B2C}"/>
    <cellStyle name="Komma 8 2 5 2" xfId="28435" xr:uid="{F748F635-34DD-4056-8E16-027E82BBDF9F}"/>
    <cellStyle name="Komma 8 2 5 3" xfId="28436" xr:uid="{75078423-8D93-4147-AA5F-32C5E60F03F0}"/>
    <cellStyle name="Komma 8 2 5_AVA DVA EL" xfId="28437" xr:uid="{D1A1BCE8-509D-471C-8FEE-772423B79355}"/>
    <cellStyle name="Komma 8 2 6" xfId="28438" xr:uid="{8E5820B5-11B3-49FE-A826-F221096CF679}"/>
    <cellStyle name="Komma 8 2 6 2" xfId="28439" xr:uid="{18455920-5C20-4FC8-A669-464F7E5A7387}"/>
    <cellStyle name="Komma 8 2 6_AVA DVA EL" xfId="28440" xr:uid="{0522EEE9-AF67-4D3C-824F-583C35D845FF}"/>
    <cellStyle name="Komma 8 2 7" xfId="28441" xr:uid="{662D8850-B038-4325-AD26-211461DCC5D9}"/>
    <cellStyle name="Komma 8 2_AVA DVA EL" xfId="28442" xr:uid="{08805A47-00DD-48C3-9BA3-A8D761100D96}"/>
    <cellStyle name="Komma 8 3" xfId="7393" xr:uid="{5A58ED58-5CE6-40E8-BA27-30DF62DCD1B6}"/>
    <cellStyle name="Komma 8 3 2" xfId="7394" xr:uid="{4EB94D8B-A486-4E7C-999A-704EB2B04A35}"/>
    <cellStyle name="Komma 8 3 2 2" xfId="28443" xr:uid="{5B59094A-3C18-4218-9D09-EA08F533E984}"/>
    <cellStyle name="Komma 8 3 2 2 2" xfId="44840" xr:uid="{8DC96686-E4A4-41B6-9E36-130BF6ACC5EA}"/>
    <cellStyle name="Komma 8 3 2 2_Non-NII" xfId="44839" xr:uid="{895C1B9F-4225-4DC8-8D73-036EF08929F7}"/>
    <cellStyle name="Komma 8 3 2 3" xfId="44841" xr:uid="{25E56BF2-868A-4CBA-AE49-B6A18A0D1EC6}"/>
    <cellStyle name="Komma 8 3 2 4" xfId="44842" xr:uid="{B999009D-745E-40D9-85C7-88CAAE33B096}"/>
    <cellStyle name="Komma 8 3 2_AVA DVA EL" xfId="28444" xr:uid="{0A73E83C-20B1-4B0F-9814-53AB03F0F2DA}"/>
    <cellStyle name="Komma 8 3 3" xfId="7395" xr:uid="{26139CEF-E6CD-428F-BAAE-2AF84DA38FE5}"/>
    <cellStyle name="Komma 8 3 3 2" xfId="44844" xr:uid="{B6D7CCEC-BF6B-47FE-8252-694D80FE61B8}"/>
    <cellStyle name="Komma 8 3 3_Non-NII" xfId="44843" xr:uid="{EB941E72-8F4E-4B1B-B42E-A2FCB22F4AC9}"/>
    <cellStyle name="Komma 8 3 4" xfId="44845" xr:uid="{12543A47-2C2E-4A0A-8418-DE24D4CA822D}"/>
    <cellStyle name="Komma 8 3 5" xfId="44846" xr:uid="{4FA45B69-4F2A-4B4C-9930-C716A09870B6}"/>
    <cellStyle name="Komma 8 3 6" xfId="44847" xr:uid="{CA12195F-7204-4177-B0F6-F0DE19DB508D}"/>
    <cellStyle name="Komma 8 3_AVA DVA EL" xfId="28445" xr:uid="{C6F65117-DAAB-4065-90BC-79F52B9CC01D}"/>
    <cellStyle name="Komma 8 4" xfId="28446" xr:uid="{D4EAC374-78A8-49F4-A58A-AB17C0D7B382}"/>
    <cellStyle name="Komma 8 4 2" xfId="28447" xr:uid="{802D016B-E370-4BD9-9C6F-BC38A340D6EE}"/>
    <cellStyle name="Komma 8 4 2 2" xfId="28448" xr:uid="{8B9F9E4C-7DDB-4710-89A6-613125EE0D45}"/>
    <cellStyle name="Komma 8 4 2_AVA DVA EL" xfId="28449" xr:uid="{30032375-70F6-4609-A2A0-F21806178A07}"/>
    <cellStyle name="Komma 8 4 3" xfId="28450" xr:uid="{190B4812-4BC4-4EEE-A87E-97D671D038D4}"/>
    <cellStyle name="Komma 8 4 4" xfId="28451" xr:uid="{ADF38BD6-86EC-4E59-980F-E044D44604DE}"/>
    <cellStyle name="Komma 8 4_AVA DVA EL" xfId="28452" xr:uid="{F0A052B5-DFA0-433B-A32D-46635CA22526}"/>
    <cellStyle name="Komma 8 5" xfId="28453" xr:uid="{9DFC4165-A10A-41AC-8693-6B2D186EABC7}"/>
    <cellStyle name="Komma 8 5 2" xfId="28454" xr:uid="{4C8FC558-357F-4830-B252-FC2C486CCE59}"/>
    <cellStyle name="Komma 8 5 3" xfId="28455" xr:uid="{C5347AB0-37C9-4AA3-A355-4432ABD30C66}"/>
    <cellStyle name="Komma 8 5_AVA DVA EL" xfId="28456" xr:uid="{B80EE164-299D-4298-989C-988E7EE6C3D5}"/>
    <cellStyle name="Komma 8 6" xfId="28457" xr:uid="{B0EAA48D-C786-4799-A623-061ADE71684E}"/>
    <cellStyle name="Komma 8 6 2" xfId="28458" xr:uid="{59CD5B3D-F320-4E7C-9E94-0EFDD5387A99}"/>
    <cellStyle name="Komma 8 6 3" xfId="28459" xr:uid="{FB5BFBF2-BA43-4770-8D6E-2D15ED34FCFD}"/>
    <cellStyle name="Komma 8 6_AVA DVA EL" xfId="28460" xr:uid="{9B53089C-BA24-4C3B-89B2-9FBF4713BE30}"/>
    <cellStyle name="Komma 8 7" xfId="28461" xr:uid="{DA7D3623-9007-4A4D-9964-3E652B87E041}"/>
    <cellStyle name="Komma 8 8" xfId="44848" xr:uid="{02C6BCE5-22F9-48DB-8851-43AD8F967E0F}"/>
    <cellStyle name="Komma 8_3Q19" xfId="7396" xr:uid="{389384C4-1AB2-40C6-B771-91B16C7B00AC}"/>
    <cellStyle name="Komma 9" xfId="7397" xr:uid="{EB974DD3-BC27-4E4B-A599-AE40BD754CAC}"/>
    <cellStyle name="Komma 9 2" xfId="7398" xr:uid="{BD394105-676D-41FC-ABC4-413C44059AE4}"/>
    <cellStyle name="Komma 9 2 2" xfId="7399" xr:uid="{7AAFA9A9-5227-4979-B5A0-5EFE089FD0CD}"/>
    <cellStyle name="Komma 9 2 3" xfId="7400" xr:uid="{60F6143E-E177-43CF-96D7-11D091B9C16A}"/>
    <cellStyle name="Komma 9 2 4" xfId="41540" xr:uid="{0BDFB227-71EE-4316-B687-5AC42A11BE85}"/>
    <cellStyle name="Komma 9 2_AVA DVA EL" xfId="28462" xr:uid="{DA07E680-7568-44DD-B1A3-8382F32993D8}"/>
    <cellStyle name="Komma 9 3" xfId="28463" xr:uid="{65B02BCF-D82A-40FA-A09C-81894F186C14}"/>
    <cellStyle name="Komma 9 3 2" xfId="28464" xr:uid="{78930564-9195-4AD6-8427-E0C8F8DD15F4}"/>
    <cellStyle name="Komma 9 3 3" xfId="28465" xr:uid="{097BD533-E895-4954-B765-B6C22D838DAA}"/>
    <cellStyle name="Komma 9 3_AVA DVA EL" xfId="28466" xr:uid="{5528CEDD-3386-4D84-88E1-D9ED5ADB81AC}"/>
    <cellStyle name="Komma 9 4" xfId="41541" xr:uid="{F049EA1A-BB5A-4619-80E6-B9C6F7572B47}"/>
    <cellStyle name="Komma 9 5" xfId="41542" xr:uid="{DE3A5BFB-91DE-466B-8041-3CB9BB385B5C}"/>
    <cellStyle name="Komma 9 6" xfId="41543" xr:uid="{1A6A00B9-60B7-40A3-8ECF-8E7F9BC8C51B}"/>
    <cellStyle name="Komma 9 7" xfId="41544" xr:uid="{06E5D7EE-DF1D-46DD-9B73-E8ACC648265C}"/>
    <cellStyle name="Komma 9_AVA DVA EL" xfId="28467" xr:uid="{80E85057-760F-4D2C-9811-B9DED7482DB3}"/>
    <cellStyle name="Komma_NII" xfId="9" xr:uid="{80FABC36-50D8-448A-898E-660E13E1985B}"/>
    <cellStyle name="Kommentarer" xfId="7401" xr:uid="{5C02A6BD-FEF9-4B99-A57F-02A946F89792}"/>
    <cellStyle name="Kommentarer 2" xfId="28468" xr:uid="{D9BA2924-BBE3-417F-BDEB-0B663F1F9438}"/>
    <cellStyle name="Kommentarer 3" xfId="28469" xr:uid="{8D68BD75-02FC-49A2-A510-A04AE2F35EA8}"/>
    <cellStyle name="Kommentarer_AVA DVA EL" xfId="28470" xr:uid="{D0F29544-3C72-4F93-A6D4-FEE147D26ADE}"/>
    <cellStyle name="Komórka połączona" xfId="7402" xr:uid="{C99E3D5A-2F14-4ED9-8298-A28D8BA14F18}"/>
    <cellStyle name="Komórka połączona 2" xfId="28471" xr:uid="{666514E2-6FA3-4406-983C-E9151B12AD6E}"/>
    <cellStyle name="Komórka połączona 3" xfId="28472" xr:uid="{9E69FE13-DF89-40FD-A9BD-3ED79B4C734C}"/>
    <cellStyle name="Komórka połączona_AVA DVA EL" xfId="28473" xr:uid="{CCB58D70-E063-4E3E-9BBD-60FAA350382D}"/>
    <cellStyle name="Komórka zaznaczona" xfId="7403" xr:uid="{955A2947-A617-4971-A9B4-CFAC342CB344}"/>
    <cellStyle name="Komórka zaznaczona 2" xfId="28474" xr:uid="{3688ACA0-8ADF-4F87-8C60-AEB324F10489}"/>
    <cellStyle name="Komórka zaznaczona 3" xfId="28475" xr:uid="{363A0391-D27E-4F4B-8F12-3C3EE62AD205}"/>
    <cellStyle name="Komórka zaznaczona_AVA DVA EL" xfId="28476" xr:uid="{CD8B7CA0-E3DA-487E-9145-B436072C4DC6}"/>
    <cellStyle name="Kontrollcell" xfId="42262" xr:uid="{5F92CE41-9D41-4532-B555-409C8EA8903E}"/>
    <cellStyle name="Kontrollcelle" xfId="28477" xr:uid="{84D1211E-E269-4E74-933A-1EFFA95DF391}"/>
    <cellStyle name="Kontrollcelle 2" xfId="7404" xr:uid="{FB25C710-499D-4168-9D2A-A785BF52625D}"/>
    <cellStyle name="Kontrollcelle 2 2" xfId="28478" xr:uid="{E9012B26-205A-40BB-9013-EA38E8A7CB08}"/>
    <cellStyle name="Kontrollcelle 2 2 2" xfId="28479" xr:uid="{DAD7C2D7-F581-42CB-BFC5-8DA4A8163F48}"/>
    <cellStyle name="Kontrollcelle 2 2 3" xfId="28480" xr:uid="{DBCB034A-6381-46F1-8D55-DC63484C7AAF}"/>
    <cellStyle name="Kontrollcelle 2 2_AVA DVA EL" xfId="28481" xr:uid="{7B01D610-3329-4692-8B38-61743CD4707F}"/>
    <cellStyle name="Kontrollcelle 2 3" xfId="28482" xr:uid="{EFC960C1-99B5-4FE3-A5DA-6C9E2C0AF7AF}"/>
    <cellStyle name="Kontrollcelle 2 4" xfId="42263" xr:uid="{22A2C9E3-174E-421A-BB3E-60AFCC9AC284}"/>
    <cellStyle name="Kontrollcelle 2 5" xfId="42264" xr:uid="{1ADF2EF3-B93A-4C68-8BA2-F09EE8EF2D57}"/>
    <cellStyle name="Kontrollcelle 2_Adj_Balance_Sheet" xfId="41545" xr:uid="{4627EE19-FF84-4A41-87C0-0B2A43CCBBA1}"/>
    <cellStyle name="Kontrollcelle 3" xfId="7405" xr:uid="{766941B0-4D46-4CE6-8CBE-0D3749A30928}"/>
    <cellStyle name="Kontrollcelle 3 2" xfId="28483" xr:uid="{D7BA572F-546D-496C-BA08-66D5141871D0}"/>
    <cellStyle name="Kontrollcelle 3 3" xfId="28484" xr:uid="{4996D457-4A89-4227-A116-55CBD98439D7}"/>
    <cellStyle name="Kontrollcelle 3_AVA DVA EL" xfId="28485" xr:uid="{596495EF-9664-48B3-97C0-D9C7ED8BC578}"/>
    <cellStyle name="Kontrollcelle 4" xfId="28486" xr:uid="{D4694B8F-7BE9-4584-8054-1AD639307C6B}"/>
    <cellStyle name="Kontrollcelle 4 2" xfId="42266" xr:uid="{CDE318E3-D369-4134-98A4-05243CE7FCFD}"/>
    <cellStyle name="Kontrollcelle 4_Loans &amp; comm." xfId="42265" xr:uid="{134F476E-7D1A-4127-940F-EE484172B86E}"/>
    <cellStyle name="Kontrollcelle 5" xfId="28487" xr:uid="{A4DF51E1-C99B-4056-8D90-B858F671F8D9}"/>
    <cellStyle name="Kontrollcelle 6" xfId="41546" xr:uid="{26EE132A-1268-4816-84E2-9C475F327A9F}"/>
    <cellStyle name="Kontrollcelle 7" xfId="41547" xr:uid="{4F019D81-C5AE-43DF-831C-428C7D17C12D}"/>
    <cellStyle name="Kontrollcelle 8" xfId="41548" xr:uid="{622C90F6-0C54-42C8-9DC0-CCF765A34474}"/>
    <cellStyle name="Kontrollcelle_3Q19" xfId="42924" xr:uid="{62918EE7-1DAF-4817-B231-3350F5224766}"/>
    <cellStyle name="Kontroller celle" xfId="28488" xr:uid="{C2EC923C-29F9-4CFF-A310-E02D58C8ED48}"/>
    <cellStyle name="Kontroller celle 2" xfId="28489" xr:uid="{3FC143B0-6593-4435-9E77-442676053872}"/>
    <cellStyle name="Kontroller celle 3" xfId="28490" xr:uid="{DB8D9B39-F693-4ABF-9E7A-75698A9C36B2}"/>
    <cellStyle name="Kontroller celle_AVA DVA EL" xfId="28491" xr:uid="{51434254-FBAA-4954-AA2A-20202922D914}"/>
    <cellStyle name="KRADSFI" xfId="7406" xr:uid="{4A584D96-37E0-48BF-95F1-FFC4CAD5A8D0}"/>
    <cellStyle name="KRADSFI 2" xfId="28492" xr:uid="{C8638341-8647-48CB-83FA-36C0A73C28BE}"/>
    <cellStyle name="KRADSFI_Adjustment-Breakdown_Nivå3" xfId="42267" xr:uid="{B2C6560F-5729-42AF-9AD8-7DAA22AB3171}"/>
    <cellStyle name="LedeTekst4a" xfId="7407" xr:uid="{16F43196-00C6-45AA-BBC2-0DC02903DD67}"/>
    <cellStyle name="LedeTekst4a 2" xfId="28493" xr:uid="{126BEAE7-D325-41B8-BD95-A7C156F7EE15}"/>
    <cellStyle name="LedeTekst4a 3" xfId="28494" xr:uid="{48AACA50-9012-4CFE-9D49-FCADCA7E3D00}"/>
    <cellStyle name="LedeTekst4a_AVA DVA EL" xfId="28495" xr:uid="{3A070ACE-6553-46A7-92CB-CE8FD43FBADF}"/>
    <cellStyle name="Lien hypertexte 2" xfId="28496" xr:uid="{4AA424D1-C755-49BF-9769-891A484B570F}"/>
    <cellStyle name="Lien hypertexte 2 2" xfId="28497" xr:uid="{94E592A3-28E8-46A2-8FFB-1C6E732229CE}"/>
    <cellStyle name="Lien hypertexte 2 2 2" xfId="28498" xr:uid="{F5E99812-5DAF-42B6-B6DF-CA2F30F5336E}"/>
    <cellStyle name="Lien hypertexte 2 2_AVA DVA EL" xfId="28499" xr:uid="{7B8788F3-B88F-4FC9-BA59-C58442C27474}"/>
    <cellStyle name="Lien hypertexte 2 3" xfId="28500" xr:uid="{0A697E3C-AD95-4B30-BDE9-AB0D064DF74A}"/>
    <cellStyle name="Lien hypertexte 2_4Q16" xfId="28501" xr:uid="{6BFFC4FE-C833-403A-83BE-1A6536F14F55}"/>
    <cellStyle name="Lien hypertexte 3" xfId="28502" xr:uid="{F5050C43-4709-4704-9D0D-920E4D91E691}"/>
    <cellStyle name="Lien hypertexte 3 2" xfId="28503" xr:uid="{D39A0FF6-B3C7-4C0B-8E82-4321C6936ED1}"/>
    <cellStyle name="Lien hypertexte 3_AVA DVA EL" xfId="28504" xr:uid="{E7E74435-116D-40DE-AF3A-A05F90B24A26}"/>
    <cellStyle name="Link Currency (0)" xfId="7408" xr:uid="{6C8E3C2D-7DDF-42CE-A44A-01E14438E148}"/>
    <cellStyle name="Link Currency (2)" xfId="7409" xr:uid="{9323A523-EA91-4ED9-BA7A-03A8E16A6BB1}"/>
    <cellStyle name="Link Units (0)" xfId="7410" xr:uid="{1443B519-01CA-4BE5-BB7B-45B08BA6A383}"/>
    <cellStyle name="Link Units (1)" xfId="7411" xr:uid="{AAE7369C-5F96-411B-8574-52405E51C1A5}"/>
    <cellStyle name="Link Units (2)" xfId="7412" xr:uid="{5C9E317D-CC77-4EAE-9CE1-7E974CF0F676}"/>
    <cellStyle name="Linked Cell" xfId="7413" xr:uid="{EA5B7480-9B61-46BB-9246-6335DE896DC1}"/>
    <cellStyle name="Linked Cell 10" xfId="42680" xr:uid="{3F3572DF-C8AA-4165-8350-F249CEC7E310}"/>
    <cellStyle name="Linked Cell 2" xfId="7414" xr:uid="{46E73885-6C45-43BB-BF5B-92052A5144CC}"/>
    <cellStyle name="Linked Cell 2 2" xfId="28505" xr:uid="{64811A07-8F87-4D0B-9B5F-31F34B72F729}"/>
    <cellStyle name="Linked Cell 2 2 2" xfId="28506" xr:uid="{6D8A03DC-D88C-49F6-82C4-F59483EC9DBB}"/>
    <cellStyle name="Linked Cell 2 2 2 2" xfId="28507" xr:uid="{0346FC20-CB0E-4666-B447-0F58769A32EC}"/>
    <cellStyle name="Linked Cell 2 2 2 3" xfId="28508" xr:uid="{2ACF026C-8E16-4306-ABC5-6FF84D0DA589}"/>
    <cellStyle name="Linked Cell 2 2 2_AVA DVA EL" xfId="28509" xr:uid="{CC3EE085-9E12-4159-940B-6041420B8ED5}"/>
    <cellStyle name="Linked Cell 2 2 3" xfId="28510" xr:uid="{3814D11C-D983-4533-96FD-D2D3211B96CF}"/>
    <cellStyle name="Linked Cell 2 2 3 2" xfId="28511" xr:uid="{B38C37AF-FB0C-4737-AC14-40C534F80CEC}"/>
    <cellStyle name="Linked Cell 2 2 3 3" xfId="28512" xr:uid="{5BBAC1B7-06F5-45D3-9B77-50093E297121}"/>
    <cellStyle name="Linked Cell 2 2 3_AVA DVA EL" xfId="28513" xr:uid="{C2EF07C3-ACDB-43B3-AFAE-BDF3E0044D49}"/>
    <cellStyle name="Linked Cell 2 2 4" xfId="28514" xr:uid="{9FF682D1-759F-43A9-BC43-B93FA79792B2}"/>
    <cellStyle name="Linked Cell 2 2 4 2" xfId="28515" xr:uid="{45F18AC1-AAB6-42AA-B053-D08904DCF275}"/>
    <cellStyle name="Linked Cell 2 2 4 3" xfId="28516" xr:uid="{51331653-BB73-4DCD-A677-500F91EBE943}"/>
    <cellStyle name="Linked Cell 2 2 4_AVA DVA EL" xfId="28517" xr:uid="{72372526-1886-4FE6-868A-DBBE1B8A2544}"/>
    <cellStyle name="Linked Cell 2 2 5" xfId="28518" xr:uid="{24AA83AF-CDC3-4168-9152-FA184766374E}"/>
    <cellStyle name="Linked Cell 2 2 5 2" xfId="28519" xr:uid="{1F605E95-F2C5-4EF3-AB37-353C635920EC}"/>
    <cellStyle name="Linked Cell 2 2 5 3" xfId="28520" xr:uid="{E788910E-17B1-403F-88EF-179EAF2F652A}"/>
    <cellStyle name="Linked Cell 2 2 5_AVA DVA EL" xfId="28521" xr:uid="{35A065E1-C043-45B1-82D3-C938A67A33E2}"/>
    <cellStyle name="Linked Cell 2 2 6" xfId="28522" xr:uid="{C82FA48C-75CD-4C24-9840-9E465226CF50}"/>
    <cellStyle name="Linked Cell 2 2 6 2" xfId="28523" xr:uid="{A6ED9EA0-11E4-4266-B020-7807B89979A5}"/>
    <cellStyle name="Linked Cell 2 2 6 3" xfId="28524" xr:uid="{FE8DD05A-DBFE-4961-A078-9BDC848ACB4F}"/>
    <cellStyle name="Linked Cell 2 2 6_AVA DVA EL" xfId="28525" xr:uid="{B28C575D-4BB1-4380-A122-19ABF951BD19}"/>
    <cellStyle name="Linked Cell 2 2 7" xfId="28526" xr:uid="{CC8C4F1F-C62A-4B48-82B4-76777207A1AC}"/>
    <cellStyle name="Linked Cell 2 2_AVA DVA EL" xfId="28527" xr:uid="{1746EA18-7CCA-4354-B0D4-F81CC4F58829}"/>
    <cellStyle name="Linked Cell 2 3" xfId="28528" xr:uid="{417AC266-3BA4-49E1-AAF0-0DCDC0834369}"/>
    <cellStyle name="Linked Cell 2 3 2" xfId="28529" xr:uid="{4BDC017A-AD82-4728-B832-A5F367F0A5ED}"/>
    <cellStyle name="Linked Cell 2 3 3" xfId="28530" xr:uid="{8819CC96-ED9E-4984-AC36-2EE9B9709C6E}"/>
    <cellStyle name="Linked Cell 2 3_AVA DVA EL" xfId="28531" xr:uid="{0CC3212D-FDA8-4CEB-AEEC-D154A2520F4D}"/>
    <cellStyle name="Linked Cell 2 4" xfId="28532" xr:uid="{419D4A94-9C57-475F-B23D-1D041F312728}"/>
    <cellStyle name="Linked Cell 2 4 2" xfId="28533" xr:uid="{B99D8CB4-5FA2-4313-AF5C-0FCEE7AE77CA}"/>
    <cellStyle name="Linked Cell 2 4 3" xfId="28534" xr:uid="{8FB4DC21-8E15-4EDF-8C71-BBE3BEE10B19}"/>
    <cellStyle name="Linked Cell 2 4_AVA DVA EL" xfId="28535" xr:uid="{CF0B7B3F-BFA0-4DA0-9AA6-51EC0D045338}"/>
    <cellStyle name="Linked Cell 2 5" xfId="28536" xr:uid="{1E3C2931-D61E-4661-AB18-9AFA7837348A}"/>
    <cellStyle name="Linked Cell 2 5 2" xfId="28537" xr:uid="{1BE22F3C-9339-456C-8740-AFC057551C0F}"/>
    <cellStyle name="Linked Cell 2 5 3" xfId="28538" xr:uid="{DB7C2895-039F-490D-9675-7B3BBAD2B54E}"/>
    <cellStyle name="Linked Cell 2 5_AVA DVA EL" xfId="28539" xr:uid="{8EAE8172-CFD4-4F2A-9327-372C6CB1FE84}"/>
    <cellStyle name="Linked Cell 2 6" xfId="28540" xr:uid="{1E04DD12-6DA0-473F-9A6B-549FF2CBCEFD}"/>
    <cellStyle name="Linked Cell 2 6 2" xfId="28541" xr:uid="{C32CF9D3-9262-4DE9-AFE3-C19BBC7BD49A}"/>
    <cellStyle name="Linked Cell 2 6 3" xfId="28542" xr:uid="{215BBA5D-E346-47EA-8FDA-92DABE111208}"/>
    <cellStyle name="Linked Cell 2 6_AVA DVA EL" xfId="28543" xr:uid="{6575235C-F8F3-406F-BF4D-DB22745A0FE8}"/>
    <cellStyle name="Linked Cell 2 7" xfId="28544" xr:uid="{A0261FB0-A571-4B58-9C82-BE09B6CEE519}"/>
    <cellStyle name="Linked Cell 2 7 2" xfId="28545" xr:uid="{6FFB0897-0449-4DF8-8E79-CB6E1AFA2C57}"/>
    <cellStyle name="Linked Cell 2 7 3" xfId="28546" xr:uid="{DE1FA13E-4A53-4AE3-BD17-9E3AABAACC82}"/>
    <cellStyle name="Linked Cell 2 7_AVA DVA EL" xfId="28547" xr:uid="{34D35B60-7A1A-4808-B0B6-0C2E6EACE02A}"/>
    <cellStyle name="Linked Cell 2 8" xfId="28548" xr:uid="{3847185F-E679-4201-A94F-BBFA77B8F5B3}"/>
    <cellStyle name="Linked Cell 2_4Q16" xfId="28549" xr:uid="{C27B6C8F-0473-4B49-8E87-43B571D9C4AC}"/>
    <cellStyle name="Linked Cell 3" xfId="28550" xr:uid="{F042CFC8-2A25-440E-91DF-42F917A7F840}"/>
    <cellStyle name="Linked Cell 3 2" xfId="28551" xr:uid="{63CF410E-D428-4BFC-AD5E-1A1E0B1C4091}"/>
    <cellStyle name="Linked Cell 3 3" xfId="28552" xr:uid="{69EB1E14-DABD-49B9-BE93-41B4CC249073}"/>
    <cellStyle name="Linked Cell 3_AVA DVA EL" xfId="28553" xr:uid="{C3C41056-DCC6-4497-8844-A921F7AD55DA}"/>
    <cellStyle name="Linked Cell 4" xfId="28554" xr:uid="{D2E33AB4-E280-4BDE-8AFC-919F07538DDF}"/>
    <cellStyle name="Linked Cell 4 2" xfId="28555" xr:uid="{A48A0DDA-6600-46B6-8285-16CD8649C923}"/>
    <cellStyle name="Linked Cell 4 2 2" xfId="28556" xr:uid="{B58E4048-0BCC-4D9E-B632-F32CF0FE9E56}"/>
    <cellStyle name="Linked Cell 4 2 3" xfId="28557" xr:uid="{25C2C68C-9F8A-4593-A002-C24B09D56EC9}"/>
    <cellStyle name="Linked Cell 4 2_AVA DVA EL" xfId="28558" xr:uid="{38ABBAD1-D2EB-4F5B-8382-5545EF80B79C}"/>
    <cellStyle name="Linked Cell 4 3" xfId="28559" xr:uid="{3811E729-BC9C-4D15-8A87-0F2B69760808}"/>
    <cellStyle name="Linked Cell 4 3 2" xfId="28560" xr:uid="{3C7D3BD9-8308-4611-80D9-F839B534DF5A}"/>
    <cellStyle name="Linked Cell 4 3 3" xfId="28561" xr:uid="{80E4FA17-B905-4AB7-A44B-893D4823D61F}"/>
    <cellStyle name="Linked Cell 4 3_AVA DVA EL" xfId="28562" xr:uid="{7DADDC9A-8E2A-4112-BDB3-BEAFF8DD4C4C}"/>
    <cellStyle name="Linked Cell 4 4" xfId="28563" xr:uid="{015F07FE-B9D9-46FE-945B-163A11E1DAC4}"/>
    <cellStyle name="Linked Cell 4 5" xfId="28564" xr:uid="{59714B96-66DF-4E2B-BD44-85D5645CCD2F}"/>
    <cellStyle name="Linked Cell 4_AVA DVA EL" xfId="28565" xr:uid="{9B7B6FE7-2D59-4A7F-93EB-1BE10E87E54D}"/>
    <cellStyle name="Linked Cell 5" xfId="28566" xr:uid="{4E419A6B-081D-4870-8877-0C8D4B3396F9}"/>
    <cellStyle name="Linked Cell 5 2" xfId="28567" xr:uid="{085A06F0-CB8E-4383-AF4A-1A8A28ADF3CD}"/>
    <cellStyle name="Linked Cell 5 3" xfId="28568" xr:uid="{B9BB66DC-A535-4829-8F83-38F53AA2F136}"/>
    <cellStyle name="Linked Cell 5_AVA DVA EL" xfId="28569" xr:uid="{A09D1D68-B85F-45CF-ADA3-EB831CCF0A8B}"/>
    <cellStyle name="Linked Cell 6" xfId="28570" xr:uid="{9A54C6C7-9857-40FC-8C0E-2314F2B0CF63}"/>
    <cellStyle name="Linked Cell 6 2" xfId="28571" xr:uid="{00FCE7E7-97CA-4039-B225-1C30B8E66FB5}"/>
    <cellStyle name="Linked Cell 6 3" xfId="28572" xr:uid="{773A07AC-7896-4667-8E54-9A55B9AB497B}"/>
    <cellStyle name="Linked Cell 6_AVA DVA EL" xfId="28573" xr:uid="{138CE865-5985-4AC7-A1CD-CA256B85F3C3}"/>
    <cellStyle name="Linked Cell 7" xfId="41549" xr:uid="{4FE64A78-D174-4FF5-B7D5-B288B969A514}"/>
    <cellStyle name="Linked Cell 8" xfId="41550" xr:uid="{3A657258-2DBE-4C86-8E0F-B208E3731256}"/>
    <cellStyle name="Linked Cell_4Q16" xfId="28574" xr:uid="{9336971F-613D-483D-9B99-217B6E061931}"/>
    <cellStyle name="Länkad cell" xfId="42268" xr:uid="{0F564828-9CC1-447F-979C-1334F3EDD03F}"/>
    <cellStyle name="Magyarázó szöveg" xfId="28575" xr:uid="{4E669F68-CAF1-4A8B-B56D-4D3FCC59F874}"/>
    <cellStyle name="Magyarázó szöveg 2" xfId="28576" xr:uid="{F0A76D8A-ECCC-4459-9AED-563B1857AB60}"/>
    <cellStyle name="Magyarázó szöveg_AVA DVA EL" xfId="28577" xr:uid="{764EDA05-18A4-4053-9048-5227B35A6457}"/>
    <cellStyle name="Mainhead" xfId="7415" xr:uid="{2681E9B2-5D3D-46C0-BF19-51E77A559593}"/>
    <cellStyle name="Mainhead 2" xfId="28578" xr:uid="{1C75AD65-6C70-4E73-843C-830292ED48AE}"/>
    <cellStyle name="Mainhead 3" xfId="41551" xr:uid="{A1134556-C551-4F9A-A206-85D77871CE7A}"/>
    <cellStyle name="Mainhead_AVA DVA EL" xfId="28579" xr:uid="{3F4CA5CE-A225-4581-A95E-0C7E055A2AED}"/>
    <cellStyle name="Margin" xfId="7416" xr:uid="{5298F90E-D0D3-40D5-8FB0-A2F848559031}"/>
    <cellStyle name="Margin 2" xfId="7417" xr:uid="{4DEDBEF2-23A6-4800-930A-98D6456142DC}"/>
    <cellStyle name="Margin 2 2" xfId="28580" xr:uid="{A4B036F8-656D-41FB-9AF7-839301EFAF7F}"/>
    <cellStyle name="Margin 2 3" xfId="28581" xr:uid="{7454135E-2BAD-46E8-82A7-70C9AD321472}"/>
    <cellStyle name="Margin 2_AVA DVA EL" xfId="28582" xr:uid="{DA1ADD87-78F2-4395-9004-1F52D8F5CEC6}"/>
    <cellStyle name="Margin 3" xfId="28583" xr:uid="{5315F42E-6F2A-4E29-9D28-C96259758986}"/>
    <cellStyle name="Margin 4" xfId="28584" xr:uid="{AF648909-E7DD-4010-8619-EFC485752361}"/>
    <cellStyle name="Margin_AVA DVA EL" xfId="28585" xr:uid="{655B95F3-6416-4213-B87A-1DD3A45E0E0C}"/>
    <cellStyle name="Markeringsfarve1" xfId="28586" xr:uid="{6E5DF5D0-257D-4B02-874E-383FDB509762}"/>
    <cellStyle name="Markeringsfarve1 2" xfId="28587" xr:uid="{18DA8478-94E1-4363-A4F5-F4150576C069}"/>
    <cellStyle name="Markeringsfarve1 3" xfId="28588" xr:uid="{DF324431-F269-4F31-8033-88A12020D87B}"/>
    <cellStyle name="Markeringsfarve1_AVA DVA EL" xfId="28589" xr:uid="{300B30CE-0130-40FF-9E71-656037833CB8}"/>
    <cellStyle name="Markeringsfarve2" xfId="28590" xr:uid="{FA369E37-4ACB-4330-BDEC-E48C8FD7867B}"/>
    <cellStyle name="Markeringsfarve2 2" xfId="28591" xr:uid="{36E664D9-5781-438E-BE41-99389D52DBC5}"/>
    <cellStyle name="Markeringsfarve2 3" xfId="28592" xr:uid="{BF46D0DF-1EA2-42DE-B4D9-3ADF98D3EB8F}"/>
    <cellStyle name="Markeringsfarve2_AVA DVA EL" xfId="28593" xr:uid="{9C5EE2EF-76DB-4E6A-B10F-2D4D80B3C08D}"/>
    <cellStyle name="Markeringsfarve3" xfId="28594" xr:uid="{B228FA9C-7821-4AD0-AE4F-5317723BCCE7}"/>
    <cellStyle name="Markeringsfarve3 2" xfId="28595" xr:uid="{0ABCA71E-779F-44CA-AFA6-788BF678DD13}"/>
    <cellStyle name="Markeringsfarve3 3" xfId="28596" xr:uid="{26883D78-19A7-4FE8-BD4B-0EF8490A672C}"/>
    <cellStyle name="Markeringsfarve3_AVA DVA EL" xfId="28597" xr:uid="{0512F698-941B-4295-8018-B4CBEA4C19D9}"/>
    <cellStyle name="Markeringsfarve4" xfId="28598" xr:uid="{39C49B08-9D49-4685-B056-860C27EAD2FD}"/>
    <cellStyle name="Markeringsfarve4 2" xfId="28599" xr:uid="{CF5739FA-CB71-43A9-8E43-397DD91BB448}"/>
    <cellStyle name="Markeringsfarve4 3" xfId="28600" xr:uid="{6EA90E73-2BCE-43BA-8894-5A24B3B1B9BA}"/>
    <cellStyle name="Markeringsfarve4_AVA DVA EL" xfId="28601" xr:uid="{211D31A4-76B4-457E-A987-46EE94FF9610}"/>
    <cellStyle name="Markeringsfarve5" xfId="28602" xr:uid="{4823EE2C-4A9F-4D48-B98A-884DE1F163F8}"/>
    <cellStyle name="Markeringsfarve5 2" xfId="28603" xr:uid="{D6FA38F6-F986-458A-8589-B2094D8971AF}"/>
    <cellStyle name="Markeringsfarve5 3" xfId="28604" xr:uid="{10204EC6-B71F-4976-B9B6-062FBF21658D}"/>
    <cellStyle name="Markeringsfarve5_AVA DVA EL" xfId="28605" xr:uid="{D2A58723-03DD-4EE0-8341-9F59BD877180}"/>
    <cellStyle name="Markeringsfarve6" xfId="28606" xr:uid="{DD1A2D0E-4180-485D-B45A-83804AFE8DE1}"/>
    <cellStyle name="Markeringsfarve6 2" xfId="28607" xr:uid="{0CE23865-6528-46C4-82BE-EFBAB275EDF3}"/>
    <cellStyle name="Markeringsfarve6 3" xfId="28608" xr:uid="{2EF9F108-3F24-4DCE-BB65-4135CC8054AF}"/>
    <cellStyle name="Markeringsfarve6_AVA DVA EL" xfId="28609" xr:uid="{E4A125B3-601D-48C5-ACAF-5834868296F2}"/>
    <cellStyle name="Merknad" xfId="28610" xr:uid="{A9ACF5C8-1AB7-4F24-A6F4-56723CA4F35A}"/>
    <cellStyle name="Merknad 10" xfId="42269" xr:uid="{2A09BA35-839F-41C2-9C65-C1E588A9428A}"/>
    <cellStyle name="Merknad 10 2" xfId="42270" xr:uid="{559891EF-8511-4D00-9911-CB16A6850589}"/>
    <cellStyle name="Merknad 11" xfId="42271" xr:uid="{E41C7472-C96E-4692-A060-C02FD3818D3C}"/>
    <cellStyle name="Merknad 2" xfId="7418" xr:uid="{D2856F11-0DE8-4035-B9F1-2D4091A76019}"/>
    <cellStyle name="Merknad 2 10" xfId="7419" xr:uid="{037C50C6-D249-42BA-9C7B-E55B0CA19E42}"/>
    <cellStyle name="Merknad 2 10 2" xfId="7420" xr:uid="{6FC9CE1B-2B7A-4F71-8E3F-C9B5D9C8C744}"/>
    <cellStyle name="Merknad 2 10 3" xfId="41552" xr:uid="{1435DF9A-E1ED-4DE9-94AE-F2705347793A}"/>
    <cellStyle name="Merknad 2 10_3. Chng in credit spreads" xfId="7421" xr:uid="{DD97CA9B-5301-4DD0-91A1-3AF4E3A440C1}"/>
    <cellStyle name="Merknad 2 11" xfId="28611" xr:uid="{A9C84288-41D4-405F-8293-802B62D696D2}"/>
    <cellStyle name="Merknad 2 11 2" xfId="28612" xr:uid="{88F5BF52-C152-4B9E-A833-58A2C2648D6F}"/>
    <cellStyle name="Merknad 2 11_AVA DVA EL" xfId="28613" xr:uid="{0ACE513A-EA97-4FF5-99ED-468116A47163}"/>
    <cellStyle name="Merknad 2 12" xfId="28614" xr:uid="{A3CED935-D399-4264-8EC5-FAE8936509C7}"/>
    <cellStyle name="Merknad 2 12 2" xfId="28615" xr:uid="{74669A5A-06FD-4D37-A23A-D9C11E75E61D}"/>
    <cellStyle name="Merknad 2 12_AVA DVA EL" xfId="28616" xr:uid="{8ABC78B3-0441-4732-B86F-39C90ECD21DD}"/>
    <cellStyle name="Merknad 2 13" xfId="28617" xr:uid="{9DB4A222-724B-49D6-B1D1-6C9D2C36BFDF}"/>
    <cellStyle name="Merknad 2 13 2" xfId="28618" xr:uid="{109B3960-26AD-47EF-A77C-D9BF721914DD}"/>
    <cellStyle name="Merknad 2 13_AVA DVA EL" xfId="28619" xr:uid="{F70B2C43-2058-4998-89EB-4628BBCBB6AC}"/>
    <cellStyle name="Merknad 2 14" xfId="28620" xr:uid="{F80D172E-82DB-4574-B5C2-057F8F0F68F2}"/>
    <cellStyle name="Merknad 2 14 2" xfId="28621" xr:uid="{DE4F3162-BCC8-4204-BACA-494123A9E42C}"/>
    <cellStyle name="Merknad 2 14_AVA DVA EL" xfId="28622" xr:uid="{BA8A3430-099B-4115-A600-2AC8BA4CFA8F}"/>
    <cellStyle name="Merknad 2 15" xfId="28623" xr:uid="{BF98F738-E1D5-4657-9D4A-021565AC8E7D}"/>
    <cellStyle name="Merknad 2 15 2" xfId="28624" xr:uid="{3E35B3D0-9223-4D4B-8E8E-082E9B3B9C97}"/>
    <cellStyle name="Merknad 2 15_AVA DVA EL" xfId="28625" xr:uid="{EF672712-1213-4EBC-9DA2-135F58A9F3F7}"/>
    <cellStyle name="Merknad 2 16" xfId="28626" xr:uid="{00197423-94BA-440E-A9A3-845ACA9BBD01}"/>
    <cellStyle name="Merknad 2 16 2" xfId="28627" xr:uid="{E923BF01-DB29-4F97-91E2-59C73FC1E3E6}"/>
    <cellStyle name="Merknad 2 16_AVA DVA EL" xfId="28628" xr:uid="{17CA5E04-78B2-49EF-8EA2-AFE4EAD29ABC}"/>
    <cellStyle name="Merknad 2 17" xfId="28629" xr:uid="{6F84CFB1-6506-42F4-936C-A099CBC919DB}"/>
    <cellStyle name="Merknad 2 17 2" xfId="28630" xr:uid="{6397BEE4-F586-42B6-98EF-C1953102699A}"/>
    <cellStyle name="Merknad 2 17_AVA DVA EL" xfId="28631" xr:uid="{AEF95F8C-ACBA-47D1-89B5-1785978301AF}"/>
    <cellStyle name="Merknad 2 18" xfId="28632" xr:uid="{30328632-FA94-4A1B-9C7A-3B0C2F925F54}"/>
    <cellStyle name="Merknad 2 18 2" xfId="28633" xr:uid="{30F809E8-E4C2-445B-B523-F2228C439EC4}"/>
    <cellStyle name="Merknad 2 18_AVA DVA EL" xfId="28634" xr:uid="{BE206A12-B58A-46A2-A06E-F783576E702B}"/>
    <cellStyle name="Merknad 2 19" xfId="28635" xr:uid="{2CEECEEC-F4EA-4C11-B55D-02625F57A23A}"/>
    <cellStyle name="Merknad 2 19 2" xfId="28636" xr:uid="{FA905A07-4D59-4150-B91B-DED431378C1F}"/>
    <cellStyle name="Merknad 2 19_AVA DVA EL" xfId="28637" xr:uid="{494B73EC-EE6B-44C6-9877-F9B94BE224B6}"/>
    <cellStyle name="Merknad 2 2" xfId="7422" xr:uid="{572508D6-523A-4428-A7E3-34FFC27F658F}"/>
    <cellStyle name="Merknad 2 2 10" xfId="41553" xr:uid="{A893701A-F002-4582-B093-FD88ECFC378D}"/>
    <cellStyle name="Merknad 2 2 2" xfId="7423" xr:uid="{01C1BC00-4B84-40B3-9512-2AB21E23B1BB}"/>
    <cellStyle name="Merknad 2 2 2 2" xfId="7424" xr:uid="{EA4C594F-2E9E-4C7F-B116-BAC938DB7AF0}"/>
    <cellStyle name="Merknad 2 2 2 2 2" xfId="7425" xr:uid="{638DFEBF-46F8-4847-A8F5-5ECB29C9D91C}"/>
    <cellStyle name="Merknad 2 2 2 2 2 2" xfId="28638" xr:uid="{C17BE8AB-2655-4F1E-AA43-0EFD6DD8A843}"/>
    <cellStyle name="Merknad 2 2 2 2 2 3" xfId="28639" xr:uid="{4B4C3729-FB59-46BA-9CEB-BABE8FC7B4E6}"/>
    <cellStyle name="Merknad 2 2 2 2 2_AVA DVA EL" xfId="28640" xr:uid="{89D9190A-8867-4A2B-B10D-2AD7A4702C2D}"/>
    <cellStyle name="Merknad 2 2 2 2 3" xfId="7426" xr:uid="{68C3549A-B03B-4350-883E-3C9DD1A956BE}"/>
    <cellStyle name="Merknad 2 2 2 2 3 2" xfId="28641" xr:uid="{CC9DB721-6704-4ADB-836F-141F991C6686}"/>
    <cellStyle name="Merknad 2 2 2 2 3 3" xfId="28642" xr:uid="{BFE629F0-11E2-40B5-80BA-746AF326F171}"/>
    <cellStyle name="Merknad 2 2 2 2 3_AVA DVA EL" xfId="28643" xr:uid="{8EFD03BE-58EB-4D68-8316-39A3F7C7DCFD}"/>
    <cellStyle name="Merknad 2 2 2 2 4" xfId="7427" xr:uid="{35AD05AF-6512-4817-9B0D-2F28D7B254B4}"/>
    <cellStyle name="Merknad 2 2 2 2 4 2" xfId="28644" xr:uid="{671FF06C-DE29-49C6-A0AE-03C20FEA19E9}"/>
    <cellStyle name="Merknad 2 2 2 2 4 3" xfId="28645" xr:uid="{0BB95188-81D8-4B1B-AEF3-A666EF542E50}"/>
    <cellStyle name="Merknad 2 2 2 2 4_AVA DVA EL" xfId="28646" xr:uid="{F8C00D00-EC50-42C0-9541-1B6333111E75}"/>
    <cellStyle name="Merknad 2 2 2 2 5" xfId="7428" xr:uid="{5CA88B1C-03A0-4D2C-8150-58875A76D81A}"/>
    <cellStyle name="Merknad 2 2 2 2 5 2" xfId="28647" xr:uid="{FB7EFD99-85B4-4960-A5C7-D68D2215E49E}"/>
    <cellStyle name="Merknad 2 2 2 2 5 3" xfId="28648" xr:uid="{07B4539D-43D2-4C36-8FAF-F32192118462}"/>
    <cellStyle name="Merknad 2 2 2 2 5_AVA DVA EL" xfId="28649" xr:uid="{45E061E0-34BE-4BF9-9241-08C7BAB458B9}"/>
    <cellStyle name="Merknad 2 2 2 2 6" xfId="28650" xr:uid="{B68EB099-CB57-4A97-9CFE-F14EACED3536}"/>
    <cellStyle name="Merknad 2 2 2 2 7" xfId="28651" xr:uid="{7629372F-3463-440D-832C-9D5753941079}"/>
    <cellStyle name="Merknad 2 2 2 2_3. Chng in credit spreads" xfId="7429" xr:uid="{71011F0C-0A55-43C6-A1B7-6461243C6F87}"/>
    <cellStyle name="Merknad 2 2 2 3" xfId="7430" xr:uid="{B4C99179-27A6-41F9-9401-49A9B344E4E0}"/>
    <cellStyle name="Merknad 2 2 2 3 2" xfId="7431" xr:uid="{F861EE61-C28F-40D9-953E-4C78AA2707B2}"/>
    <cellStyle name="Merknad 2 2 2 3 3" xfId="7432" xr:uid="{4C1CAC60-86A1-4AAC-8325-6ACF2989DA09}"/>
    <cellStyle name="Merknad 2 2 2 3_3. Chng in credit spreads" xfId="7433" xr:uid="{00615EED-0600-43F5-9632-FD0F4DEA6747}"/>
    <cellStyle name="Merknad 2 2 2 4" xfId="7434" xr:uid="{0AC274BF-6F57-4E3F-BD5A-9061135F549C}"/>
    <cellStyle name="Merknad 2 2 2 4 2" xfId="28652" xr:uid="{2E1CF9C0-EDE9-4E90-8327-2A4FD6B68A41}"/>
    <cellStyle name="Merknad 2 2 2 4 3" xfId="28653" xr:uid="{1218DAB0-C414-44F5-BFE2-F47B248727EF}"/>
    <cellStyle name="Merknad 2 2 2 4_AVA DVA EL" xfId="28654" xr:uid="{E3D326D6-D571-40ED-B8C8-D42D87919936}"/>
    <cellStyle name="Merknad 2 2 2 5" xfId="7435" xr:uid="{FCA69CE1-83DB-4B99-82F0-B249ECC0323E}"/>
    <cellStyle name="Merknad 2 2 2 5 2" xfId="28655" xr:uid="{1CFA3CEA-75A2-4458-A7DA-F7CA9E585BDC}"/>
    <cellStyle name="Merknad 2 2 2 5 3" xfId="28656" xr:uid="{34CD618A-7A69-4864-8B30-811E631B03B5}"/>
    <cellStyle name="Merknad 2 2 2 5_AVA DVA EL" xfId="28657" xr:uid="{1C78FA51-535B-46CB-852A-D968CBB53288}"/>
    <cellStyle name="Merknad 2 2 2 6" xfId="7436" xr:uid="{D35F11FE-18D7-4257-9B1E-99A520B33146}"/>
    <cellStyle name="Merknad 2 2 2 6 2" xfId="7437" xr:uid="{CFD4B479-522A-4F2D-888E-668302AAB943}"/>
    <cellStyle name="Merknad 2 2 2 6 3" xfId="28658" xr:uid="{DD5EE090-6FC6-4617-86A9-90E7B38A3032}"/>
    <cellStyle name="Merknad 2 2 2 6_3. Chng in credit spreads" xfId="7438" xr:uid="{73923B4C-6956-4977-9ACB-95C04ACE0E09}"/>
    <cellStyle name="Merknad 2 2 2 7" xfId="7439" xr:uid="{617540C7-BDD3-4B0A-A5F4-335DF5C7F2F8}"/>
    <cellStyle name="Merknad 2 2 2 8" xfId="28659" xr:uid="{856BE3C2-4FD6-4D98-BD0C-B2B26842DDF8}"/>
    <cellStyle name="Merknad 2 2 2_3. Chng in credit spreads" xfId="7440" xr:uid="{5A7FA8A2-6CDD-410D-8BDD-5D3E2C99E13A}"/>
    <cellStyle name="Merknad 2 2 3" xfId="7441" xr:uid="{C954D48D-E61C-48B4-93BE-847D354FBDA6}"/>
    <cellStyle name="Merknad 2 2 3 2" xfId="7442" xr:uid="{02CA24DE-7E8A-47E0-868D-7E8A63DBA3E0}"/>
    <cellStyle name="Merknad 2 2 3 2 2" xfId="7443" xr:uid="{A71ADFA8-E87C-4EBC-933A-2A60860D84B9}"/>
    <cellStyle name="Merknad 2 2 3 2 3" xfId="7444" xr:uid="{3CDA78F5-CD00-416C-BDBB-54C9ED1C8BC3}"/>
    <cellStyle name="Merknad 2 2 3 2_3. Chng in credit spreads" xfId="7445" xr:uid="{AAF13269-DB12-45FB-B47D-32CE7B8CDE96}"/>
    <cellStyle name="Merknad 2 2 3 3" xfId="7446" xr:uid="{912EB37E-75D7-43DF-B463-D930A1BA94E1}"/>
    <cellStyle name="Merknad 2 2 3 3 2" xfId="28660" xr:uid="{EA82EC09-49CC-4FCC-9D9D-3E9FDB02DE12}"/>
    <cellStyle name="Merknad 2 2 3 3 3" xfId="28661" xr:uid="{0D1B88D0-314B-468B-B86F-762775798A09}"/>
    <cellStyle name="Merknad 2 2 3 3_AVA DVA EL" xfId="28662" xr:uid="{B5D13FC7-FCEF-4083-B1FF-8C7814A40262}"/>
    <cellStyle name="Merknad 2 2 3 4" xfId="7447" xr:uid="{ACF0AD51-E539-43B8-A172-CED61B87B24E}"/>
    <cellStyle name="Merknad 2 2 3 4 2" xfId="28663" xr:uid="{EB1EA6A7-0E1B-4598-A346-6E33AF16A1D7}"/>
    <cellStyle name="Merknad 2 2 3 4 3" xfId="28664" xr:uid="{AAC6A36E-2B68-49DA-9ED7-A646CD9A02D6}"/>
    <cellStyle name="Merknad 2 2 3 4_AVA DVA EL" xfId="28665" xr:uid="{CD496718-A521-4932-A02D-63A1399775DD}"/>
    <cellStyle name="Merknad 2 2 3 5" xfId="7448" xr:uid="{7EE8CE8D-DE4E-4EB2-94C7-F3245C5AF921}"/>
    <cellStyle name="Merknad 2 2 3 5 2" xfId="28666" xr:uid="{7111C204-81F4-4AAE-BEA2-1EDF3632CCED}"/>
    <cellStyle name="Merknad 2 2 3 5 3" xfId="28667" xr:uid="{01F53228-C095-4D12-85F9-D2D91F2D99C6}"/>
    <cellStyle name="Merknad 2 2 3 5_AVA DVA EL" xfId="28668" xr:uid="{11C9F942-E64A-470E-BD1E-58DD30FD354F}"/>
    <cellStyle name="Merknad 2 2 3 6" xfId="7449" xr:uid="{B0281A8F-DD4C-4A47-B14E-89EA1DD7E4E5}"/>
    <cellStyle name="Merknad 2 2 3 7" xfId="28669" xr:uid="{CA7ACA19-B5B9-4BE0-913F-82DFBD7732F8}"/>
    <cellStyle name="Merknad 2 2 3_3. Chng in credit spreads" xfId="7450" xr:uid="{84AFDD22-DA87-4108-B1FF-C3E2F45F8305}"/>
    <cellStyle name="Merknad 2 2 4" xfId="7451" xr:uid="{9438A02E-32D2-4140-B717-A6EDFB8A7A2B}"/>
    <cellStyle name="Merknad 2 2 4 2" xfId="7452" xr:uid="{7D65B5D1-A8F4-4BB2-B061-177B153152D7}"/>
    <cellStyle name="Merknad 2 2 4 3" xfId="7453" xr:uid="{935CE149-C4A8-429A-85FF-DC24DF4A774D}"/>
    <cellStyle name="Merknad 2 2 4 4" xfId="7454" xr:uid="{489644F7-B988-48E9-8DBA-05C73CBED1EE}"/>
    <cellStyle name="Merknad 2 2 4 5" xfId="7455" xr:uid="{607B394E-B6DB-4574-9959-DA44DF67B4E4}"/>
    <cellStyle name="Merknad 2 2 4_3. Chng in credit spreads" xfId="7456" xr:uid="{C09FEC64-2397-468C-B06F-4F6057A39298}"/>
    <cellStyle name="Merknad 2 2 5" xfId="7457" xr:uid="{A2BBA3CD-38AD-42DA-8CDD-C31925368F5A}"/>
    <cellStyle name="Merknad 2 2 5 2" xfId="7458" xr:uid="{E9B9E8D7-2F97-442C-8347-9FED74EAFEFA}"/>
    <cellStyle name="Merknad 2 2 5 3" xfId="7459" xr:uid="{EDBEF072-8CCF-48E7-9274-6C3B59D0FBE0}"/>
    <cellStyle name="Merknad 2 2 5_3. Chng in credit spreads" xfId="7460" xr:uid="{18F80CE8-46BB-435A-900F-C21AED7A9580}"/>
    <cellStyle name="Merknad 2 2 6" xfId="7461" xr:uid="{DD3A8365-FF22-48CF-9B3D-8C942690ACD7}"/>
    <cellStyle name="Merknad 2 2 6 2" xfId="28670" xr:uid="{78891C9D-F0DA-4542-B9F3-BAE8EBE29CEE}"/>
    <cellStyle name="Merknad 2 2 6 3" xfId="28671" xr:uid="{4E466DB8-C5E5-40FB-9764-F0BB0346EF2E}"/>
    <cellStyle name="Merknad 2 2 6_AVA DVA EL" xfId="28672" xr:uid="{C901DA19-B6E5-4747-8032-CBD4DBAFFEC8}"/>
    <cellStyle name="Merknad 2 2 7" xfId="7462" xr:uid="{A71A108B-797D-417B-A410-B60C9603436A}"/>
    <cellStyle name="Merknad 2 2 7 2" xfId="28673" xr:uid="{B3286378-1A09-425D-85F1-7CA441E7021A}"/>
    <cellStyle name="Merknad 2 2 7 3" xfId="28674" xr:uid="{1CAB6033-789E-47BE-99DB-A0E32A6FB156}"/>
    <cellStyle name="Merknad 2 2 7_AVA DVA EL" xfId="28675" xr:uid="{E0F6D5C6-FAAA-4977-8F6F-33A77087D478}"/>
    <cellStyle name="Merknad 2 2 8" xfId="7463" xr:uid="{26956045-3C83-4BF8-B31E-54F03B34FD97}"/>
    <cellStyle name="Merknad 2 2 8 2" xfId="7464" xr:uid="{B4EFCF95-B94F-44F3-8B36-C79F59CF47E9}"/>
    <cellStyle name="Merknad 2 2 8_3. Chng in credit spreads" xfId="7465" xr:uid="{33C4A842-9B94-49AE-8F68-C13BBD8F6722}"/>
    <cellStyle name="Merknad 2 2 9" xfId="7466" xr:uid="{09BC9A84-0067-4757-A259-960CFC576082}"/>
    <cellStyle name="Merknad 2 2_3. Chng in credit spreads" xfId="7467" xr:uid="{17EE805F-B6AE-4205-82BB-20B5B9849E2B}"/>
    <cellStyle name="Merknad 2 20" xfId="28676" xr:uid="{2AA670C6-C0D2-47A2-AAF0-01242EC96855}"/>
    <cellStyle name="Merknad 2 20 2" xfId="28677" xr:uid="{C9BFFF0A-11A4-4B41-A7D5-0EF6F8E0B0EA}"/>
    <cellStyle name="Merknad 2 20_AVA DVA EL" xfId="28678" xr:uid="{2ECCC8F4-2FD8-4E8D-AEDC-1BD567357A8C}"/>
    <cellStyle name="Merknad 2 21" xfId="28679" xr:uid="{25637A8C-25A7-46FA-AA22-896678376014}"/>
    <cellStyle name="Merknad 2 21 2" xfId="28680" xr:uid="{D5B9DC4A-FD8F-435D-AEF0-F7ADE0098461}"/>
    <cellStyle name="Merknad 2 21 3" xfId="28681" xr:uid="{5360373F-49DD-4DCC-A7CA-47A5E72B529B}"/>
    <cellStyle name="Merknad 2 21_AVA DVA EL" xfId="28682" xr:uid="{D4D37183-94B5-4DE4-939A-6FEA8B63407F}"/>
    <cellStyle name="Merknad 2 22" xfId="28683" xr:uid="{609C7A71-8AC8-4137-9F6E-2C74D39B1469}"/>
    <cellStyle name="Merknad 2 22 2" xfId="28684" xr:uid="{B5F49D96-79AB-4501-90DE-865315F889A5}"/>
    <cellStyle name="Merknad 2 22 3" xfId="28685" xr:uid="{337D537E-0A15-43CE-A76F-4FC969265331}"/>
    <cellStyle name="Merknad 2 22_AVA DVA EL" xfId="28686" xr:uid="{0A41EDEB-90F2-44EB-972F-E01ABBFB7F68}"/>
    <cellStyle name="Merknad 2 23" xfId="28687" xr:uid="{880117AB-6AD3-49BD-A120-28CA7D64465C}"/>
    <cellStyle name="Merknad 2 23 2" xfId="28688" xr:uid="{FF791CAF-FD92-4D14-9A1C-24DA828AE4C9}"/>
    <cellStyle name="Merknad 2 23 3" xfId="28689" xr:uid="{A22E9AFB-9E7E-4BB5-B1A4-E5F94464E59C}"/>
    <cellStyle name="Merknad 2 23_AVA DVA EL" xfId="28690" xr:uid="{9B5EEF34-F198-4909-96A3-8F33C0674E59}"/>
    <cellStyle name="Merknad 2 24" xfId="28691" xr:uid="{B187FFF1-A993-4B03-838D-6107048D080B}"/>
    <cellStyle name="Merknad 2 24 2" xfId="28692" xr:uid="{E6D23CB2-22CE-4851-9935-4CA955DAB4DE}"/>
    <cellStyle name="Merknad 2 24 3" xfId="28693" xr:uid="{75FFD216-E059-423B-8114-BB3D178D8103}"/>
    <cellStyle name="Merknad 2 24_AVA DVA EL" xfId="28694" xr:uid="{B492468F-D06C-476C-A1B3-4E87D0F562AF}"/>
    <cellStyle name="Merknad 2 25" xfId="28695" xr:uid="{4847F079-4807-4453-B396-70760A81BA0B}"/>
    <cellStyle name="Merknad 2 25 2" xfId="28696" xr:uid="{EC9045AD-AFA2-4F63-837F-117BB38EB4AB}"/>
    <cellStyle name="Merknad 2 25 3" xfId="28697" xr:uid="{93096C4D-EFB7-46B0-B2E9-43AEBB47721E}"/>
    <cellStyle name="Merknad 2 25_AVA DVA EL" xfId="28698" xr:uid="{92C97130-1F1A-443A-99C6-385F1964EF20}"/>
    <cellStyle name="Merknad 2 26" xfId="28699" xr:uid="{D9507E05-6497-4608-9599-5E60BEF0DC44}"/>
    <cellStyle name="Merknad 2 26 2" xfId="28700" xr:uid="{61CC8732-5C6D-458D-A625-BFA200B02D5B}"/>
    <cellStyle name="Merknad 2 26 3" xfId="28701" xr:uid="{57645977-FA25-4661-8388-07D1D65A51D8}"/>
    <cellStyle name="Merknad 2 26_AVA DVA EL" xfId="28702" xr:uid="{38A8BDC5-C777-4ED3-A1E0-E1FE8E220A8C}"/>
    <cellStyle name="Merknad 2 27" xfId="28703" xr:uid="{7238C5A4-5349-4FBD-8E3E-912266D76570}"/>
    <cellStyle name="Merknad 2 27 2" xfId="28704" xr:uid="{E12909E2-7EBB-4F44-BCBF-2DEB8BAA8288}"/>
    <cellStyle name="Merknad 2 27 3" xfId="28705" xr:uid="{860AA6EE-EE0F-44DD-B4BB-86380DA2BEB9}"/>
    <cellStyle name="Merknad 2 27_AVA DVA EL" xfId="28706" xr:uid="{811911EC-0068-4AEF-959E-7CC005ED3B6D}"/>
    <cellStyle name="Merknad 2 28" xfId="28707" xr:uid="{9BF448CB-D5F8-46E5-941A-EA5B19466240}"/>
    <cellStyle name="Merknad 2 28 2" xfId="28708" xr:uid="{D8FF078A-463E-429C-AFBD-16C2BE95526F}"/>
    <cellStyle name="Merknad 2 28 3" xfId="28709" xr:uid="{25A39FAA-7CC9-4CF7-A43C-AB72DA68FF1F}"/>
    <cellStyle name="Merknad 2 28_AVA DVA EL" xfId="28710" xr:uid="{12833139-FB55-4387-982C-F51727A6BC5A}"/>
    <cellStyle name="Merknad 2 29" xfId="28711" xr:uid="{BBEFC5B5-303A-4065-A33D-BD70D46E7940}"/>
    <cellStyle name="Merknad 2 29 2" xfId="28712" xr:uid="{FB7AF350-61BE-4794-AFE2-8B0DF9E5AACD}"/>
    <cellStyle name="Merknad 2 29 3" xfId="28713" xr:uid="{0B7A9F75-21F9-4064-88B1-7E39AE21B58F}"/>
    <cellStyle name="Merknad 2 29_AVA DVA EL" xfId="28714" xr:uid="{7BC84839-92ED-43AD-83A2-FD1495E48877}"/>
    <cellStyle name="Merknad 2 3" xfId="7468" xr:uid="{AB7BD3D0-806F-4C30-B528-E5BAA4E7CB5A}"/>
    <cellStyle name="Merknad 2 3 10" xfId="41554" xr:uid="{3DB684F6-EFC4-4491-A837-CF460CDDE752}"/>
    <cellStyle name="Merknad 2 3 2" xfId="7469" xr:uid="{DF5581C5-4795-4D8A-8FD4-1672544F6B7B}"/>
    <cellStyle name="Merknad 2 3 2 2" xfId="7470" xr:uid="{C3708140-BE59-44FD-886D-0597497905FD}"/>
    <cellStyle name="Merknad 2 3 2 2 2" xfId="7471" xr:uid="{63383601-30D6-4A8A-91C4-B8C176AD88DB}"/>
    <cellStyle name="Merknad 2 3 2 2 2 2" xfId="44849" xr:uid="{1B2406B2-FB64-49BF-A29E-7DD52EC0FCD4}"/>
    <cellStyle name="Merknad 2 3 2 2 2 2 2" xfId="44850" xr:uid="{E1AC8E63-D8F2-463F-82D8-64CFEA8E792F}"/>
    <cellStyle name="Merknad 2 3 2 2 2 3" xfId="44851" xr:uid="{6D066EF3-0E00-4B44-95AA-A1E4B7F08AB5}"/>
    <cellStyle name="Merknad 2 3 2 2 2 4" xfId="44852" xr:uid="{10E4552E-2B19-4B08-B169-D89D4F4B8972}"/>
    <cellStyle name="Merknad 2 3 2 2 2_Månedsrapport" xfId="44853" xr:uid="{63BA4A43-776E-4E5B-A731-E64BC41386C7}"/>
    <cellStyle name="Merknad 2 3 2 2 3" xfId="7472" xr:uid="{E8E3DF44-4122-447B-A184-1A542C30E526}"/>
    <cellStyle name="Merknad 2 3 2 2 3 2" xfId="44854" xr:uid="{BAB2C864-2D76-4D35-892C-03B5BA057795}"/>
    <cellStyle name="Merknad 2 3 2 2 3_Månedsrapport" xfId="44855" xr:uid="{6EA9073E-F08C-4FD4-AC94-EC0265A95B78}"/>
    <cellStyle name="Merknad 2 3 2 2 4" xfId="44856" xr:uid="{13CEF9DA-8F6D-465E-9A4C-9D36072DA36F}"/>
    <cellStyle name="Merknad 2 3 2 2 5" xfId="44857" xr:uid="{98AF4DEB-206F-4F16-9642-678F61CA927D}"/>
    <cellStyle name="Merknad 2 3 2 2 6" xfId="44858" xr:uid="{61E06C4B-E65A-4FD1-9B83-1C81F4BC3187}"/>
    <cellStyle name="Merknad 2 3 2 2_3. Chng in credit spreads" xfId="7473" xr:uid="{5ABD684B-84A0-4E72-8971-C4DDCFA79B4F}"/>
    <cellStyle name="Merknad 2 3 2 3" xfId="7474" xr:uid="{708A6051-2FF5-434F-94CB-AF98CDCF0067}"/>
    <cellStyle name="Merknad 2 3 2 3 2" xfId="28715" xr:uid="{2EAE2CEB-57DB-4F63-B5E9-B2E6BD1E70B4}"/>
    <cellStyle name="Merknad 2 3 2 3 2 2" xfId="44860" xr:uid="{20ECF6BC-2901-4A86-9D01-00971E8186DC}"/>
    <cellStyle name="Merknad 2 3 2 3 2_Non-NII" xfId="44859" xr:uid="{9CA5A7E1-98D8-430D-8B82-53B36F8593F3}"/>
    <cellStyle name="Merknad 2 3 2 3 3" xfId="28716" xr:uid="{50BCA417-1D4F-462C-B850-DFBFF7D89892}"/>
    <cellStyle name="Merknad 2 3 2 3 4" xfId="44861" xr:uid="{F7C6943F-5A8D-48D7-91E4-93D3EAE13698}"/>
    <cellStyle name="Merknad 2 3 2 3_AVA DVA EL" xfId="28717" xr:uid="{747005C9-8B02-4EA2-9325-A8DFDAB675B7}"/>
    <cellStyle name="Merknad 2 3 2 4" xfId="7475" xr:uid="{9909F757-0685-4084-B544-CE539AC9053E}"/>
    <cellStyle name="Merknad 2 3 2 4 2" xfId="28718" xr:uid="{A8B0C7A0-EF6C-4AC6-BA98-3BC03A40A775}"/>
    <cellStyle name="Merknad 2 3 2 4 3" xfId="28719" xr:uid="{3BCC57DA-E0F2-4B3F-A138-E31002BE5526}"/>
    <cellStyle name="Merknad 2 3 2 4_AVA DVA EL" xfId="28720" xr:uid="{280541AF-622F-4152-994C-0FF54F11FCC1}"/>
    <cellStyle name="Merknad 2 3 2 5" xfId="7476" xr:uid="{18C2C050-F29B-43FD-BADF-56C9466EA209}"/>
    <cellStyle name="Merknad 2 3 2 5 2" xfId="28721" xr:uid="{9566EA53-4149-454E-BFFE-9BCC994018E8}"/>
    <cellStyle name="Merknad 2 3 2 5 3" xfId="28722" xr:uid="{BE8634D5-CEEA-423F-B4A0-35E29BFC4F6E}"/>
    <cellStyle name="Merknad 2 3 2 5_AVA DVA EL" xfId="28723" xr:uid="{968EB5C3-4584-4B59-B80A-53C2E4C637EF}"/>
    <cellStyle name="Merknad 2 3 2 6" xfId="7477" xr:uid="{1DB2F7E0-7927-4C0C-9BF8-D57EFB6474F3}"/>
    <cellStyle name="Merknad 2 3 2 7" xfId="28724" xr:uid="{A6944474-0D8D-4721-98D8-03F695DBA48F}"/>
    <cellStyle name="Merknad 2 3 2_3. Chng in credit spreads" xfId="7478" xr:uid="{D4575611-EB4A-4CEF-A918-FB83320B7BF0}"/>
    <cellStyle name="Merknad 2 3 3" xfId="7479" xr:uid="{BCEFD87C-1207-44C2-9E3D-22F084224BC1}"/>
    <cellStyle name="Merknad 2 3 3 2" xfId="7480" xr:uid="{B191BB92-E6A9-46B3-9AAB-8AC6B43FD0C5}"/>
    <cellStyle name="Merknad 2 3 3 2 2" xfId="7481" xr:uid="{8569C031-D06B-4489-BA69-F2836EDD364B}"/>
    <cellStyle name="Merknad 2 3 3 2 2 2" xfId="44862" xr:uid="{F5D234DD-A7EA-4F1F-8E82-4C02FA903DD4}"/>
    <cellStyle name="Merknad 2 3 3 2 2_Månedsrapport" xfId="44863" xr:uid="{A130D9C1-927E-4983-9640-9A2DF0236CB4}"/>
    <cellStyle name="Merknad 2 3 3 2 3" xfId="7482" xr:uid="{19F2A301-6098-402A-A602-3EEA5A623093}"/>
    <cellStyle name="Merknad 2 3 3 2 4" xfId="44864" xr:uid="{E62106B3-ED16-4AB8-90AD-FF0CD164DE09}"/>
    <cellStyle name="Merknad 2 3 3 2_3. Chng in credit spreads" xfId="7483" xr:uid="{1940BFC8-BDDE-44DC-ADE2-AFC8573C6896}"/>
    <cellStyle name="Merknad 2 3 3 3" xfId="7484" xr:uid="{F23F6373-5618-4D20-A506-CE6616127450}"/>
    <cellStyle name="Merknad 2 3 3 3 2" xfId="44865" xr:uid="{A1E795BC-AB33-42BE-AC20-02FD4D094B00}"/>
    <cellStyle name="Merknad 2 3 3 3_Månedsrapport" xfId="44866" xr:uid="{D4739564-D80B-4087-B75D-004BCFA81A91}"/>
    <cellStyle name="Merknad 2 3 3 4" xfId="7485" xr:uid="{84D39EFE-2D3E-4D5E-98E7-79EC3373EA57}"/>
    <cellStyle name="Merknad 2 3 3 5" xfId="7486" xr:uid="{CD944D6A-45DA-4D51-9974-7CA9DCB74BB6}"/>
    <cellStyle name="Merknad 2 3 3 6" xfId="7487" xr:uid="{4CF177E7-FCF9-4E93-BFF4-BF072ABF85F6}"/>
    <cellStyle name="Merknad 2 3 3_3. Chng in credit spreads" xfId="7488" xr:uid="{FC25601D-0352-4AFF-B494-84FCA2E232F5}"/>
    <cellStyle name="Merknad 2 3 4" xfId="7489" xr:uid="{6BEECA45-1433-4FB0-971A-11779FAF0E17}"/>
    <cellStyle name="Merknad 2 3 4 2" xfId="7490" xr:uid="{66047CCD-22F8-41AC-B459-993995E2E186}"/>
    <cellStyle name="Merknad 2 3 4 2 2" xfId="44867" xr:uid="{400CA193-F7AC-4ED4-BE11-DD6D894C518B}"/>
    <cellStyle name="Merknad 2 3 4 2_Månedsrapport" xfId="44868" xr:uid="{C80C0B16-6C5A-46A8-946A-640CD5432FEB}"/>
    <cellStyle name="Merknad 2 3 4 3" xfId="7491" xr:uid="{875A54EC-07B9-4516-8184-395F8D37A97F}"/>
    <cellStyle name="Merknad 2 3 4 4" xfId="44869" xr:uid="{41500E19-D8E7-4BB1-8AFF-E485BE25D758}"/>
    <cellStyle name="Merknad 2 3 4_3. Chng in credit spreads" xfId="7492" xr:uid="{3A768ADC-8143-4B21-933D-4E35F85DD6AF}"/>
    <cellStyle name="Merknad 2 3 5" xfId="7493" xr:uid="{12DBF0FD-F07D-43EF-9EC6-78622759B8D9}"/>
    <cellStyle name="Merknad 2 3 5 2" xfId="28725" xr:uid="{A5A4598D-0DC8-4075-A3C5-9CAB4B578D0A}"/>
    <cellStyle name="Merknad 2 3 5 3" xfId="28726" xr:uid="{93404A4F-26DC-48BC-9105-944298743022}"/>
    <cellStyle name="Merknad 2 3 5_AVA DVA EL" xfId="28727" xr:uid="{559CE45D-46BD-489E-9233-9179AE9D8FC0}"/>
    <cellStyle name="Merknad 2 3 6" xfId="7494" xr:uid="{E909D28A-2300-4C39-A5B5-F9F13F9840A6}"/>
    <cellStyle name="Merknad 2 3 6 2" xfId="28728" xr:uid="{122AE8A7-AF9B-474A-9207-48BB7014F660}"/>
    <cellStyle name="Merknad 2 3 6 3" xfId="28729" xr:uid="{94CDE097-51B9-4F37-8B4C-A8AA9B6EFDBC}"/>
    <cellStyle name="Merknad 2 3 6_AVA DVA EL" xfId="28730" xr:uid="{747F87F5-892F-4919-B98C-54E0AD2881D0}"/>
    <cellStyle name="Merknad 2 3 7" xfId="7495" xr:uid="{F9FC2566-16C2-4F4F-A30C-10AC030DA8F1}"/>
    <cellStyle name="Merknad 2 3 8" xfId="7496" xr:uid="{4C456D00-E088-48FD-80BA-C53FC64B91CE}"/>
    <cellStyle name="Merknad 2 3 8 2" xfId="7497" xr:uid="{04B0413D-AE71-4877-8C69-C3B67DB94157}"/>
    <cellStyle name="Merknad 2 3 8_3. Chng in credit spreads" xfId="7498" xr:uid="{F4C92C3B-53D6-4168-BAB8-52D971A36118}"/>
    <cellStyle name="Merknad 2 3 9" xfId="7499" xr:uid="{248ACE1A-C1B1-48C2-AB86-206ED622E779}"/>
    <cellStyle name="Merknad 2 3_3. Chng in credit spreads" xfId="7500" xr:uid="{AC404BF1-5E69-415E-98CD-BE374B0566F8}"/>
    <cellStyle name="Merknad 2 30" xfId="28731" xr:uid="{AC5C0D6F-FF51-4775-BE10-2D30A618D8C2}"/>
    <cellStyle name="Merknad 2 31" xfId="28732" xr:uid="{F760562A-55C0-4CDD-9D09-D923898A448F}"/>
    <cellStyle name="Merknad 2 4" xfId="7501" xr:uid="{9B218478-BC1F-4D6A-A887-5AD6AADA7004}"/>
    <cellStyle name="Merknad 2 4 2" xfId="7502" xr:uid="{5CBBE6E9-3402-42AD-B13B-C6996302F736}"/>
    <cellStyle name="Merknad 2 4 2 2" xfId="7503" xr:uid="{4BD6A345-45B3-4B25-A071-1AB7E87C15B2}"/>
    <cellStyle name="Merknad 2 4 2 2 2" xfId="44870" xr:uid="{5B0EE2A2-E838-4E81-B357-5EDA5DC81764}"/>
    <cellStyle name="Merknad 2 4 2 2 2 2" xfId="44871" xr:uid="{ECA8B184-F9B2-4AD2-87D8-D2A0113AC591}"/>
    <cellStyle name="Merknad 2 4 2 2 3" xfId="44872" xr:uid="{6A22019C-4951-49D2-97DE-3BF2CBDAE543}"/>
    <cellStyle name="Merknad 2 4 2 2 4" xfId="44873" xr:uid="{FEC4B969-ABB5-4E18-9D96-DF6416465335}"/>
    <cellStyle name="Merknad 2 4 2 2_Månedsrapport" xfId="44874" xr:uid="{E918253F-6118-4043-A927-21C83CA48108}"/>
    <cellStyle name="Merknad 2 4 2 3" xfId="7504" xr:uid="{D61BFA0A-BEA1-4811-8BBB-4F5D52F9857A}"/>
    <cellStyle name="Merknad 2 4 2 3 2" xfId="44875" xr:uid="{29F9883A-E4B0-4C9F-A51B-5E2F3B31668D}"/>
    <cellStyle name="Merknad 2 4 2 3_Månedsrapport" xfId="44876" xr:uid="{3CC61B81-776B-4951-AB4A-60D21A100BF5}"/>
    <cellStyle name="Merknad 2 4 2 4" xfId="44877" xr:uid="{1CEECF46-B703-4E74-9F4A-C1E84AC77BBE}"/>
    <cellStyle name="Merknad 2 4 2 5" xfId="44878" xr:uid="{4C913938-CEAD-4F89-92C3-E12DBD992FB2}"/>
    <cellStyle name="Merknad 2 4 2 6" xfId="44879" xr:uid="{9DACC21E-F4F0-42A0-9CA5-83AFA8413622}"/>
    <cellStyle name="Merknad 2 4 2_3. Chng in credit spreads" xfId="7505" xr:uid="{76A97A19-9A50-4493-804E-336FB607C8F4}"/>
    <cellStyle name="Merknad 2 4 3" xfId="7506" xr:uid="{0EB6188B-B35E-48D8-A8D8-9ADBCE23CB18}"/>
    <cellStyle name="Merknad 2 4 3 2" xfId="28733" xr:uid="{FA903F1D-F10D-4635-88A0-BFA66D5B88C8}"/>
    <cellStyle name="Merknad 2 4 3 2 2" xfId="44881" xr:uid="{3E1610ED-E6B2-422C-8AF6-C0B19FA3E571}"/>
    <cellStyle name="Merknad 2 4 3 2_Non-NII" xfId="44880" xr:uid="{B9841565-9552-4AE5-A69E-03593FF82B76}"/>
    <cellStyle name="Merknad 2 4 3 3" xfId="28734" xr:uid="{A449C412-187F-4599-B21A-F3210255C9BB}"/>
    <cellStyle name="Merknad 2 4 3 4" xfId="44882" xr:uid="{151D3E55-0935-4AF5-92DF-98CB87B88A66}"/>
    <cellStyle name="Merknad 2 4 3_AVA DVA EL" xfId="28735" xr:uid="{DD2F2EE2-9725-4A1F-8EB8-037E0ABD70AE}"/>
    <cellStyle name="Merknad 2 4 4" xfId="7507" xr:uid="{0F74A6A2-5448-4D4A-8ECB-2174FE733352}"/>
    <cellStyle name="Merknad 2 4 4 2" xfId="28736" xr:uid="{BF1B0036-CA81-496C-96C2-BB29E093F662}"/>
    <cellStyle name="Merknad 2 4 4 3" xfId="28737" xr:uid="{CC1D395E-F381-4ED1-AEFE-9BCF9266A7EA}"/>
    <cellStyle name="Merknad 2 4 4_AVA DVA EL" xfId="28738" xr:uid="{8A5E37D3-BA13-4D4C-9216-D09E2C315ECE}"/>
    <cellStyle name="Merknad 2 4 5" xfId="7508" xr:uid="{95158392-3C7D-4092-9EE4-5BB24C00801A}"/>
    <cellStyle name="Merknad 2 4 5 2" xfId="28739" xr:uid="{81F10D0F-B154-4B5E-AC5F-CAB6B2A0CCB4}"/>
    <cellStyle name="Merknad 2 4 5 3" xfId="28740" xr:uid="{31E3A482-B036-4DC8-BBEF-C41179E6087E}"/>
    <cellStyle name="Merknad 2 4 5_AVA DVA EL" xfId="28741" xr:uid="{AE9E3DF3-3712-4C9A-8749-8CDE1450DD92}"/>
    <cellStyle name="Merknad 2 4 6" xfId="7509" xr:uid="{FB0F7F3D-0F28-488D-9DE1-9223E4160958}"/>
    <cellStyle name="Merknad 2 4 6 2" xfId="28742" xr:uid="{2030CF85-347B-42E2-82F0-7BB609C1245F}"/>
    <cellStyle name="Merknad 2 4 6_AVA DVA EL" xfId="28743" xr:uid="{DF938C0E-EDA5-4098-ABA7-69F44EC03C53}"/>
    <cellStyle name="Merknad 2 4 7" xfId="28744" xr:uid="{F6D390DE-E009-4417-A5F9-8EBF12C9AF73}"/>
    <cellStyle name="Merknad 2 4_3. Chng in credit spreads" xfId="7510" xr:uid="{5BE2653F-DE28-42E1-B5BA-ABE59BC79E6A}"/>
    <cellStyle name="Merknad 2 5" xfId="7511" xr:uid="{531075D3-43C9-483C-85F1-46E70C4EABF4}"/>
    <cellStyle name="Merknad 2 5 2" xfId="7512" xr:uid="{EBBA8FCD-D565-461E-89FA-A8199338FBC9}"/>
    <cellStyle name="Merknad 2 5 2 2" xfId="7513" xr:uid="{896C505F-CE76-4E03-B84C-7C52B824DB12}"/>
    <cellStyle name="Merknad 2 5 2 2 2" xfId="44883" xr:uid="{C0B1E908-0699-4ACE-8CC8-4348AB189D43}"/>
    <cellStyle name="Merknad 2 5 2 2_Månedsrapport" xfId="44884" xr:uid="{52A1EBE5-6230-47DE-B05B-8C68A24C4170}"/>
    <cellStyle name="Merknad 2 5 2 3" xfId="7514" xr:uid="{E74624B0-4CBE-4F87-8982-06F5F127571A}"/>
    <cellStyle name="Merknad 2 5 2 4" xfId="44885" xr:uid="{1DEF8EEA-780A-4720-ABB7-723C7DAA53AA}"/>
    <cellStyle name="Merknad 2 5 2_3. Chng in credit spreads" xfId="7515" xr:uid="{34DC5B99-5F97-4E31-B40C-463AFDF7BBCA}"/>
    <cellStyle name="Merknad 2 5 3" xfId="7516" xr:uid="{81A2D0D4-85D1-400E-8D0F-012BA79565DE}"/>
    <cellStyle name="Merknad 2 5 3 2" xfId="44886" xr:uid="{03DB19A6-E571-4A2A-8459-D89861E692C2}"/>
    <cellStyle name="Merknad 2 5 3_Månedsrapport" xfId="44887" xr:uid="{5E7D1A3D-9A9B-4DE3-B56E-58DA33B4A7FD}"/>
    <cellStyle name="Merknad 2 5 4" xfId="7517" xr:uid="{AC4131D5-2152-4842-A931-8B25FE0C66C1}"/>
    <cellStyle name="Merknad 2 5 5" xfId="7518" xr:uid="{D5F5F2B4-5D7C-486D-B51A-BA0A86E10016}"/>
    <cellStyle name="Merknad 2 5 6" xfId="7519" xr:uid="{FFC1FE63-513B-4B1E-8A3B-62C6F7120768}"/>
    <cellStyle name="Merknad 2 5 7" xfId="41555" xr:uid="{50A49E3F-597A-4543-9F37-D4D04B48602C}"/>
    <cellStyle name="Merknad 2 5_3. Chng in credit spreads" xfId="7520" xr:uid="{4CF319AA-CF53-4B0F-98F6-388FD4EDA14F}"/>
    <cellStyle name="Merknad 2 6" xfId="7521" xr:uid="{C13D4EAA-3E6D-40E1-A6C2-95476201C013}"/>
    <cellStyle name="Merknad 2 6 2" xfId="7522" xr:uid="{B322AF6E-6AC9-486D-8075-B0EB563521AB}"/>
    <cellStyle name="Merknad 2 6 2 2" xfId="28745" xr:uid="{1B509F94-09A2-4A41-8544-4CA1B087F1DC}"/>
    <cellStyle name="Merknad 2 6 2_AVA DVA EL" xfId="28746" xr:uid="{C7840333-0774-4C89-834E-D8DC43BA440C}"/>
    <cellStyle name="Merknad 2 6 3" xfId="7523" xr:uid="{143A6AA0-242A-4894-BDD4-29585D79A122}"/>
    <cellStyle name="Merknad 2 6 4" xfId="7524" xr:uid="{A0C6A6AE-4F4E-47DF-AE33-39FE1C750ED8}"/>
    <cellStyle name="Merknad 2 6 5" xfId="7525" xr:uid="{2F1C385C-1F3C-4504-A942-2501BD146CB5}"/>
    <cellStyle name="Merknad 2 6 6" xfId="41556" xr:uid="{FDA54AB2-8692-4DA6-8115-02D82C627EC3}"/>
    <cellStyle name="Merknad 2 6_3. Chng in credit spreads" xfId="7526" xr:uid="{66D64964-A55F-4A7B-B3AB-F63D39263549}"/>
    <cellStyle name="Merknad 2 7" xfId="7527" xr:uid="{09538044-B7CF-442F-B7CC-348D32625A52}"/>
    <cellStyle name="Merknad 2 7 2" xfId="28747" xr:uid="{25324DE6-3DDF-45B8-A9A1-7CCE13A9197D}"/>
    <cellStyle name="Merknad 2 7 2 2" xfId="28748" xr:uid="{4A2808D5-5AF2-4318-9DF6-108FBD2B6586}"/>
    <cellStyle name="Merknad 2 7 2_AVA DVA EL" xfId="28749" xr:uid="{1337D8BC-5DDB-4572-8C69-5DB04646B062}"/>
    <cellStyle name="Merknad 2 7 3" xfId="28750" xr:uid="{F28194C6-1DF4-4018-809F-E5660FC2DCA6}"/>
    <cellStyle name="Merknad 2 7_AVA DVA EL" xfId="28751" xr:uid="{D49D0649-D34E-4885-83A5-4A00AA843729}"/>
    <cellStyle name="Merknad 2 8" xfId="7528" xr:uid="{D2EE33D5-6A9D-49FC-A3AB-2E49AB595F9F}"/>
    <cellStyle name="Merknad 2 8 2" xfId="28752" xr:uid="{B5F5339B-3E3B-462D-9036-4C1FC20DA5E5}"/>
    <cellStyle name="Merknad 2 8 2 2" xfId="28753" xr:uid="{4BB93119-2318-4D83-90F3-7D5F480BF48E}"/>
    <cellStyle name="Merknad 2 8 2_AVA DVA EL" xfId="28754" xr:uid="{0F5C7F2B-AA1F-4376-8D39-AE8F99EA1B76}"/>
    <cellStyle name="Merknad 2 8 3" xfId="28755" xr:uid="{E5F45E59-57E4-41E2-9EED-9E17040AD21F}"/>
    <cellStyle name="Merknad 2 8_AVA DVA EL" xfId="28756" xr:uid="{C379A862-71AC-46D9-BDE3-D886711AB487}"/>
    <cellStyle name="Merknad 2 9" xfId="7529" xr:uid="{F62BEEE2-6B26-4555-9166-93D30812E1D7}"/>
    <cellStyle name="Merknad 2 9 2" xfId="28757" xr:uid="{4482B9AB-0470-4F54-BB54-D961A4119B9F}"/>
    <cellStyle name="Merknad 2 9_AVA DVA EL" xfId="28758" xr:uid="{4ED7D19C-B5A5-44F8-BFF9-BF26856BBB1F}"/>
    <cellStyle name="Merknad 2_3Q19" xfId="7530" xr:uid="{B29131CD-633B-4175-A8E5-6C5FBC2ED96D}"/>
    <cellStyle name="Merknad 3" xfId="7531" xr:uid="{A9986D17-D7A9-4DD7-9A94-5F173500F406}"/>
    <cellStyle name="Merknad 3 2" xfId="7532" xr:uid="{F7A03E1F-F7A7-4E44-9E2D-6DC07582FD7F}"/>
    <cellStyle name="Merknad 3 2 2" xfId="28759" xr:uid="{D1718091-45D9-45DC-ABCD-9EB0B415807F}"/>
    <cellStyle name="Merknad 3 2 2 2" xfId="44889" xr:uid="{B9889C34-EA87-4236-9D26-B5345BB3B6E5}"/>
    <cellStyle name="Merknad 3 2 2 2 2" xfId="44890" xr:uid="{00260A5D-C24A-4FDD-82B7-1C01B92D46F9}"/>
    <cellStyle name="Merknad 3 2 2 2 2 2" xfId="44891" xr:uid="{86505C87-2E60-4F26-9303-1836D8A739E6}"/>
    <cellStyle name="Merknad 3 2 2 2 3" xfId="44892" xr:uid="{87464283-69C8-48AA-AA25-DA83867E45FE}"/>
    <cellStyle name="Merknad 3 2 2 2 4" xfId="44893" xr:uid="{65184586-A383-4FA3-A261-4EE8D8B12403}"/>
    <cellStyle name="Merknad 3 2 2 3" xfId="44894" xr:uid="{F1AF82D1-9766-4D37-AAA0-F835E49CA816}"/>
    <cellStyle name="Merknad 3 2 2 3 2" xfId="44895" xr:uid="{058742F9-545D-44FA-B9C8-8AB3B7FC6B78}"/>
    <cellStyle name="Merknad 3 2 2 4" xfId="44896" xr:uid="{DB00CE44-5C12-447F-A6C9-A1ACC5FD848A}"/>
    <cellStyle name="Merknad 3 2 2 5" xfId="44897" xr:uid="{81DBF20F-D053-48EF-9051-0CB51EC6850A}"/>
    <cellStyle name="Merknad 3 2 2 6" xfId="44898" xr:uid="{E1BB77BC-DCE4-4AF1-8528-65D5B1BFCA5E}"/>
    <cellStyle name="Merknad 3 2 2_Non-NII" xfId="44888" xr:uid="{236963BA-E589-4878-89CF-AEF36A0F92A0}"/>
    <cellStyle name="Merknad 3 2 3" xfId="28760" xr:uid="{C8BB17C3-3E38-45E7-A0AB-606910EEABA5}"/>
    <cellStyle name="Merknad 3 2 3 2" xfId="44900" xr:uid="{852A3A94-BE64-4DEF-8611-E05D615FF0BF}"/>
    <cellStyle name="Merknad 3 2 3 2 2" xfId="44901" xr:uid="{D6041447-2998-42D0-B847-D0CF6302CA77}"/>
    <cellStyle name="Merknad 3 2 3 3" xfId="44902" xr:uid="{0A18C9EF-690F-482A-BB4D-FB87A69C27DD}"/>
    <cellStyle name="Merknad 3 2 3 4" xfId="44903" xr:uid="{1683779F-648B-4615-AF66-BD33A273223C}"/>
    <cellStyle name="Merknad 3 2 3_Non-NII" xfId="44899" xr:uid="{E9F0B868-308A-4140-AE4B-FD585F8E277C}"/>
    <cellStyle name="Merknad 3 2 4" xfId="44904" xr:uid="{EE702395-2C8F-467B-99DF-287715CC06EF}"/>
    <cellStyle name="Merknad 3 2 4 2" xfId="44905" xr:uid="{F371FC53-A819-4B58-8674-824CED13348D}"/>
    <cellStyle name="Merknad 3 2 5" xfId="44906" xr:uid="{11CB58CE-BD1D-4860-A97E-A6B82398E1A3}"/>
    <cellStyle name="Merknad 3 2 6" xfId="44907" xr:uid="{1AC86183-0833-4C5F-AB2A-9F5B9B97F487}"/>
    <cellStyle name="Merknad 3 2 7" xfId="44908" xr:uid="{66B8D6DC-03FD-4F90-8796-2702AF41F71C}"/>
    <cellStyle name="Merknad 3 2_AVA DVA EL" xfId="28761" xr:uid="{57151AF5-9C34-44C1-A5FF-DD5544562D34}"/>
    <cellStyle name="Merknad 3 3" xfId="28762" xr:uid="{6E383D84-743F-427A-9355-E54A1B477F8B}"/>
    <cellStyle name="Merknad 3 3 2" xfId="44910" xr:uid="{53C1CF0E-37D8-4A87-87F0-22144FE11427}"/>
    <cellStyle name="Merknad 3 3 2 2" xfId="44911" xr:uid="{6A2B54B5-8480-402D-92C9-8821ACDCDD23}"/>
    <cellStyle name="Merknad 3 3 2 2 2" xfId="44912" xr:uid="{4D445A64-400E-4E4A-BA5C-DF140E0202EA}"/>
    <cellStyle name="Merknad 3 3 2 3" xfId="44913" xr:uid="{598F2324-8B4B-46AD-B366-DD77E08385AE}"/>
    <cellStyle name="Merknad 3 3 2 4" xfId="44914" xr:uid="{D970781D-0138-4B16-86C1-8DA1FF8F3B97}"/>
    <cellStyle name="Merknad 3 3 3" xfId="44915" xr:uid="{28BAE9C1-5C4A-4E7C-87A9-0FAEF9DAC7C5}"/>
    <cellStyle name="Merknad 3 3 3 2" xfId="44916" xr:uid="{732279D3-E01A-474D-B8F8-D62D21C52596}"/>
    <cellStyle name="Merknad 3 3 4" xfId="44917" xr:uid="{B7655031-2B73-4236-81EA-55475E8B6FEB}"/>
    <cellStyle name="Merknad 3 3 5" xfId="44918" xr:uid="{B7B399F9-FF09-447C-B86F-2DE5139B1811}"/>
    <cellStyle name="Merknad 3 3 6" xfId="44919" xr:uid="{846BAF62-2A4E-4A68-BDCA-E6A8A45926EE}"/>
    <cellStyle name="Merknad 3 3_Non-NII" xfId="44909" xr:uid="{F19B65A8-E3F7-49B3-99DB-B0705C21D82B}"/>
    <cellStyle name="Merknad 3 4" xfId="44920" xr:uid="{9B97EE1E-F072-4266-9000-5DBD9962A44A}"/>
    <cellStyle name="Merknad 3 4 2" xfId="44921" xr:uid="{748938F3-782B-4763-B3C9-5EF3DC36D4FB}"/>
    <cellStyle name="Merknad 3 4 2 2" xfId="44922" xr:uid="{B325EE19-DBCB-48AD-8DB5-975FE62D8232}"/>
    <cellStyle name="Merknad 3 4 3" xfId="44923" xr:uid="{38BAF1D5-2F83-436E-B6FB-BF07EC647F2E}"/>
    <cellStyle name="Merknad 3 4 4" xfId="44924" xr:uid="{84B24B07-A997-4CD9-BE05-F6BEC7DF53B9}"/>
    <cellStyle name="Merknad 3 5" xfId="44925" xr:uid="{451B0205-E55F-431C-B25C-F823313632FB}"/>
    <cellStyle name="Merknad 3 5 2" xfId="44926" xr:uid="{B7BFB08F-D157-4BFF-87AB-B2E75285E93F}"/>
    <cellStyle name="Merknad 3 6" xfId="44927" xr:uid="{85A6B167-EDA2-4833-AE8A-7D2A44BFFAE1}"/>
    <cellStyle name="Merknad 3 7" xfId="44928" xr:uid="{5D504A41-B8B9-4D7D-867B-40D2F5F4DEC2}"/>
    <cellStyle name="Merknad 3 8" xfId="44929" xr:uid="{6EFDEFCA-C77F-4E1F-BB1C-EB30660C3926}"/>
    <cellStyle name="Merknad 3_3Q19" xfId="7533" xr:uid="{F8CEC32D-E4ED-45EA-B71B-9FEC831E60F4}"/>
    <cellStyle name="Merknad 4" xfId="28763" xr:uid="{A3D34141-AA14-430E-B54C-75651D5E4880}"/>
    <cellStyle name="Merknad 4 2" xfId="28764" xr:uid="{AAE5386E-9C62-482F-B187-5433310E8056}"/>
    <cellStyle name="Merknad 4 2 2" xfId="44931" xr:uid="{05427AE9-4118-4411-B2C7-D4ED3BDBC406}"/>
    <cellStyle name="Merknad 4 2 2 2" xfId="44932" xr:uid="{B8224244-46D3-49C4-BB0C-7ADE280589CA}"/>
    <cellStyle name="Merknad 4 2 2 2 2" xfId="44933" xr:uid="{B53EFF7F-167C-45B3-9E60-C4DD709D9A63}"/>
    <cellStyle name="Merknad 4 2 2 2 2 2" xfId="44934" xr:uid="{1A5791D7-2505-4401-8C9D-96354D2B1551}"/>
    <cellStyle name="Merknad 4 2 2 2 3" xfId="44935" xr:uid="{BEDE9161-3CC1-4E81-A9CA-18CA8B3EBDB1}"/>
    <cellStyle name="Merknad 4 2 2 2 4" xfId="44936" xr:uid="{B3A53FC5-EC09-4B3B-B482-CFE994C8C1A4}"/>
    <cellStyle name="Merknad 4 2 2 3" xfId="44937" xr:uid="{8BF15F60-0152-43D0-A80A-197C587E0DB0}"/>
    <cellStyle name="Merknad 4 2 2 3 2" xfId="44938" xr:uid="{68EAF48C-126E-45A7-A232-0AB03A77B787}"/>
    <cellStyle name="Merknad 4 2 2 4" xfId="44939" xr:uid="{60C57824-FF0A-4E76-841B-98B19FFE19FA}"/>
    <cellStyle name="Merknad 4 2 2 5" xfId="44940" xr:uid="{F7B04E7C-5100-408D-8F03-1CA391EF5F64}"/>
    <cellStyle name="Merknad 4 2 2 6" xfId="44941" xr:uid="{2D3BCA56-2A0E-461D-B2EA-47F5E9822545}"/>
    <cellStyle name="Merknad 4 2 3" xfId="44942" xr:uid="{5B14D48B-0077-4844-A389-44572AF084E5}"/>
    <cellStyle name="Merknad 4 2 3 2" xfId="44943" xr:uid="{B158B837-E956-4C18-8DB4-C7EC38C03B1C}"/>
    <cellStyle name="Merknad 4 2 3 2 2" xfId="44944" xr:uid="{E0CF1C5B-D81D-49A6-8966-E256E67527E4}"/>
    <cellStyle name="Merknad 4 2 3 3" xfId="44945" xr:uid="{11870CCC-BA3E-46D1-BE7C-F363C9935086}"/>
    <cellStyle name="Merknad 4 2 3 4" xfId="44946" xr:uid="{BEC5FB0A-692C-49C4-917F-E9A502697F5F}"/>
    <cellStyle name="Merknad 4 2 4" xfId="44947" xr:uid="{9754CE1E-50A7-4CAE-989C-E84D6BF68236}"/>
    <cellStyle name="Merknad 4 2 4 2" xfId="44948" xr:uid="{59E4088C-9267-4329-B7F7-849C49095D6A}"/>
    <cellStyle name="Merknad 4 2 5" xfId="44949" xr:uid="{7FF88B40-EDF2-4D65-88BF-73293A265259}"/>
    <cellStyle name="Merknad 4 2 6" xfId="44950" xr:uid="{DA6C2D6A-4E06-4724-9473-A873819D22E4}"/>
    <cellStyle name="Merknad 4 2 7" xfId="44951" xr:uid="{D1BC1789-9ADB-4C60-AEED-0932CC652E2D}"/>
    <cellStyle name="Merknad 4 2_Non-NII" xfId="44930" xr:uid="{30FA6C99-8A76-4124-B146-2D769B8881C6}"/>
    <cellStyle name="Merknad 4 3" xfId="42272" xr:uid="{968E60DE-6FC0-4732-AAE3-B5A6339B9E1D}"/>
    <cellStyle name="Merknad 4 3 2" xfId="44953" xr:uid="{1028F2CF-9096-4D85-95CB-D20E7029131B}"/>
    <cellStyle name="Merknad 4 3 2 2" xfId="44954" xr:uid="{D855F1A3-01E8-45B7-A700-983A381C4657}"/>
    <cellStyle name="Merknad 4 3 2 2 2" xfId="44955" xr:uid="{A2DFCE74-F9E3-452E-9996-14F4F4F6E2C3}"/>
    <cellStyle name="Merknad 4 3 2 3" xfId="44956" xr:uid="{42322FC9-F9A2-40C7-BD57-F2F85DA0A527}"/>
    <cellStyle name="Merknad 4 3 2 4" xfId="44957" xr:uid="{3962CC33-B3D4-447F-9F4F-446F672B773A}"/>
    <cellStyle name="Merknad 4 3 3" xfId="44958" xr:uid="{1735E3C1-A4D0-4879-9E36-66BBCEA71246}"/>
    <cellStyle name="Merknad 4 3 3 2" xfId="44959" xr:uid="{68669FCA-7C35-4407-BA90-674C24607241}"/>
    <cellStyle name="Merknad 4 3 4" xfId="44960" xr:uid="{D7C37D1A-6F4A-4539-ABAA-2042194EAAE5}"/>
    <cellStyle name="Merknad 4 3 5" xfId="44961" xr:uid="{27C41D61-7236-44AE-A05E-1AAA48551CA7}"/>
    <cellStyle name="Merknad 4 3 6" xfId="44962" xr:uid="{F51190D6-7519-476F-9663-735E826A2E38}"/>
    <cellStyle name="Merknad 4 3_Non-NII" xfId="44952" xr:uid="{44C53D86-4D34-4C9D-8485-7CE0FD762614}"/>
    <cellStyle name="Merknad 4 4" xfId="44963" xr:uid="{9F619730-098E-4354-B19A-947C571953C0}"/>
    <cellStyle name="Merknad 4 4 2" xfId="44964" xr:uid="{2F771EF4-3F05-495B-9621-33E5C0A8FEA4}"/>
    <cellStyle name="Merknad 4 4 2 2" xfId="44965" xr:uid="{A6AFB379-892D-43F5-BDF4-19FF134035BE}"/>
    <cellStyle name="Merknad 4 4 3" xfId="44966" xr:uid="{A75F50A5-1BCA-44CC-9E9A-BAB9632BCB85}"/>
    <cellStyle name="Merknad 4 4 4" xfId="44967" xr:uid="{AD19AE51-F7AF-46AC-B7ED-E27414681518}"/>
    <cellStyle name="Merknad 4 5" xfId="44968" xr:uid="{CC4E28C2-A318-4B4A-9359-5031690A727F}"/>
    <cellStyle name="Merknad 4 5 2" xfId="44969" xr:uid="{762EF2C5-38A2-4259-84EE-68EB29E12D2F}"/>
    <cellStyle name="Merknad 4 6" xfId="44970" xr:uid="{466CC571-E13C-402F-AD34-8F1B8D63F8B0}"/>
    <cellStyle name="Merknad 4 7" xfId="44971" xr:uid="{07D5AEE0-E20E-46A9-91D6-E09DA886FAF3}"/>
    <cellStyle name="Merknad 4 8" xfId="44972" xr:uid="{9037D085-CD12-4D8A-BEA1-36DA576198DA}"/>
    <cellStyle name="Merknad 4_AVA DVA EL" xfId="28765" xr:uid="{4ED26B2C-E9CA-4AE5-B02D-6860B12F7B9D}"/>
    <cellStyle name="Merknad 5" xfId="28766" xr:uid="{9D0BD9EE-AABF-49FD-81D6-D52657206AF4}"/>
    <cellStyle name="Merknad 5 2" xfId="28767" xr:uid="{6883F26B-415C-4006-B8D8-2B033AB0A49F}"/>
    <cellStyle name="Merknad 5 2 2" xfId="44974" xr:uid="{CCB0C680-E0D4-476D-A101-53145495453E}"/>
    <cellStyle name="Merknad 5 2 2 2" xfId="44975" xr:uid="{DA174367-93EA-447D-A4CC-4422BF9E526B}"/>
    <cellStyle name="Merknad 5 2 2 2 2" xfId="44976" xr:uid="{701084A6-C50C-48F9-8019-61CB8F92ECF5}"/>
    <cellStyle name="Merknad 5 2 2 2 2 2" xfId="44977" xr:uid="{AE3C589E-67DA-49E9-B647-F903817D37AD}"/>
    <cellStyle name="Merknad 5 2 2 2 3" xfId="44978" xr:uid="{827CE5B2-4C5F-4009-A7A2-D55824CBC100}"/>
    <cellStyle name="Merknad 5 2 2 2 4" xfId="44979" xr:uid="{5B05B9B0-A43A-472C-9724-A372985E3CDA}"/>
    <cellStyle name="Merknad 5 2 2 3" xfId="44980" xr:uid="{6FABC728-6772-48E6-9986-F3B7A4EA21D8}"/>
    <cellStyle name="Merknad 5 2 2 3 2" xfId="44981" xr:uid="{A719DD40-5013-4758-A6D3-899C80D6D0CF}"/>
    <cellStyle name="Merknad 5 2 2 4" xfId="44982" xr:uid="{642858B4-40A1-4EA5-8D62-6E47265F20C7}"/>
    <cellStyle name="Merknad 5 2 2 5" xfId="44983" xr:uid="{3B34EC38-EB13-4022-BC05-01CD6C9CF15C}"/>
    <cellStyle name="Merknad 5 2 2 6" xfId="44984" xr:uid="{52614166-5486-4C22-8625-E6156C6BB39C}"/>
    <cellStyle name="Merknad 5 2 3" xfId="44985" xr:uid="{AD145843-783B-41EE-B72E-CB0F7CBEFA1B}"/>
    <cellStyle name="Merknad 5 2 3 2" xfId="44986" xr:uid="{D6A44F98-697A-43F1-9C3F-05675D1DABD0}"/>
    <cellStyle name="Merknad 5 2 3 2 2" xfId="44987" xr:uid="{B3E4572C-6EEF-44C3-8908-0F129F20D24C}"/>
    <cellStyle name="Merknad 5 2 3 3" xfId="44988" xr:uid="{BEE257B2-47E6-46EA-99C5-E3C0940F649B}"/>
    <cellStyle name="Merknad 5 2 3 4" xfId="44989" xr:uid="{235391EA-53AA-445D-9B13-12FFD5ECCEF0}"/>
    <cellStyle name="Merknad 5 2 4" xfId="44990" xr:uid="{D7E49E4C-DFD4-4C68-8F8D-41B7C44A1312}"/>
    <cellStyle name="Merknad 5 2 4 2" xfId="44991" xr:uid="{A3956181-369C-41A3-A8E7-F75F7C20243B}"/>
    <cellStyle name="Merknad 5 2 5" xfId="44992" xr:uid="{2B5154C7-A968-4A19-B84E-5E82F07A3BC6}"/>
    <cellStyle name="Merknad 5 2 6" xfId="44993" xr:uid="{CAD3939A-E9FC-4310-8F0A-55FEF02B8562}"/>
    <cellStyle name="Merknad 5 2 7" xfId="44994" xr:uid="{9E8B5A7C-62F7-4331-A33A-CD0A27095B60}"/>
    <cellStyle name="Merknad 5 2_Non-NII" xfId="44973" xr:uid="{E6DBDE59-9E4C-4F5C-A757-EC6FFABC2500}"/>
    <cellStyle name="Merknad 5 3" xfId="28768" xr:uid="{D22A63DE-4295-4859-B4F9-349989298AFE}"/>
    <cellStyle name="Merknad 5 3 2" xfId="42274" xr:uid="{8771391B-0F77-41B6-867A-7ECF72D34CCB}"/>
    <cellStyle name="Merknad 5 3 2 2" xfId="44996" xr:uid="{21175844-22BB-4C3D-A632-0513BEB8412D}"/>
    <cellStyle name="Merknad 5 3 2 2 2" xfId="44997" xr:uid="{80323737-BADC-4E58-9359-3B8575260420}"/>
    <cellStyle name="Merknad 5 3 2 3" xfId="44998" xr:uid="{FA76C904-9BA4-4DB1-A001-170273A7CD31}"/>
    <cellStyle name="Merknad 5 3 2 4" xfId="44999" xr:uid="{D0CE52E2-84BE-42F5-8483-F2558E143002}"/>
    <cellStyle name="Merknad 5 3 2_Non-NII" xfId="44995" xr:uid="{5EBB3777-2FB5-4BE3-82B9-68E5B0F06543}"/>
    <cellStyle name="Merknad 5 3 3" xfId="45000" xr:uid="{4C6504CE-0123-48EA-9F55-6D2AA16BE818}"/>
    <cellStyle name="Merknad 5 3 3 2" xfId="45001" xr:uid="{56D20AC4-9330-43A4-85DB-9A3EEC32AEB8}"/>
    <cellStyle name="Merknad 5 3 4" xfId="45002" xr:uid="{D6E3F417-2CBF-4A72-97B2-E28D645C7ED3}"/>
    <cellStyle name="Merknad 5 3 5" xfId="45003" xr:uid="{BD95FFDC-E928-4CBE-A713-D824773EE21E}"/>
    <cellStyle name="Merknad 5 3 6" xfId="45004" xr:uid="{BDA37B3E-5DBB-4315-A9CC-35F746900FC2}"/>
    <cellStyle name="Merknad 5 3_Loans &amp; comm." xfId="42273" xr:uid="{7AB72250-D848-48B6-A39E-CFD011ED27FF}"/>
    <cellStyle name="Merknad 5 4" xfId="45005" xr:uid="{DE7DFACD-F288-4212-B2FE-F6519282886F}"/>
    <cellStyle name="Merknad 5 4 2" xfId="45006" xr:uid="{0FE75D1E-E465-4A16-B310-754CB41460DB}"/>
    <cellStyle name="Merknad 5 4 2 2" xfId="45007" xr:uid="{BFC9E001-14BD-4557-AA29-637BA128AE50}"/>
    <cellStyle name="Merknad 5 4 3" xfId="45008" xr:uid="{35971298-B677-449E-946D-1DEF2802E0D0}"/>
    <cellStyle name="Merknad 5 4 4" xfId="45009" xr:uid="{4D1B3364-CF0C-4251-92AB-79C2B10D12BD}"/>
    <cellStyle name="Merknad 5 5" xfId="45010" xr:uid="{ACBE2D08-5337-4CB1-9AE2-A0FC24ABBA39}"/>
    <cellStyle name="Merknad 5 5 2" xfId="45011" xr:uid="{ACBE2260-48D7-4354-9E6E-D86645F35A69}"/>
    <cellStyle name="Merknad 5 6" xfId="45012" xr:uid="{9BC5058E-CD5E-45BB-ADD0-7616B53D214E}"/>
    <cellStyle name="Merknad 5 7" xfId="45013" xr:uid="{207F9C60-3498-47C6-8D0F-C7517AA2A244}"/>
    <cellStyle name="Merknad 5 8" xfId="45014" xr:uid="{51C628C0-5837-4A95-91E3-15F0C6620439}"/>
    <cellStyle name="Merknad 5_AVA DVA EL" xfId="28769" xr:uid="{C6B17B05-499E-44C8-AB6E-DC4FACD0EF23}"/>
    <cellStyle name="Merknad 6" xfId="28770" xr:uid="{C676377F-82F4-4A4D-A7CB-312FFA56198E}"/>
    <cellStyle name="Merknad 6 2" xfId="28771" xr:uid="{11FE83F7-DEC1-4166-8835-B14FDBE54595}"/>
    <cellStyle name="Merknad 6 2 2" xfId="45016" xr:uid="{FE034BF3-0DA5-43F3-94E8-45E769C0FD5C}"/>
    <cellStyle name="Merknad 6 2 2 2" xfId="45017" xr:uid="{6A79FF39-30AD-498A-BBE2-11BF28B809C3}"/>
    <cellStyle name="Merknad 6 2 2 2 2" xfId="45018" xr:uid="{FE7F6FA8-2E47-47FF-B12C-E0727B2F4009}"/>
    <cellStyle name="Merknad 6 2 2 3" xfId="45019" xr:uid="{F2DC6B6D-8CE8-4DA1-BB55-EEAC3ED4737F}"/>
    <cellStyle name="Merknad 6 2 2 4" xfId="45020" xr:uid="{7EAB28A9-CBCE-40ED-9221-F7BD12FF7826}"/>
    <cellStyle name="Merknad 6 2 3" xfId="45021" xr:uid="{25077CB1-3463-4825-B1F2-B5636E74CB95}"/>
    <cellStyle name="Merknad 6 2 3 2" xfId="45022" xr:uid="{CB00E46C-55EE-48AD-8E28-2C1580688491}"/>
    <cellStyle name="Merknad 6 2 4" xfId="45023" xr:uid="{2DD6A1AE-A1F1-4C22-8AAD-45BD00721EF3}"/>
    <cellStyle name="Merknad 6 2 5" xfId="45024" xr:uid="{CB5C9622-8BF3-4ED3-8055-A1970A357B20}"/>
    <cellStyle name="Merknad 6 2 6" xfId="45025" xr:uid="{C2F43E4B-EFF2-429B-A7B5-D94F5EF0AF48}"/>
    <cellStyle name="Merknad 6 2_Non-NII" xfId="45015" xr:uid="{6A22D2C0-E902-4976-BC4F-4BEFBB41CFF3}"/>
    <cellStyle name="Merknad 6 3" xfId="28772" xr:uid="{4DD8170B-6200-4E9F-9BEF-EE196CDA834D}"/>
    <cellStyle name="Merknad 6 3 2" xfId="45027" xr:uid="{7860FB7E-E144-4174-AA3F-B086E798901A}"/>
    <cellStyle name="Merknad 6 3 2 2" xfId="45028" xr:uid="{6EE28840-3654-454D-996E-5B35A1CFF6F8}"/>
    <cellStyle name="Merknad 6 3 3" xfId="45029" xr:uid="{8FCECA3E-D53C-49FF-9483-A58517CE14AF}"/>
    <cellStyle name="Merknad 6 3 4" xfId="45030" xr:uid="{5A7670D6-9A42-4027-BA99-AD0CD8FD70AC}"/>
    <cellStyle name="Merknad 6 3_Non-NII" xfId="45026" xr:uid="{35C13683-E451-4538-9F5E-07FC0479ED96}"/>
    <cellStyle name="Merknad 6 4" xfId="42275" xr:uid="{5FAAACD7-AB38-4252-869F-521CFFA08CE8}"/>
    <cellStyle name="Merknad 6 4 2" xfId="45032" xr:uid="{653EA34A-D3E4-4A5C-944F-234A30216C77}"/>
    <cellStyle name="Merknad 6 4_Non-NII" xfId="45031" xr:uid="{36AED33E-1943-4F9F-B9B6-CFF06897B2A3}"/>
    <cellStyle name="Merknad 6 5" xfId="45033" xr:uid="{1D95B1B8-FF12-472F-B554-70D08B84A873}"/>
    <cellStyle name="Merknad 6 6" xfId="45034" xr:uid="{BD7A57DB-CE24-4806-9B05-8F817E283262}"/>
    <cellStyle name="Merknad 6 7" xfId="45035" xr:uid="{316C7FE9-EC94-4B61-8ED9-5ED35E7CF12B}"/>
    <cellStyle name="Merknad 6_AVA DVA EL" xfId="28773" xr:uid="{BDCBA596-F63F-4B26-AE9B-9BB7557FB0E4}"/>
    <cellStyle name="Merknad 7" xfId="28774" xr:uid="{E9415FA6-44FD-4235-8AD3-49D95305FA8F}"/>
    <cellStyle name="Merknad 7 2" xfId="42277" xr:uid="{1D261E08-DA68-4E66-804C-4A507CCCDFCD}"/>
    <cellStyle name="Merknad 7 3" xfId="42278" xr:uid="{B6EE59BE-30A2-4733-9C31-03AE550447B4}"/>
    <cellStyle name="Merknad 7_Loans &amp; comm." xfId="42276" xr:uid="{3359EBCD-C879-4361-B5B6-8F7106C11DF4}"/>
    <cellStyle name="Merknad 8" xfId="28775" xr:uid="{7F16BD17-9FD5-4579-825B-EABB78D7F1C3}"/>
    <cellStyle name="Merknad 9" xfId="42279" xr:uid="{F7C4C0B4-4994-4771-B38D-A30A1430CCD0}"/>
    <cellStyle name="Merknad_3Q19" xfId="42925" xr:uid="{09A37537-57B6-40E4-9C5F-B36DDFDE8E4A}"/>
    <cellStyle name="Migliaia (0)_Costi" xfId="7534" xr:uid="{A5AAC058-81B1-4C47-9773-6C80B2D99F62}"/>
    <cellStyle name="Migliaia [0]_INV2" xfId="7535" xr:uid="{93E0185E-1CFC-490E-870D-D9099AFDE0FC}"/>
    <cellStyle name="Millares [0]_10 AVERIAS MASIVAS + ANT" xfId="7536" xr:uid="{5310CB9B-6F8A-4E76-A0A0-333359245E89}"/>
    <cellStyle name="Millares 2" xfId="28776" xr:uid="{6ABBBFFC-FAA1-45A2-AF27-141CEC0495DB}"/>
    <cellStyle name="Millares 2 2" xfId="28777" xr:uid="{503BDBCA-3075-489D-8BC7-AF724181FBE1}"/>
    <cellStyle name="Millares 2 2 2" xfId="28778" xr:uid="{465E38EA-E58D-4278-9801-484821755DD0}"/>
    <cellStyle name="Millares 2 2_AVA DVA EL" xfId="28779" xr:uid="{70E0364A-562E-4313-BAD4-E297B558C589}"/>
    <cellStyle name="Millares 2 3" xfId="28780" xr:uid="{EC041110-FC20-4D92-A08B-6E18A6994D5B}"/>
    <cellStyle name="Millares 2_AVA DVA EL" xfId="28781" xr:uid="{94B72479-EAA6-4910-8480-BED1E06A0C75}"/>
    <cellStyle name="Millares 3" xfId="28782" xr:uid="{6FB66482-34FF-4182-A8BC-2553F8C14CF7}"/>
    <cellStyle name="Millares 3 2" xfId="28783" xr:uid="{B7415CBC-0B58-4571-92BD-791937FB7E20}"/>
    <cellStyle name="Millares 3 2 2" xfId="28784" xr:uid="{58613801-EE9B-4AF9-B15F-2EBB1C9F2600}"/>
    <cellStyle name="Millares 3 2_AVA DVA EL" xfId="28785" xr:uid="{B4EDE430-9934-449C-B5EF-576E23D9479D}"/>
    <cellStyle name="Millares 3 3" xfId="28786" xr:uid="{0951B5D2-44C3-471A-9A81-1A932A2C36E9}"/>
    <cellStyle name="Millares 3_AVA DVA EL" xfId="28787" xr:uid="{C66D1345-CC77-4C0F-91F2-82EC58502374}"/>
    <cellStyle name="Milliers [0]_3A_NumeratorReport_Option1_040611" xfId="28788" xr:uid="{DF12D841-1AD2-414E-B97D-D16B09FDF034}"/>
    <cellStyle name="Milliers_3A_NumeratorReport_Option1_040611" xfId="28789" xr:uid="{74685176-8062-4CF4-82FD-D65D96DCC5E3}"/>
    <cellStyle name="MLComma0" xfId="7537" xr:uid="{391AD564-609E-4CEF-B7AC-9673F1C0D6B1}"/>
    <cellStyle name="MLComma0 2" xfId="7538" xr:uid="{BE73F19A-1BFD-4B70-80CE-306E72D5A739}"/>
    <cellStyle name="MLComma0 2 2" xfId="28790" xr:uid="{EB8918FE-4C32-4E4F-B4A8-91F4116E762A}"/>
    <cellStyle name="MLComma0 2 3" xfId="28791" xr:uid="{B674E25C-BF5B-45F4-8411-AD05AF001092}"/>
    <cellStyle name="MLComma0 2_AVA DVA EL" xfId="28792" xr:uid="{FBE5C69E-81BE-4997-B25D-6388378F97A2}"/>
    <cellStyle name="MLComma0 3" xfId="28793" xr:uid="{A0971A24-AF36-4E08-9CFF-8C3C58494893}"/>
    <cellStyle name="MLComma0 4" xfId="28794" xr:uid="{76EA267F-BA10-4A50-ADE9-8D24D727C81D}"/>
    <cellStyle name="MLComma0_3Q19" xfId="7539" xr:uid="{A69A5511-6271-4C83-8A0C-E17B92715513}"/>
    <cellStyle name="MLPercent0" xfId="7540" xr:uid="{CF4072A8-F3B1-4484-B3AB-7865CE7EC0A6}"/>
    <cellStyle name="MLPercent0 2" xfId="7541" xr:uid="{E0AA5B2D-C9E7-484A-A5FC-696B208D0B29}"/>
    <cellStyle name="MLPercent0 2 2" xfId="28795" xr:uid="{8B5647A3-510C-42EB-A8B4-F3C2AED87485}"/>
    <cellStyle name="MLPercent0 2 3" xfId="28796" xr:uid="{AB119EB7-CD0A-45B2-BC0D-71990EB766D5}"/>
    <cellStyle name="MLPercent0 2_AVA DVA EL" xfId="28797" xr:uid="{F4C6D0BF-613B-44AF-903D-6C841D26D627}"/>
    <cellStyle name="MLPercent0 3" xfId="28798" xr:uid="{39B7585D-0E6D-494B-A2D7-A37C63BB3E6F}"/>
    <cellStyle name="MLPercent0 4" xfId="28799" xr:uid="{4C0A0B4F-BBEC-46A4-A8A4-1CE0BA60B6C9}"/>
    <cellStyle name="MLPercent0_3Q19" xfId="7542" xr:uid="{45CBB9F2-39C5-4C1B-8163-8AC11AC765CB}"/>
    <cellStyle name="Monétaire [0]_3A_NumeratorReport_Option1_040611" xfId="28800" xr:uid="{EFDA6BD8-2006-45A9-8F3B-F5D01E8FFC89}"/>
    <cellStyle name="Monétaire_3A_NumeratorReport_Option1_040611" xfId="28801" xr:uid="{4F100515-D28F-49AF-84AB-5352008A7BA8}"/>
    <cellStyle name="multiple" xfId="7543" xr:uid="{93F35E07-47EE-46D3-830F-EFF6818EF16E}"/>
    <cellStyle name="Multiple [1]" xfId="7544" xr:uid="{4E8938AE-8963-4AD7-AC2A-F2E0B5DF37DE}"/>
    <cellStyle name="Multiple [1] 2" xfId="28802" xr:uid="{C1D56A0A-1EF0-4317-B69D-AB12BDA08536}"/>
    <cellStyle name="Multiple [1] 3" xfId="28803" xr:uid="{B9004A54-0B8B-419D-A265-E3BC23FAF43F}"/>
    <cellStyle name="Multiple [1]_AVA DVA EL" xfId="28804" xr:uid="{0CB1B120-51D1-4266-AEF6-06E9C42C3C2B}"/>
    <cellStyle name="multiple 10" xfId="7545" xr:uid="{9D452B29-27C5-4C0B-851F-F53ECB247484}"/>
    <cellStyle name="multiple 10 2" xfId="7546" xr:uid="{9B3E057C-526F-40EF-AF26-DE44746928C1}"/>
    <cellStyle name="multiple 10 3" xfId="7547" xr:uid="{2EA70C95-78ED-45F6-9921-DE7C93E60636}"/>
    <cellStyle name="multiple 10_3Q19" xfId="7548" xr:uid="{95AAE21E-7B11-4BA5-B846-785A3766B1D0}"/>
    <cellStyle name="multiple 11" xfId="7549" xr:uid="{E2E4D741-76F3-413D-A34B-B7501DAFAFD0}"/>
    <cellStyle name="multiple 11 2" xfId="7550" xr:uid="{405ED6AE-AA9D-41D4-98F2-E2AB945AB3C0}"/>
    <cellStyle name="multiple 11 3" xfId="7551" xr:uid="{F0500999-A75E-4BA1-B32B-25327E9F40F1}"/>
    <cellStyle name="multiple 11_3Q19" xfId="7552" xr:uid="{3985F67B-FF74-4ACF-A5BF-03978556B966}"/>
    <cellStyle name="multiple 12" xfId="7553" xr:uid="{44AE2EE2-9BEB-451B-A889-CA61AC1BDBFA}"/>
    <cellStyle name="multiple 12 2" xfId="7554" xr:uid="{0822EA89-5FAD-4A25-B728-99718DB4861B}"/>
    <cellStyle name="multiple 12 3" xfId="7555" xr:uid="{10CB5087-0401-4BA4-A34A-53462D0B3E58}"/>
    <cellStyle name="multiple 12_3Q19" xfId="7556" xr:uid="{8C8A633D-FDB0-40B9-8C91-BF0A2721F28F}"/>
    <cellStyle name="multiple 13" xfId="7557" xr:uid="{EFE8CCA8-1132-4802-A3DA-DB0EA36E032A}"/>
    <cellStyle name="multiple 13 2" xfId="7558" xr:uid="{EBB12288-4D98-4F66-BB4F-5397CBD5335E}"/>
    <cellStyle name="multiple 13 3" xfId="7559" xr:uid="{4562937A-2118-4D9F-8303-F47119A438C1}"/>
    <cellStyle name="multiple 13_3Q19" xfId="7560" xr:uid="{88B1994D-475C-4D46-8715-6F156B07BDB3}"/>
    <cellStyle name="multiple 14" xfId="7561" xr:uid="{389052CD-9512-4327-9D14-A1C5C8065A3F}"/>
    <cellStyle name="multiple 14 2" xfId="7562" xr:uid="{6F1DFB7C-A3E7-4BC1-B649-DFEB496BA7A4}"/>
    <cellStyle name="multiple 14 3" xfId="7563" xr:uid="{18AB7F5C-F8B9-4167-A29A-FB2526A79BCD}"/>
    <cellStyle name="multiple 14_3Q19" xfId="7564" xr:uid="{05DD176B-87C2-43E0-B047-2F12049EA3E3}"/>
    <cellStyle name="multiple 15" xfId="7565" xr:uid="{60A7306A-99EC-42C6-9BBC-DC667E2597A6}"/>
    <cellStyle name="multiple 15 2" xfId="7566" xr:uid="{6753E955-116F-4F6C-8F4A-D36C8D15A438}"/>
    <cellStyle name="multiple 15 3" xfId="7567" xr:uid="{2D180F0C-E9B4-4582-83E6-A0FB4B7F5718}"/>
    <cellStyle name="multiple 15_3Q19" xfId="7568" xr:uid="{93906D5A-5770-4D6A-A45E-E78E411364DB}"/>
    <cellStyle name="multiple 16" xfId="7569" xr:uid="{B0ECEB88-3F0A-474A-AD3F-425092176AE0}"/>
    <cellStyle name="multiple 16 2" xfId="41557" xr:uid="{94120934-52EC-43FF-A4C2-930B6E3CF98B}"/>
    <cellStyle name="multiple 16_Factbook" xfId="41558" xr:uid="{AB683127-0FB9-474F-90FF-4F651270EF44}"/>
    <cellStyle name="multiple 17" xfId="7570" xr:uid="{9A6D12D8-FC70-4380-B3D5-C0FB50A958BC}"/>
    <cellStyle name="multiple 17 2" xfId="41559" xr:uid="{B4197D24-7201-4671-8959-C181ADF0850D}"/>
    <cellStyle name="multiple 17_Factbook" xfId="41560" xr:uid="{FC74CA9A-006A-4D3E-9436-2F5B5B8FD648}"/>
    <cellStyle name="multiple 18" xfId="28805" xr:uid="{80CEEE9B-F6C1-4A24-A86D-3AE3B97C1F2A}"/>
    <cellStyle name="multiple 2" xfId="7571" xr:uid="{ED6A2053-2059-4380-9939-F12AD7EF4175}"/>
    <cellStyle name="multiple 2 2" xfId="7572" xr:uid="{93E7DA3C-95D0-4BC7-B11F-C367CEEADFB5}"/>
    <cellStyle name="multiple 2 2 2" xfId="7573" xr:uid="{8B2A8D94-EB0D-45CC-8A5F-5A93FB81D7C3}"/>
    <cellStyle name="multiple 2 2 2 2" xfId="42281" xr:uid="{24E0607B-8B80-4E3F-8A7E-AF90A2F401D7}"/>
    <cellStyle name="multiple 2 2 2_Loans &amp; comm." xfId="42280" xr:uid="{C9AC24A9-154C-4D3C-9A3C-7358DAEA7F25}"/>
    <cellStyle name="multiple 2 2 3" xfId="42282" xr:uid="{97CD7C47-8743-4744-9F66-05792DF87176}"/>
    <cellStyle name="multiple 2 2_3Q19" xfId="7574" xr:uid="{C8F89091-B279-46AC-A395-EA1FD7625AB4}"/>
    <cellStyle name="multiple 2 3" xfId="7575" xr:uid="{0CC907C2-2763-40F5-9D89-7A17A0B52EC8}"/>
    <cellStyle name="multiple 2 3 2" xfId="42284" xr:uid="{72101A26-DD69-4C95-873F-65998B87445C}"/>
    <cellStyle name="multiple 2 3_Loans &amp; comm." xfId="42283" xr:uid="{C695E964-BD95-4D1D-A4CB-237268D85E21}"/>
    <cellStyle name="multiple 2 4" xfId="42285" xr:uid="{24B3B68F-8289-4279-90A6-ACF47EA30237}"/>
    <cellStyle name="multiple 2 4 2" xfId="42286" xr:uid="{BD5A845B-E893-40F2-86B8-03E27F627F30}"/>
    <cellStyle name="multiple 2 5" xfId="42287" xr:uid="{37765BD1-1CC6-4A52-94C6-8A6593C2B82B}"/>
    <cellStyle name="multiple 2_3Q19" xfId="7576" xr:uid="{B6F79307-BC62-43B7-949A-F35B7B32DF64}"/>
    <cellStyle name="multiple 3" xfId="7577" xr:uid="{AE9DF7EC-5127-4571-A642-9DC8636D4D2E}"/>
    <cellStyle name="multiple 3 2" xfId="7578" xr:uid="{408DE982-A4EA-4C12-B0DF-081247764229}"/>
    <cellStyle name="multiple 3 2 2" xfId="7579" xr:uid="{72A23C84-E8D9-46D4-9F98-C0AEFF2DFF37}"/>
    <cellStyle name="multiple 3 2 3" xfId="7580" xr:uid="{30A6EB93-4FD3-4670-8D63-AFB1221AAAAD}"/>
    <cellStyle name="multiple 3 2_3Q19" xfId="7581" xr:uid="{48381503-7BD5-4D70-A699-25CCBD62CCB8}"/>
    <cellStyle name="multiple 3 3" xfId="7582" xr:uid="{318F2B08-A7A1-4333-81FF-446C20F47558}"/>
    <cellStyle name="multiple 3 3 2" xfId="7583" xr:uid="{8558FA77-50C4-4207-92B6-B803C4D45D91}"/>
    <cellStyle name="multiple 3 3 3" xfId="7584" xr:uid="{BAE4F1BC-F124-4E0E-9A1C-238E909010B3}"/>
    <cellStyle name="multiple 3 3 4" xfId="7585" xr:uid="{F13434D9-4514-4056-A765-E5C47033824F}"/>
    <cellStyle name="multiple 3 3_3Q19" xfId="7586" xr:uid="{AE31E118-86BF-49B5-B0F8-72F7FD6427D7}"/>
    <cellStyle name="multiple 3 4" xfId="7587" xr:uid="{83C92947-2651-4513-8F98-CE34FFED1ACF}"/>
    <cellStyle name="multiple 3_3Q19" xfId="7588" xr:uid="{178203DB-BD41-41C0-B009-FC8FD25093DA}"/>
    <cellStyle name="multiple 4" xfId="7589" xr:uid="{831ADA5A-1DBE-4263-B0C1-EEE907859095}"/>
    <cellStyle name="multiple 4 2" xfId="7590" xr:uid="{A8ABBF0A-8EF6-442F-9D10-69D3D8591993}"/>
    <cellStyle name="multiple 4 2 2" xfId="7591" xr:uid="{4475468F-1175-47DF-940A-7AD7FEC87471}"/>
    <cellStyle name="multiple 4 2 2 2" xfId="42289" xr:uid="{7808A3C5-6346-4B6C-B03D-604DCA92989E}"/>
    <cellStyle name="multiple 4 2 2_Loans &amp; comm." xfId="42288" xr:uid="{A73DB803-3F6F-4F02-9159-E738FFDA03E2}"/>
    <cellStyle name="multiple 4 2 3" xfId="42290" xr:uid="{B54DA405-AE07-4BB9-8064-C7E24DBEF31A}"/>
    <cellStyle name="multiple 4 2_3Q19" xfId="7592" xr:uid="{D3B0DE58-5D4C-4927-B53B-DB5934A80FB8}"/>
    <cellStyle name="multiple 4 3" xfId="7593" xr:uid="{4D881D5C-EE3E-4E58-AE16-E4C9DC93A5B6}"/>
    <cellStyle name="multiple 4 3 2" xfId="42292" xr:uid="{3D63D387-B9B5-46E7-BDD2-554DE7871AEC}"/>
    <cellStyle name="multiple 4 3_Loans &amp; comm." xfId="42291" xr:uid="{F2425B63-AE86-4588-9FDA-36EFA49CDFF0}"/>
    <cellStyle name="multiple 4 4" xfId="42293" xr:uid="{FABD3EA1-52B4-48D5-B10A-F3D6868E6E4C}"/>
    <cellStyle name="multiple 4_3Q19" xfId="7594" xr:uid="{E62BE304-6FA8-403A-82A1-9B639E810EC0}"/>
    <cellStyle name="multiple 5" xfId="7595" xr:uid="{C5339259-0A99-4029-85D1-20EA029AF5F4}"/>
    <cellStyle name="multiple 5 2" xfId="7596" xr:uid="{49E09D79-F303-4F36-BD06-97CC2D12EF24}"/>
    <cellStyle name="multiple 5 2 2" xfId="7597" xr:uid="{D357933D-B2DD-484F-B1E4-4BD1E1BF6778}"/>
    <cellStyle name="multiple 5 2 2 2" xfId="42295" xr:uid="{F889EAE7-165E-4745-A311-3D5644F7A845}"/>
    <cellStyle name="multiple 5 2 2_Loans &amp; comm." xfId="42294" xr:uid="{6271BCC1-D36E-4E20-9A10-10AC015BF00A}"/>
    <cellStyle name="multiple 5 2 3" xfId="42296" xr:uid="{636C112D-C2F6-4536-85FB-1551F01BE98C}"/>
    <cellStyle name="multiple 5 2_3Q19" xfId="7598" xr:uid="{E73014B7-A9BC-49E8-8E5A-DC7291A58298}"/>
    <cellStyle name="multiple 5 3" xfId="7599" xr:uid="{338F01AE-4DDE-484E-BA5F-B87A9B45546E}"/>
    <cellStyle name="multiple 5 3 2" xfId="42298" xr:uid="{8923E1D6-9F4F-41C7-B3CA-29C3959EB3A5}"/>
    <cellStyle name="multiple 5 3_Loans &amp; comm." xfId="42297" xr:uid="{147D351E-0B10-4F4A-BB5F-7BA16A575678}"/>
    <cellStyle name="multiple 5 4" xfId="7600" xr:uid="{948DB350-D4EE-4FA7-8E9A-2F1A96CF05DA}"/>
    <cellStyle name="multiple 5 5" xfId="7601" xr:uid="{B70D0A2E-95FC-4175-85D4-02A74E19E55F}"/>
    <cellStyle name="multiple 5_3Q19" xfId="7602" xr:uid="{7E2C03DD-4120-44C8-B4F4-67CC6C759BFA}"/>
    <cellStyle name="multiple 6" xfId="7603" xr:uid="{BA3B4EE6-2D49-4575-83BA-2241E5EE765B}"/>
    <cellStyle name="multiple 6 2" xfId="7604" xr:uid="{3D7DFD80-0D07-45DA-A17F-689575F9677B}"/>
    <cellStyle name="multiple 6 2 2" xfId="7605" xr:uid="{D2B4EB7A-4AC7-4961-AD54-038C3CFD2A3C}"/>
    <cellStyle name="multiple 6 2 2 2" xfId="42300" xr:uid="{DE95DE29-E1F4-465B-9D25-C2FD77EF6DE8}"/>
    <cellStyle name="multiple 6 2 2_Loans &amp; comm." xfId="42299" xr:uid="{E1E808A4-B31C-410D-AE0F-84C5859E3D51}"/>
    <cellStyle name="multiple 6 2 3" xfId="42301" xr:uid="{4B4FF721-0771-4E7E-B91E-A018BEA18F6B}"/>
    <cellStyle name="multiple 6 2_3Q19" xfId="7606" xr:uid="{928E4684-A6E1-4651-86F0-972306D8FFD6}"/>
    <cellStyle name="multiple 6 3" xfId="7607" xr:uid="{0F5BCDC8-6E69-4190-8863-80B31BA8F3FB}"/>
    <cellStyle name="multiple 6 3 2" xfId="42303" xr:uid="{3B56379E-4FE5-405A-BD5C-BE63D8450D68}"/>
    <cellStyle name="multiple 6 3_Loans &amp; comm." xfId="42302" xr:uid="{9019EDB4-2961-4407-99AD-E96B53DBC8EB}"/>
    <cellStyle name="multiple 6 4" xfId="42304" xr:uid="{D1EA3649-14C1-46C7-9A1C-B5D509FDB07F}"/>
    <cellStyle name="multiple 6_3Q19" xfId="7608" xr:uid="{DA72E5A6-4B61-44E8-AB2A-93CA9072981B}"/>
    <cellStyle name="multiple 7" xfId="7609" xr:uid="{4F0A597D-D144-4D4A-9562-603C661FEF73}"/>
    <cellStyle name="multiple 7 2" xfId="7610" xr:uid="{95AC58A3-A445-49D7-9DA0-294D828EE0A0}"/>
    <cellStyle name="multiple 7 2 2" xfId="42306" xr:uid="{4EE98CCE-A9E0-4797-B39D-55917EE2CB12}"/>
    <cellStyle name="multiple 7 2_Loans &amp; comm." xfId="42305" xr:uid="{DD485FB6-A724-43AB-B038-354D76747553}"/>
    <cellStyle name="multiple 7 3" xfId="7611" xr:uid="{B46AFBD9-B8BD-4B54-AA3E-7300F1E70086}"/>
    <cellStyle name="multiple 7 3 2" xfId="42308" xr:uid="{D90B4DAA-6FDF-4112-AA2E-919C6D94D3F8}"/>
    <cellStyle name="multiple 7 3_Loans &amp; comm." xfId="42307" xr:uid="{713AD97D-F8FA-47FB-8DBD-104DBB011A9F}"/>
    <cellStyle name="multiple 7 4" xfId="42309" xr:uid="{46D5ED32-ABCB-4BA3-A93C-A6B6B576D4EA}"/>
    <cellStyle name="multiple 7_3Q19" xfId="7612" xr:uid="{966FA2A9-EF3D-446B-9B55-CF2D9F635571}"/>
    <cellStyle name="multiple 8" xfId="7613" xr:uid="{90E4EA4A-4A29-4D31-A68B-2EB10C7437E7}"/>
    <cellStyle name="multiple 8 2" xfId="7614" xr:uid="{BFFBEF10-6E7C-4F5A-A011-807B5E7CC54C}"/>
    <cellStyle name="multiple 8 3" xfId="7615" xr:uid="{F8F06B2B-B955-4C04-915D-DBE00B0E8E77}"/>
    <cellStyle name="multiple 8_3Q19" xfId="7616" xr:uid="{F7FAB82A-B598-4EBD-8821-02DC4535D86E}"/>
    <cellStyle name="multiple 9" xfId="7617" xr:uid="{8DA5EDB4-5071-4E04-A5BE-8A05E8A34F08}"/>
    <cellStyle name="multiple 9 2" xfId="7618" xr:uid="{AC628841-70C0-4DB1-A234-DAF21EF1FACB}"/>
    <cellStyle name="multiple 9 3" xfId="7619" xr:uid="{C53BC102-9FB3-4B0C-AA3E-19E539776826}"/>
    <cellStyle name="multiple 9_3Q19" xfId="7620" xr:uid="{39FB6D43-6658-4EA5-8DF2-FD459852039C}"/>
    <cellStyle name="Multiple_03-Egne aksjer 1002" xfId="7621" xr:uid="{54ADC994-B93E-4C12-8F2D-6A5AED42FF93}"/>
    <cellStyle name="MultipleBelow" xfId="7622" xr:uid="{67D15D56-00E7-46B0-A9FC-1C64E5157AA3}"/>
    <cellStyle name="MultipleBelow 2" xfId="28806" xr:uid="{DA5A9FB7-9ACE-4E17-ADE7-4708216379FD}"/>
    <cellStyle name="MultipleBelow 3" xfId="28807" xr:uid="{C3CCAA07-FB77-484B-908E-BA12E66205B8}"/>
    <cellStyle name="MultipleBelow_AVA DVA EL" xfId="28808" xr:uid="{AFDF65F2-98F5-48D1-8B60-32C995C55FEF}"/>
    <cellStyle name="Nagłówek 1" xfId="7623" xr:uid="{67668BD4-4CD3-4D1F-AAE3-624DF7732A88}"/>
    <cellStyle name="Nagłówek 1 2" xfId="28809" xr:uid="{C79DB38C-F58B-4662-90FC-74DB6B562BBE}"/>
    <cellStyle name="Nagłówek 1 3" xfId="28810" xr:uid="{82FBFB00-9E37-4BF7-82FA-25F2DEA310F4}"/>
    <cellStyle name="Nagłówek 1_AVA DVA EL" xfId="28811" xr:uid="{A065BF68-0EAD-4DE5-89BF-55043D306C15}"/>
    <cellStyle name="Nagłówek 2" xfId="7624" xr:uid="{5561881A-3C89-47AB-AA5E-35A9F43FC084}"/>
    <cellStyle name="Nagłówek 2 2" xfId="28812" xr:uid="{CDE363AB-6FC1-407C-AC90-A060C1A23E95}"/>
    <cellStyle name="Nagłówek 2 3" xfId="28813" xr:uid="{BC78A865-6F78-48E4-B072-8554D7CFDE0F}"/>
    <cellStyle name="Nagłówek 2_AVA DVA EL" xfId="28814" xr:uid="{78D6E52F-8546-4745-97AE-4258528488E2}"/>
    <cellStyle name="Nagłówek 3" xfId="7625" xr:uid="{A2359F8E-05A6-4AFD-B17B-C53F8C9434CD}"/>
    <cellStyle name="Nagłówek 3 2" xfId="28815" xr:uid="{CED06E0C-A927-409E-817F-4249AED573DB}"/>
    <cellStyle name="Nagłówek 3 3" xfId="28816" xr:uid="{5FDCA90A-EACF-404A-A44A-49A2CB9545B3}"/>
    <cellStyle name="Nagłówek 3_AVA DVA EL" xfId="28817" xr:uid="{E11BB48B-EE03-4BAD-8C2A-8B009633972F}"/>
    <cellStyle name="Nagłówek 4" xfId="7626" xr:uid="{BA438CF5-9966-423C-9C2F-23156B38F25F}"/>
    <cellStyle name="Nagłówek 4 2" xfId="28818" xr:uid="{D4A41BAC-05C8-4F0C-8D18-CBAE32675856}"/>
    <cellStyle name="Nagłówek 4 3" xfId="28819" xr:uid="{62D2499F-5BEC-4EC6-838F-944A2B1330FE}"/>
    <cellStyle name="Nagłówek 4_AVA DVA EL" xfId="28820" xr:uid="{67A39208-3C41-4D1B-9860-BEACA697008E}"/>
    <cellStyle name="Navadno_List1" xfId="28821" xr:uid="{BFF4E252-F590-4660-A1E5-A0CADBBAECDA}"/>
    <cellStyle name="Neutral" xfId="7627" xr:uid="{C4BCDFA1-AA4F-4D03-8FBD-B97153F40CE3}"/>
    <cellStyle name="Neutral 10" xfId="28822" xr:uid="{40A81FD6-0AAD-4034-B317-18504B2ADA06}"/>
    <cellStyle name="Neutral 10 2" xfId="28823" xr:uid="{F3C986B0-417C-4F6B-8D70-9A2361CE269C}"/>
    <cellStyle name="Neutral 10 3" xfId="28824" xr:uid="{54A5C1EE-6605-40F1-BC67-FB88B45F7910}"/>
    <cellStyle name="Neutral 10_AVA DVA EL" xfId="28825" xr:uid="{BCAB56FB-1EA0-4A5B-9359-48FF24918B1E}"/>
    <cellStyle name="Neutral 11" xfId="28826" xr:uid="{A4C9A1F7-AF47-46D8-83C1-9D9D783A6B86}"/>
    <cellStyle name="Neutral 11 2" xfId="28827" xr:uid="{3F094567-5E21-4F73-BA5B-170CFF405778}"/>
    <cellStyle name="Neutral 11 3" xfId="28828" xr:uid="{97B37DF8-23BC-4350-AF65-F31A9EF150DB}"/>
    <cellStyle name="Neutral 11_AVA DVA EL" xfId="28829" xr:uid="{6FA4FA92-E7D3-4C14-96C6-F3B5F53E3D91}"/>
    <cellStyle name="Neutral 12" xfId="28830" xr:uid="{E9FD1E1C-D41B-4F46-B532-4BD552B0DFA1}"/>
    <cellStyle name="Neutral 12 2" xfId="28831" xr:uid="{20EBE951-9BCF-462C-A152-4CE3ED0062A9}"/>
    <cellStyle name="Neutral 12 3" xfId="28832" xr:uid="{4E51AAB7-3CB7-419A-9714-28CD2E4E325B}"/>
    <cellStyle name="Neutral 12_AVA DVA EL" xfId="28833" xr:uid="{9F9E63A5-275C-4265-80A5-004D42B1BB44}"/>
    <cellStyle name="Neutral 13" xfId="28834" xr:uid="{979F23E2-3D53-4630-B54B-5DE3B3643CDB}"/>
    <cellStyle name="Neutral 13 2" xfId="28835" xr:uid="{135EC2D1-69B1-4763-BEC5-812A6402F368}"/>
    <cellStyle name="Neutral 13 3" xfId="28836" xr:uid="{B5373314-21F4-431D-8452-095D43D1BFEF}"/>
    <cellStyle name="Neutral 13_AVA DVA EL" xfId="28837" xr:uid="{2E5BD202-9CE5-4694-83A4-786116E816EF}"/>
    <cellStyle name="Neutral 15" xfId="42681" xr:uid="{16A7B5CF-C9C0-4B77-9498-07FC9E7DC858}"/>
    <cellStyle name="Neutral 16" xfId="42719" xr:uid="{2D4FD7B5-37C2-42A6-ABE8-929ECA8F37FA}"/>
    <cellStyle name="Neutral 17" xfId="42757" xr:uid="{AD386FC4-F2C9-4AC5-8C44-ECA5D4047B7F}"/>
    <cellStyle name="Neutral 2" xfId="7628" xr:uid="{E33773E3-5817-42F6-8152-FF38461440B3}"/>
    <cellStyle name="Neutral 2 2" xfId="28838" xr:uid="{ECE2867D-7285-4C59-87A2-3950714F5360}"/>
    <cellStyle name="Neutral 2 2 2" xfId="28839" xr:uid="{8A1D0122-B9AF-4858-816F-9EC1F6E4E633}"/>
    <cellStyle name="Neutral 2 2 2 2" xfId="28840" xr:uid="{3340E2F6-B77A-412E-A5EE-4836392A4D47}"/>
    <cellStyle name="Neutral 2 2 2 3" xfId="28841" xr:uid="{893BB8C2-3EE3-4B91-8C23-986253AC2828}"/>
    <cellStyle name="Neutral 2 2 2_AVA DVA EL" xfId="28842" xr:uid="{C8B11850-CB18-465A-A528-7F0B6DA93E93}"/>
    <cellStyle name="Neutral 2 2 3" xfId="28843" xr:uid="{653563B5-D837-4B28-8A6F-EE82B7BFA0EC}"/>
    <cellStyle name="Neutral 2 2 3 2" xfId="28844" xr:uid="{952ED530-4E73-4B27-AF20-2078574B65AB}"/>
    <cellStyle name="Neutral 2 2 3 3" xfId="28845" xr:uid="{BA15F325-2BBD-4922-BF85-D3FCBB4F739C}"/>
    <cellStyle name="Neutral 2 2 3_AVA DVA EL" xfId="28846" xr:uid="{2689CA72-A7A7-40D3-B8DD-CDAE4E779086}"/>
    <cellStyle name="Neutral 2 2 4" xfId="28847" xr:uid="{588C2850-3D84-4E6B-988D-70C01FDBFCC5}"/>
    <cellStyle name="Neutral 2 2 4 2" xfId="28848" xr:uid="{38515FF4-3711-479B-BE8B-A19FF8A7FA96}"/>
    <cellStyle name="Neutral 2 2 4 3" xfId="28849" xr:uid="{FB0C7E4B-49FB-4456-A066-424782B2AEB0}"/>
    <cellStyle name="Neutral 2 2 4_AVA DVA EL" xfId="28850" xr:uid="{367F6ECC-6734-4150-8580-08FF30034CC3}"/>
    <cellStyle name="Neutral 2 2 5" xfId="28851" xr:uid="{505309CD-99B2-447D-8A57-197A5FB929CF}"/>
    <cellStyle name="Neutral 2 2 5 2" xfId="28852" xr:uid="{DFCA151A-5FBC-4C1C-8B88-755D74AD1D6F}"/>
    <cellStyle name="Neutral 2 2 5 3" xfId="28853" xr:uid="{6AFF2F78-1382-41EE-8D3A-780F3A1C8FC3}"/>
    <cellStyle name="Neutral 2 2 5_AVA DVA EL" xfId="28854" xr:uid="{8CFFB165-CE07-494C-A2E7-F0D8EEE32D49}"/>
    <cellStyle name="Neutral 2 2 6" xfId="28855" xr:uid="{8DEC0980-9106-49C4-897A-5CA30B55ABF4}"/>
    <cellStyle name="Neutral 2 2 6 2" xfId="28856" xr:uid="{70C97049-6D05-4466-AB7B-B860076F34B3}"/>
    <cellStyle name="Neutral 2 2 6 3" xfId="28857" xr:uid="{EFFF1D35-77D3-4253-8173-23D418946ABB}"/>
    <cellStyle name="Neutral 2 2 6_AVA DVA EL" xfId="28858" xr:uid="{305349E2-4B82-4C40-A185-9225A182D6F1}"/>
    <cellStyle name="Neutral 2 2 7" xfId="28859" xr:uid="{798AED3B-110E-431A-BB82-9677C2BEDC5D}"/>
    <cellStyle name="Neutral 2 2_AVA DVA EL" xfId="28860" xr:uid="{7A7ACC4C-5AA5-42CE-BB70-3663449FC8F9}"/>
    <cellStyle name="Neutral 2 3" xfId="28861" xr:uid="{1875840D-5981-4B9F-BC1E-279FA05CB7D3}"/>
    <cellStyle name="Neutral 2 3 2" xfId="28862" xr:uid="{323D40F6-EBC7-420D-8D9A-E666D72DE812}"/>
    <cellStyle name="Neutral 2 3 3" xfId="28863" xr:uid="{2A11F80D-7A7C-496C-B46B-6F771A6C3F6F}"/>
    <cellStyle name="Neutral 2 3_AVA DVA EL" xfId="28864" xr:uid="{B7F35D09-BBFE-4E0F-AF56-FE1F9902A6FF}"/>
    <cellStyle name="Neutral 2 4" xfId="28865" xr:uid="{B18FCB5D-465C-4258-8DF7-422147835F95}"/>
    <cellStyle name="Neutral 2 4 2" xfId="28866" xr:uid="{3C1D71E9-EF9F-4226-B9E5-38D0575BF7D5}"/>
    <cellStyle name="Neutral 2 4 3" xfId="28867" xr:uid="{09EECBC9-5C9C-4867-A8AA-08ACB00D4320}"/>
    <cellStyle name="Neutral 2 4_AVA DVA EL" xfId="28868" xr:uid="{5C31CF0B-59C1-4A2E-A606-F3466877B04C}"/>
    <cellStyle name="Neutral 2 5" xfId="28869" xr:uid="{16F94863-1F3C-4E3E-9518-0C8D216A7E2B}"/>
    <cellStyle name="Neutral 2 5 2" xfId="28870" xr:uid="{D638E61F-6480-44EB-95D4-9D22D243684E}"/>
    <cellStyle name="Neutral 2 5 3" xfId="28871" xr:uid="{1B987231-717B-4923-BAF1-79DE191DADEE}"/>
    <cellStyle name="Neutral 2 5_AVA DVA EL" xfId="28872" xr:uid="{645F0281-8B6E-46CB-A4B5-90B71C5BCD4E}"/>
    <cellStyle name="Neutral 2 6" xfId="28873" xr:uid="{50860C26-D2B4-4DFC-96D0-41DA4F18CA84}"/>
    <cellStyle name="Neutral 2 6 2" xfId="28874" xr:uid="{8B3E5D2C-7EDF-4218-814E-48568738CDDD}"/>
    <cellStyle name="Neutral 2 6 3" xfId="28875" xr:uid="{CDE0DE34-0670-4602-9A13-DEBA25D4BEC4}"/>
    <cellStyle name="Neutral 2 6_AVA DVA EL" xfId="28876" xr:uid="{91ABE699-6B56-4502-81C7-4B2503A023C8}"/>
    <cellStyle name="Neutral 2 7" xfId="28877" xr:uid="{D408B1BD-1984-4084-AA74-532071F03427}"/>
    <cellStyle name="Neutral 2 7 2" xfId="28878" xr:uid="{7B5F454B-19B8-430A-9CE4-A71A21C2E868}"/>
    <cellStyle name="Neutral 2 7 3" xfId="28879" xr:uid="{77C864FB-56EF-469E-8242-CAABCC95F178}"/>
    <cellStyle name="Neutral 2 7_AVA DVA EL" xfId="28880" xr:uid="{81B9ECE2-FCCF-48B1-8B71-E46E490D096F}"/>
    <cellStyle name="Neutral 2 8" xfId="28881" xr:uid="{EF34D0EC-B054-473B-A21C-A85C34D42667}"/>
    <cellStyle name="Neutral 2_4Q16" xfId="28882" xr:uid="{B9B2A96E-3A15-43EE-B9AD-25A033766B1E}"/>
    <cellStyle name="Neutral 3" xfId="28883" xr:uid="{48885AC8-7201-4566-817E-389A63DF74FB}"/>
    <cellStyle name="Neutral 3 2" xfId="28884" xr:uid="{F3ABD1E2-5E30-41CD-9955-DCE1D360403D}"/>
    <cellStyle name="Neutral 3 2 2" xfId="28885" xr:uid="{0F2D0026-EA04-478E-8F23-4790D16033C1}"/>
    <cellStyle name="Neutral 3 2 3" xfId="28886" xr:uid="{B93F6DD7-E6E4-486D-AC03-819FB4B2EEEA}"/>
    <cellStyle name="Neutral 3 2_AVA DVA EL" xfId="28887" xr:uid="{DA044DFE-5A4D-4FAF-BA8E-8B24B8A18839}"/>
    <cellStyle name="Neutral 3 3" xfId="28888" xr:uid="{4835DF42-B6B7-4366-B26A-E154A9CDDCD7}"/>
    <cellStyle name="Neutral 3_AVA DVA EL" xfId="28889" xr:uid="{2F106B4D-E551-4A78-B472-A78182B8B432}"/>
    <cellStyle name="Neutral 4" xfId="28890" xr:uid="{9AEA0E8E-DE49-4938-9AE4-87A5B3C1274C}"/>
    <cellStyle name="Neutral 4 2" xfId="28891" xr:uid="{58B51E4A-0CD1-4FD0-8B88-55579E60A8A3}"/>
    <cellStyle name="Neutral 4 2 2" xfId="28892" xr:uid="{041B4289-E223-49D0-B247-C0536050D580}"/>
    <cellStyle name="Neutral 4 2 3" xfId="28893" xr:uid="{7C56CD4A-3081-49FB-ABEA-7E4E7ED943CE}"/>
    <cellStyle name="Neutral 4 2_AVA DVA EL" xfId="28894" xr:uid="{080DDF0C-9190-425F-A9CA-4EE70E5C09FE}"/>
    <cellStyle name="Neutral 4 3" xfId="28895" xr:uid="{2417CC4A-940C-4592-9C7A-B6E13EF52F4D}"/>
    <cellStyle name="Neutral 4 3 2" xfId="28896" xr:uid="{78EBF9E0-6034-4ADC-A9BD-18E0A0A73D35}"/>
    <cellStyle name="Neutral 4 3 3" xfId="28897" xr:uid="{A6F53312-C696-4E52-92BB-1E791ECD9FF4}"/>
    <cellStyle name="Neutral 4 3_AVA DVA EL" xfId="28898" xr:uid="{7F28BABC-71E2-4B3E-B364-BB52A8254C85}"/>
    <cellStyle name="Neutral 4 4" xfId="28899" xr:uid="{88358933-D005-4419-AC82-CFF6A2F43BAB}"/>
    <cellStyle name="Neutral 4 4 2" xfId="28900" xr:uid="{467F4476-3A3A-4BC6-A552-4D9387D1CA4C}"/>
    <cellStyle name="Neutral 4 4 3" xfId="28901" xr:uid="{DF3EF38D-5E8F-4FF6-A028-0A3F5AB8C7B1}"/>
    <cellStyle name="Neutral 4 4_AVA DVA EL" xfId="28902" xr:uid="{0DECB99B-2CE6-469A-A3ED-FD37B546528E}"/>
    <cellStyle name="Neutral 4 5" xfId="28903" xr:uid="{50994245-AF3C-4E3B-B0AD-325DB4390692}"/>
    <cellStyle name="Neutral 4_AVA DVA EL" xfId="28904" xr:uid="{12FE6CC7-6F23-4A3E-A7EF-E0C922DAF797}"/>
    <cellStyle name="Neutral 5" xfId="28905" xr:uid="{3BE8E628-49EE-4F7D-844A-258CA87A4DC8}"/>
    <cellStyle name="Neutral 5 2" xfId="28906" xr:uid="{E6883F34-8AD3-4BBC-A23E-2306CE6C461F}"/>
    <cellStyle name="Neutral 5 2 2" xfId="28907" xr:uid="{C72E66AF-1198-46F5-8180-209B1ECFA9EF}"/>
    <cellStyle name="Neutral 5 2 3" xfId="28908" xr:uid="{4C51F27A-A01C-4160-B91D-1616FB5360B4}"/>
    <cellStyle name="Neutral 5 2_AVA DVA EL" xfId="28909" xr:uid="{9E729120-2E80-4815-8C2E-E6D614E56CE6}"/>
    <cellStyle name="Neutral 5 3" xfId="28910" xr:uid="{08A8A8B4-EC41-4EA3-8510-035AE5E0C680}"/>
    <cellStyle name="Neutral 5_AVA DVA EL" xfId="28911" xr:uid="{4B78FEA7-96F4-441D-8547-BA43F905EF8E}"/>
    <cellStyle name="Neutral 6" xfId="28912" xr:uid="{722B6850-365E-4773-8032-10F41B882B82}"/>
    <cellStyle name="Neutral 6 2" xfId="28913" xr:uid="{D2C6FD74-1851-4335-A0F8-7DA94185BEBB}"/>
    <cellStyle name="Neutral 6 2 2" xfId="28914" xr:uid="{936873B4-2732-4ECC-8274-8C94DB89581C}"/>
    <cellStyle name="Neutral 6 2 3" xfId="28915" xr:uid="{BFC2D900-98DF-4442-90B0-C6C8F15354F7}"/>
    <cellStyle name="Neutral 6 2_AVA DVA EL" xfId="28916" xr:uid="{3736123C-4F16-4F23-A9FB-ACD15FB7C95C}"/>
    <cellStyle name="Neutral 6 3" xfId="28917" xr:uid="{A358FEEF-EEF1-410D-AD43-7DD0B843E843}"/>
    <cellStyle name="Neutral 6_AVA DVA EL" xfId="28918" xr:uid="{D6208896-5B27-4235-804C-C8551FDE868B}"/>
    <cellStyle name="Neutral 7" xfId="28919" xr:uid="{6182916C-C24B-4274-B773-0BF13818A333}"/>
    <cellStyle name="Neutral 7 2" xfId="28920" xr:uid="{733A733A-18E8-41F9-849A-FADBDB4E3EE3}"/>
    <cellStyle name="Neutral 7 2 2" xfId="28921" xr:uid="{1DB54359-1254-48C7-B778-3A54D454D621}"/>
    <cellStyle name="Neutral 7 2 3" xfId="28922" xr:uid="{57C33A7D-9D27-4C59-B279-35D3090FB2AF}"/>
    <cellStyle name="Neutral 7 2_AVA DVA EL" xfId="28923" xr:uid="{92AF5863-832E-40ED-8DB0-84BE2A4ACF1B}"/>
    <cellStyle name="Neutral 7 3" xfId="28924" xr:uid="{0345478C-B27E-47F5-B182-F709C5016D9A}"/>
    <cellStyle name="Neutral 7_AVA DVA EL" xfId="28925" xr:uid="{331275C7-BCC9-4408-8FED-59914409FFE7}"/>
    <cellStyle name="Neutral 8" xfId="28926" xr:uid="{2CE85B3B-2069-410E-B029-BAAF9F97E3B4}"/>
    <cellStyle name="Neutral 8 2" xfId="28927" xr:uid="{8DC15A91-8239-45AA-972A-7CD087240CAF}"/>
    <cellStyle name="Neutral 8 2 2" xfId="28928" xr:uid="{7904E585-ABFC-4279-A3F7-54D11D71AAA4}"/>
    <cellStyle name="Neutral 8 2 3" xfId="28929" xr:uid="{B19FAA48-B3DE-499F-A975-40A6B82B5050}"/>
    <cellStyle name="Neutral 8 2_AVA DVA EL" xfId="28930" xr:uid="{BF0BE0BC-DE01-489A-9B34-35D3DD34EA5D}"/>
    <cellStyle name="Neutral 8 3" xfId="28931" xr:uid="{FD6CBB6F-1ECB-4832-B39C-44876CD9E6A5}"/>
    <cellStyle name="Neutral 8_AVA DVA EL" xfId="28932" xr:uid="{FC264D3F-DB1C-40AF-9414-C0EF79B2DA8E}"/>
    <cellStyle name="Neutral 9" xfId="28933" xr:uid="{9639C123-3560-427B-A29F-2BB0596CDF08}"/>
    <cellStyle name="Neutral 9 2" xfId="28934" xr:uid="{4621E25E-68F3-48B1-9988-C45F36D75ABB}"/>
    <cellStyle name="Neutral 9 2 2" xfId="28935" xr:uid="{2D22DC60-24FD-4AB0-A758-81AEA0FE1D2C}"/>
    <cellStyle name="Neutral 9 2 3" xfId="28936" xr:uid="{ED6E280F-F265-4C17-88FB-EA01C765DCBB}"/>
    <cellStyle name="Neutral 9 2_AVA DVA EL" xfId="28937" xr:uid="{ABA1FD84-3CC4-4CE3-882F-C4EE041C2A69}"/>
    <cellStyle name="Neutral 9 3" xfId="28938" xr:uid="{BD2A1927-4C10-4D8E-B9B3-1AB7F2D55B2D}"/>
    <cellStyle name="Neutral 9_AVA DVA EL" xfId="28939" xr:uid="{0B4B3DFE-4DD3-449F-BFF2-1448C53504A0}"/>
    <cellStyle name="Neutral_4Q16" xfId="28940" xr:uid="{3810E3F2-43C9-490D-87E8-89A6AD3026B1}"/>
    <cellStyle name="Neutralne" xfId="7629" xr:uid="{94940905-A64A-4233-B9CE-4D7259709EEC}"/>
    <cellStyle name="Neutralne 2" xfId="28941" xr:uid="{A00D0E84-FDE8-4B15-B25B-33BA7345E9EA}"/>
    <cellStyle name="Neutralne 3" xfId="28942" xr:uid="{DF99AE64-2140-4965-A608-BD75697392C1}"/>
    <cellStyle name="Neutralne_AVA DVA EL" xfId="28943" xr:uid="{52765F2A-26A8-4C0F-B780-9CAD884E1AAF}"/>
    <cellStyle name="Neutralus" xfId="7630" xr:uid="{C4F105C2-6A04-418D-AE66-F7CFE4AB8BE2}"/>
    <cellStyle name="Neutralus 2" xfId="28944" xr:uid="{B5C81578-D6D1-4C74-A015-964E4AC097F7}"/>
    <cellStyle name="Neutralus_AVA DVA EL" xfId="28945" xr:uid="{B4B3B8FD-CFF8-4E8B-8C75-AA5920BA2FFA}"/>
    <cellStyle name="New" xfId="28946" xr:uid="{0D27CD78-85EA-4F40-B607-F05DE2852CAC}"/>
    <cellStyle name="New 2" xfId="28947" xr:uid="{05E578F8-4543-4864-BC4F-5B4CC5994478}"/>
    <cellStyle name="New_AVA DVA EL" xfId="28948" xr:uid="{B0F11A39-DC74-4D74-A1B3-238ADB022A02}"/>
    <cellStyle name="Nil" xfId="7631" xr:uid="{74B6D65C-8F96-44D1-BCB9-08881A3FA2A2}"/>
    <cellStyle name="Nil 2" xfId="28949" xr:uid="{EA7606A3-7DDE-4AFB-87A8-F3E4F228166A}"/>
    <cellStyle name="Nil 3" xfId="28950" xr:uid="{73A2CB3E-8750-46C9-B1E9-18577513D404}"/>
    <cellStyle name="Nil_AVA DVA EL" xfId="28951" xr:uid="{CE62CA2D-E405-4D1E-B8CF-60ECAD33B7E3}"/>
    <cellStyle name="Non_definito" xfId="7632" xr:uid="{819E1DCE-A3A5-4253-BD39-A6331F7F5280}"/>
    <cellStyle name="nonmultiple" xfId="7633" xr:uid="{05E5A739-E6BA-439A-B1C7-40C92E488444}"/>
    <cellStyle name="nonmultiple 10" xfId="7634" xr:uid="{B85B8FF2-EB2E-481D-B2A5-3C39A4E63D4C}"/>
    <cellStyle name="nonmultiple 11" xfId="7635" xr:uid="{E2BDB557-A212-4BAA-8CCA-F3871206405E}"/>
    <cellStyle name="nonmultiple 12" xfId="7636" xr:uid="{1B9AB4FA-F32D-41CD-B4F7-9846FEA542C5}"/>
    <cellStyle name="nonmultiple 13" xfId="7637" xr:uid="{AB849E84-5953-4739-9FBC-CAC0467AB715}"/>
    <cellStyle name="nonmultiple 2" xfId="7638" xr:uid="{0627F50A-ED26-43D6-9780-E350D138FF5C}"/>
    <cellStyle name="nonmultiple 2 2" xfId="7639" xr:uid="{6EB9E875-C470-4736-8E3C-BB43FEF30A33}"/>
    <cellStyle name="nonmultiple 2 2 2" xfId="7640" xr:uid="{260CD25D-FEC1-4E3E-A1F7-3CCA3555E520}"/>
    <cellStyle name="nonmultiple 2 2 2 2" xfId="42311" xr:uid="{1A72939A-BECF-4FF6-B2EC-3ECE7270D456}"/>
    <cellStyle name="nonmultiple 2 2 2_Loans &amp; comm." xfId="42310" xr:uid="{9892F23E-622E-4FBB-B8D7-0BF227552853}"/>
    <cellStyle name="nonmultiple 2 2 3" xfId="42312" xr:uid="{8C04BFEE-DB68-4D66-B915-6C3BAD2C7049}"/>
    <cellStyle name="nonmultiple 2 2_3Q19" xfId="7641" xr:uid="{F7BA7B53-DF24-44D6-BFF5-7362EE458C36}"/>
    <cellStyle name="nonmultiple 2 3" xfId="7642" xr:uid="{81179DC0-A125-4A89-808B-0700BFAECA9F}"/>
    <cellStyle name="nonmultiple 2 3 2" xfId="42314" xr:uid="{54071949-1DEC-48B1-A2FE-E74077A81677}"/>
    <cellStyle name="nonmultiple 2 3_Loans &amp; comm." xfId="42313" xr:uid="{EE0B748D-E79A-4735-A90B-8AAAE19005A9}"/>
    <cellStyle name="nonmultiple 2 4" xfId="42315" xr:uid="{BD41E012-1B4C-42E3-A7F3-90875218BEF4}"/>
    <cellStyle name="nonmultiple 2 4 2" xfId="42316" xr:uid="{D65FF55B-F302-4BB2-9B3D-F8709CECE293}"/>
    <cellStyle name="nonmultiple 2 5" xfId="42317" xr:uid="{231CA614-B54F-41D0-8FD7-D031B5DC8666}"/>
    <cellStyle name="nonmultiple 2_3Q19" xfId="7643" xr:uid="{D1D327E5-C461-4398-93D4-5924B39A257D}"/>
    <cellStyle name="nonmultiple 3" xfId="7644" xr:uid="{D8E86478-2585-434A-A27C-D7D153264310}"/>
    <cellStyle name="nonmultiple 3 2" xfId="7645" xr:uid="{879D988B-243E-466D-BB46-64E0BB393799}"/>
    <cellStyle name="nonmultiple 3 2 2" xfId="7646" xr:uid="{30FCF6CE-F6C9-4C5A-86DB-CE819F3CA71B}"/>
    <cellStyle name="nonmultiple 3 2 3" xfId="7647" xr:uid="{E3B8DDA1-A3F9-46A2-9542-12A8403236F4}"/>
    <cellStyle name="nonmultiple 3 2_3Q19" xfId="7648" xr:uid="{764DCE8F-9F9E-46C9-B192-5D435898DD7A}"/>
    <cellStyle name="nonmultiple 3 3" xfId="7649" xr:uid="{F0591B40-76BF-4630-AC06-F7FEB9AA342A}"/>
    <cellStyle name="nonmultiple 3 3 2" xfId="7650" xr:uid="{2ACF82CA-F42C-499C-841E-4BFBB54127F0}"/>
    <cellStyle name="nonmultiple 3 3 3" xfId="7651" xr:uid="{B6DBB76F-DD26-4625-868D-ECCC91EEDD93}"/>
    <cellStyle name="nonmultiple 3 3 4" xfId="7652" xr:uid="{852B1FBE-6DE6-48C2-9E92-350C942DB363}"/>
    <cellStyle name="nonmultiple 3 3_3Q19" xfId="7653" xr:uid="{EE4AD932-210B-4951-AEDD-E8FA9F5C645F}"/>
    <cellStyle name="nonmultiple 3 4" xfId="7654" xr:uid="{CA79F894-2460-4A16-A02A-7F5871B667C9}"/>
    <cellStyle name="nonmultiple 3_3Q19" xfId="7655" xr:uid="{15826751-3B00-490D-A39E-FF03D0A3EB82}"/>
    <cellStyle name="nonmultiple 4" xfId="7656" xr:uid="{AB958293-11B0-4114-8AB3-95E3E4C585AE}"/>
    <cellStyle name="nonmultiple 4 2" xfId="7657" xr:uid="{ABBC6DCD-0857-4D52-8EB8-CD4591485DBD}"/>
    <cellStyle name="nonmultiple 4 2 2" xfId="7658" xr:uid="{D7D9702E-963C-4DEB-9D31-34D4AB6A8D6D}"/>
    <cellStyle name="nonmultiple 4 2 2 2" xfId="42319" xr:uid="{4D0F570F-F516-420A-B3E4-4060537355B5}"/>
    <cellStyle name="nonmultiple 4 2 2_Loans &amp; comm." xfId="42318" xr:uid="{26963D7D-8915-40F1-ADC7-F9425F65B1EB}"/>
    <cellStyle name="nonmultiple 4 2 3" xfId="42320" xr:uid="{86FA646F-BD4D-438D-BC0F-76A78233C692}"/>
    <cellStyle name="nonmultiple 4 2_3Q19" xfId="7659" xr:uid="{B6343B82-A503-4A68-976F-529E5C91C858}"/>
    <cellStyle name="nonmultiple 4 3" xfId="7660" xr:uid="{859098E1-AE32-4BAE-BCF1-A2A96F1ED80E}"/>
    <cellStyle name="nonmultiple 4 3 2" xfId="42322" xr:uid="{18DADAB8-5311-481D-AF8C-75D2FA1985C6}"/>
    <cellStyle name="nonmultiple 4 3_Loans &amp; comm." xfId="42321" xr:uid="{7F105577-A811-4CE4-8D07-9A2C966651F3}"/>
    <cellStyle name="nonmultiple 4 4" xfId="42323" xr:uid="{0D341620-8D4B-42AF-BE46-98069153C2C8}"/>
    <cellStyle name="nonmultiple 4_3Q19" xfId="7661" xr:uid="{7BF545F4-8765-4776-9FCA-AA11CBB1D594}"/>
    <cellStyle name="nonmultiple 5" xfId="7662" xr:uid="{9DF54F4E-F740-4220-AD83-B176B13CD8EF}"/>
    <cellStyle name="nonmultiple 5 2" xfId="7663" xr:uid="{14F7BDE2-8FFD-41F0-B995-2135EBB8063F}"/>
    <cellStyle name="nonmultiple 5 2 2" xfId="7664" xr:uid="{20EDD263-A9EE-4189-9A6C-FAA2C9252E4B}"/>
    <cellStyle name="nonmultiple 5 2 2 2" xfId="42325" xr:uid="{46A94D63-1D16-44F3-92A9-94EEAD2C8F76}"/>
    <cellStyle name="nonmultiple 5 2 2_Loans &amp; comm." xfId="42324" xr:uid="{BDB1DEA0-7498-421C-B77A-49E4891E361C}"/>
    <cellStyle name="nonmultiple 5 2 3" xfId="42326" xr:uid="{3F7BB369-3327-48FA-80BC-8FDE89A86A25}"/>
    <cellStyle name="nonmultiple 5 2_3Q19" xfId="7665" xr:uid="{8FEB9A00-0D0C-4BE2-BE21-16DFD35CCE48}"/>
    <cellStyle name="nonmultiple 5 3" xfId="7666" xr:uid="{B6DA281B-5E36-428F-97BB-235210D0F3A7}"/>
    <cellStyle name="nonmultiple 5 3 2" xfId="42328" xr:uid="{1E9CBEDA-BFBF-4EA6-A83D-C8D62CF348A7}"/>
    <cellStyle name="nonmultiple 5 3_Loans &amp; comm." xfId="42327" xr:uid="{D8338564-1039-4B18-B9F4-AAFA9A901E7B}"/>
    <cellStyle name="nonmultiple 5 4" xfId="7667" xr:uid="{51F1B761-A129-483E-96B0-E2A6BC9402E1}"/>
    <cellStyle name="nonmultiple 5 5" xfId="7668" xr:uid="{E7C5967B-341D-4323-9625-F79F59C385FC}"/>
    <cellStyle name="nonmultiple 5 6" xfId="41561" xr:uid="{E9182988-4D09-44C9-B6F8-69E23E108567}"/>
    <cellStyle name="nonmultiple 5_3Q19" xfId="7669" xr:uid="{BDFEEE70-45B0-4DC9-863C-CC05F353D794}"/>
    <cellStyle name="nonmultiple 6" xfId="7670" xr:uid="{7FE87344-7D2B-43D7-B44C-81A0FE564DAC}"/>
    <cellStyle name="nonmultiple 6 2" xfId="7671" xr:uid="{2B7CA57A-D289-4FB5-B25F-59115FABD7D1}"/>
    <cellStyle name="nonmultiple 6 2 2" xfId="7672" xr:uid="{80409398-CD30-4AAE-9795-CD76E89C3223}"/>
    <cellStyle name="nonmultiple 6 2 2 2" xfId="42330" xr:uid="{55D54F88-4902-40DB-81C2-1695E91DF29B}"/>
    <cellStyle name="nonmultiple 6 2 2_Loans &amp; comm." xfId="42329" xr:uid="{2A200342-B7D8-4CFB-A12E-218673EE7CF5}"/>
    <cellStyle name="nonmultiple 6 2 3" xfId="42331" xr:uid="{11CF9D34-7CD3-4764-A778-6ECA3259E32E}"/>
    <cellStyle name="nonmultiple 6 2_3Q19" xfId="7673" xr:uid="{575866C4-76F5-40BE-A75D-E76E367A0A7F}"/>
    <cellStyle name="nonmultiple 6 3" xfId="7674" xr:uid="{E639FC77-BFC3-4DE1-B67F-F8B9519D3424}"/>
    <cellStyle name="nonmultiple 6 3 2" xfId="42333" xr:uid="{4B2A73F3-0566-4CBF-85DE-348F34D4215A}"/>
    <cellStyle name="nonmultiple 6 3_Loans &amp; comm." xfId="42332" xr:uid="{954D4706-D721-4730-B061-71D492FD01F5}"/>
    <cellStyle name="nonmultiple 6 4" xfId="42334" xr:uid="{F5A25AC8-A569-46C1-A1E7-8E9AB58CB0B8}"/>
    <cellStyle name="nonmultiple 6_3Q19" xfId="7675" xr:uid="{F71634C8-A23C-4143-88AA-856FD1B157AC}"/>
    <cellStyle name="nonmultiple 7" xfId="7676" xr:uid="{865B3568-30C7-4728-8F0A-EA44C2ADE750}"/>
    <cellStyle name="nonmultiple 7 2" xfId="7677" xr:uid="{22159A5B-C6C4-4BE6-88BE-0995CAD6679B}"/>
    <cellStyle name="nonmultiple 7 2 2" xfId="42336" xr:uid="{73B15969-28F6-4A0A-A9F1-2259BC826E56}"/>
    <cellStyle name="nonmultiple 7 2_Loans &amp; comm." xfId="42335" xr:uid="{987B78B8-BE53-4D63-9F23-160B1B738B23}"/>
    <cellStyle name="nonmultiple 7 3" xfId="7678" xr:uid="{89C42C4B-674D-47B2-8453-7E44A70AF9F5}"/>
    <cellStyle name="nonmultiple 7 3 2" xfId="42338" xr:uid="{CA7B5855-723A-40B6-B160-78FFEB3BA1CB}"/>
    <cellStyle name="nonmultiple 7 3_Loans &amp; comm." xfId="42337" xr:uid="{3DDBBB37-7257-4038-94EC-F16ADEF6429B}"/>
    <cellStyle name="nonmultiple 7 4" xfId="42339" xr:uid="{4CF9DAD2-A7AD-4B80-8D95-B1A26F1C6B0C}"/>
    <cellStyle name="nonmultiple 7_3Q19" xfId="7679" xr:uid="{66A4FEA9-9CBF-4710-9267-78C5B592EE81}"/>
    <cellStyle name="nonmultiple 8" xfId="7680" xr:uid="{C2A47CB8-E6EB-4068-82C6-55FE32D6FE10}"/>
    <cellStyle name="nonmultiple 8 2" xfId="42341" xr:uid="{6FC39867-B167-466E-8DA5-062C52D392A5}"/>
    <cellStyle name="nonmultiple 8_Loans &amp; comm." xfId="42340" xr:uid="{36B1C96E-DBDF-480F-8BE0-D9A77E8C74E5}"/>
    <cellStyle name="nonmultiple 9" xfId="7681" xr:uid="{8422DC62-5BB2-4EC4-97BB-AE1CF76F8C13}"/>
    <cellStyle name="nonmultiple 9 2" xfId="42343" xr:uid="{9D831F49-CAA2-414D-B5DA-9D4FDCDA7F3C}"/>
    <cellStyle name="nonmultiple 9_Loans &amp; comm." xfId="42342" xr:uid="{81282033-F809-4394-8CED-793FD1D43D71}"/>
    <cellStyle name="nonmultiple_1" xfId="7682" xr:uid="{0DD1595B-AF4A-4124-9BE4-A0DFBA60398F}"/>
    <cellStyle name="NonPrintingArea" xfId="7683" xr:uid="{78D6C393-3694-40F0-BC03-150818DB83C3}"/>
    <cellStyle name="NonPrintingArea 2" xfId="28952" xr:uid="{045A6885-D75D-4606-A761-756081CFA6FE}"/>
    <cellStyle name="NonPrintingArea 3" xfId="28953" xr:uid="{CCCF5AC6-3F6A-4CB8-B691-67F31F0B0DDF}"/>
    <cellStyle name="NonPrintingArea_AVA DVA EL" xfId="28954" xr:uid="{546E0738-678D-4351-8B37-AF49731D3349}"/>
    <cellStyle name="Normal" xfId="0" builtinId="0"/>
    <cellStyle name="Normal 10" xfId="7684" xr:uid="{ED1B1D21-9716-42BC-8499-5F54BC198D99}"/>
    <cellStyle name="Normal 10 10" xfId="7685" xr:uid="{25CDAD89-691D-422E-8D74-538C6AD8A4A1}"/>
    <cellStyle name="Normal 10 10 10" xfId="42344" xr:uid="{1CF4CD83-B6AA-4663-A919-FE89E2049112}"/>
    <cellStyle name="Normal 10 10 2" xfId="28955" xr:uid="{C8C291BB-1AA4-4F4E-9B2A-4DC232B38B89}"/>
    <cellStyle name="Normal 10 10 2 2" xfId="42345" xr:uid="{E3535711-C67B-4E72-B52C-F6705857F2D8}"/>
    <cellStyle name="Normal 10 10 2 3" xfId="42346" xr:uid="{206CECA7-C8B6-4249-925A-C76DE07C6AD3}"/>
    <cellStyle name="Normal 10 10 2 4" xfId="42347" xr:uid="{E383320C-51B2-4C50-BBC0-C626EA888692}"/>
    <cellStyle name="Normal 10 10 3" xfId="28956" xr:uid="{09C11299-59AE-4348-8407-70BA9C36DFB3}"/>
    <cellStyle name="Normal 10 10 3 2" xfId="42348" xr:uid="{EF885ED5-9DEC-4028-A353-6283B995C659}"/>
    <cellStyle name="Normal 10 10 3 3" xfId="42349" xr:uid="{B1169036-3481-4F47-A766-89CF55F88888}"/>
    <cellStyle name="Normal 10 10 3 4" xfId="42350" xr:uid="{5545AFB8-BC13-4F66-AF89-395214221360}"/>
    <cellStyle name="Normal 10 10 4" xfId="42351" xr:uid="{55B3DA2F-7125-40E0-8746-350A62DC1E2E}"/>
    <cellStyle name="Normal 10 10 4 2" xfId="42352" xr:uid="{A3CABD8D-3A6E-4333-99BD-8DCEAF01AFE1}"/>
    <cellStyle name="Normal 10 10 4 3" xfId="42353" xr:uid="{40B0B54D-F30E-420C-812C-FD1B8C49DF3D}"/>
    <cellStyle name="Normal 10 10 4 4" xfId="42354" xr:uid="{05D2FD92-1008-44AE-8281-18ACF95BAF00}"/>
    <cellStyle name="Normal 10 10 5" xfId="42355" xr:uid="{17E96F22-F5A5-4258-87CD-1B43A76DC64A}"/>
    <cellStyle name="Normal 10 10 5 2" xfId="42356" xr:uid="{258E5325-B1DA-441E-846B-C4E9D5B56197}"/>
    <cellStyle name="Normal 10 10 5 3" xfId="42357" xr:uid="{A9C697E7-B322-4489-B83B-4E5834F8F94C}"/>
    <cellStyle name="Normal 10 10 6" xfId="42358" xr:uid="{74DA47EC-A6C0-4002-9C0F-C2FBD96FC04C}"/>
    <cellStyle name="Normal 10 10 6 2" xfId="42359" xr:uid="{8D8DF2CE-90BB-4B3A-821A-99B11C0F3368}"/>
    <cellStyle name="Normal 10 10 6 3" xfId="42360" xr:uid="{9F505C7A-D9BD-4337-AE71-151454C413AA}"/>
    <cellStyle name="Normal 10 10 7" xfId="42361" xr:uid="{9B1766C7-A415-4BD9-AA0D-C0E4F7497143}"/>
    <cellStyle name="Normal 10 10 7 2" xfId="42362" xr:uid="{2B109BC7-D4B3-4A20-A166-2A0B4F249CF7}"/>
    <cellStyle name="Normal 10 10 7 3" xfId="42363" xr:uid="{28691877-3413-4714-87DD-7FC70088545E}"/>
    <cellStyle name="Normal 10 10 8" xfId="42364" xr:uid="{0AEB63BE-5E60-48EB-9D0C-BCA773950034}"/>
    <cellStyle name="Normal 10 10 9" xfId="42365" xr:uid="{9B0FB386-1650-45B7-8F4C-84E7BD2D7A23}"/>
    <cellStyle name="Normal 10 10_AVA DVA EL" xfId="28957" xr:uid="{8131C68B-AF7C-486D-967F-68A3478C9C99}"/>
    <cellStyle name="Normal 10 11" xfId="28958" xr:uid="{00246413-0480-46DD-9600-1034CEF43B4C}"/>
    <cellStyle name="Normal 10 11 10" xfId="42366" xr:uid="{7F3DA729-3E82-4670-8BAB-4AAB25A41E2E}"/>
    <cellStyle name="Normal 10 11 2" xfId="42367" xr:uid="{7658DEB9-EA51-42DD-B505-C22DFD4ECC36}"/>
    <cellStyle name="Normal 10 11 2 2" xfId="42368" xr:uid="{3AB77486-7BED-4790-BF03-13AA94C06B12}"/>
    <cellStyle name="Normal 10 11 2 3" xfId="42369" xr:uid="{95C505AF-548F-4704-BCB4-FA8494EEAB31}"/>
    <cellStyle name="Normal 10 11 2 4" xfId="42370" xr:uid="{16133DD8-B43C-4CB5-B976-1314CB2DE6ED}"/>
    <cellStyle name="Normal 10 11 3" xfId="42371" xr:uid="{36FF72D3-44D4-4FEF-8B6B-157963020D69}"/>
    <cellStyle name="Normal 10 11 3 2" xfId="42372" xr:uid="{BE111976-6F16-4624-9621-76BCCE5C4263}"/>
    <cellStyle name="Normal 10 11 3 3" xfId="42373" xr:uid="{E858D2DC-0961-446E-B805-84D67857E34B}"/>
    <cellStyle name="Normal 10 11 3 4" xfId="42374" xr:uid="{5773D391-4B32-45B7-A2DA-725D0ACE1074}"/>
    <cellStyle name="Normal 10 11 4" xfId="42375" xr:uid="{01CDF664-2EA0-4021-B790-9974B8E4EA32}"/>
    <cellStyle name="Normal 10 11 4 2" xfId="42376" xr:uid="{DD42335C-B840-40A5-9E50-53AED0C00772}"/>
    <cellStyle name="Normal 10 11 4 3" xfId="42377" xr:uid="{C7CD4111-F337-4FAD-8E5E-A5742B740322}"/>
    <cellStyle name="Normal 10 11 4 4" xfId="42378" xr:uid="{764A127D-E33B-4524-9F90-CE1826D81F05}"/>
    <cellStyle name="Normal 10 11 5" xfId="42379" xr:uid="{62AF7E05-ED0C-4E12-9B8D-F5FA9BE3CCE1}"/>
    <cellStyle name="Normal 10 11 5 2" xfId="42380" xr:uid="{7A5F3023-98D9-4330-9D81-65979DD42CBA}"/>
    <cellStyle name="Normal 10 11 5 3" xfId="42381" xr:uid="{B0F99E62-7CD3-42FB-90D8-80B7A42483C1}"/>
    <cellStyle name="Normal 10 11 6" xfId="42382" xr:uid="{930063F9-D0C7-462C-8AAE-94DEB73CD320}"/>
    <cellStyle name="Normal 10 11 6 2" xfId="42383" xr:uid="{7DA38A6F-90F5-4A20-BB74-DF8784C0DAE4}"/>
    <cellStyle name="Normal 10 11 6 3" xfId="42384" xr:uid="{1E082062-0B26-4985-A458-31A5386F97E9}"/>
    <cellStyle name="Normal 10 11 7" xfId="42385" xr:uid="{CD90EC2F-484E-4599-A2FA-CB70FE90BF88}"/>
    <cellStyle name="Normal 10 11 7 2" xfId="42386" xr:uid="{564D1D47-0FD4-422E-AA67-D954BBD9712A}"/>
    <cellStyle name="Normal 10 11 7 3" xfId="42387" xr:uid="{E0A514AE-3726-4E7C-950B-9E6C0817949F}"/>
    <cellStyle name="Normal 10 11 8" xfId="42388" xr:uid="{9682C608-7AE4-4AA3-B7C8-5760BC1F6773}"/>
    <cellStyle name="Normal 10 11 9" xfId="42389" xr:uid="{3B79A696-2566-49AE-9108-7505AC7798BA}"/>
    <cellStyle name="Normal 10 12" xfId="28959" xr:uid="{CE76A08E-57A7-4672-82CB-E2E908A38A63}"/>
    <cellStyle name="Normal 10 13" xfId="28960" xr:uid="{1E2829ED-E28F-4CF1-8C0B-B496B6E1444A}"/>
    <cellStyle name="Normal 10 13 2" xfId="42390" xr:uid="{B020C4CF-8D37-4ABE-A781-71F15FD042A0}"/>
    <cellStyle name="Normal 10 13 3" xfId="42391" xr:uid="{C9238A04-0FAF-48A7-8258-5C9772A61144}"/>
    <cellStyle name="Normal 10 13 4" xfId="42392" xr:uid="{6BA3C9F9-AECB-43E6-ADDC-D2C4DD7B1920}"/>
    <cellStyle name="Normal 10 14" xfId="42393" xr:uid="{2E8CC007-5C3A-467F-AA7F-CF782D499012}"/>
    <cellStyle name="Normal 10 14 2" xfId="42394" xr:uid="{2782E7FA-52AA-4B7C-9A17-0D269BC2BDDD}"/>
    <cellStyle name="Normal 10 14 3" xfId="42395" xr:uid="{F44F7A7D-0640-4A36-AB20-3DC852901FA3}"/>
    <cellStyle name="Normal 10 14 4" xfId="42396" xr:uid="{A1CE819B-B8EC-469B-BF26-BB92B954CD76}"/>
    <cellStyle name="Normal 10 15" xfId="42397" xr:uid="{50CFE9CD-9F3B-45DE-B2A5-EB5D2D8B1DC0}"/>
    <cellStyle name="Normal 10 15 2" xfId="42398" xr:uid="{30C728C9-7105-4910-B107-60C4D87F4754}"/>
    <cellStyle name="Normal 10 15 3" xfId="42399" xr:uid="{8C8F44DD-E47E-4FFF-8F0B-770D00E617DE}"/>
    <cellStyle name="Normal 10 15 4" xfId="42400" xr:uid="{8E038F34-95B8-43DD-9FA7-55E30C510FB7}"/>
    <cellStyle name="Normal 10 16" xfId="42401" xr:uid="{7F377F4B-C53B-4A35-A70A-0B71AE35FC12}"/>
    <cellStyle name="Normal 10 16 2" xfId="42402" xr:uid="{060F621A-7EC8-4582-A967-31660F4A44B4}"/>
    <cellStyle name="Normal 10 16 3" xfId="42403" xr:uid="{42230230-73C7-4938-B857-7BFD272CCCB2}"/>
    <cellStyle name="Normal 10 17" xfId="42404" xr:uid="{B5B7938C-CD4D-4FBB-B09C-023DF7036B72}"/>
    <cellStyle name="Normal 10 17 2" xfId="42405" xr:uid="{F1B2FF0A-129F-4780-943E-7978BC32DE17}"/>
    <cellStyle name="Normal 10 17 3" xfId="42406" xr:uid="{ACCA8590-908C-44D3-85B1-E314603E6653}"/>
    <cellStyle name="Normal 10 18" xfId="42407" xr:uid="{AEDA1ECD-14B3-4F9A-AB5D-B917540B54C2}"/>
    <cellStyle name="Normal 10 18 2" xfId="42408" xr:uid="{A4A87A19-B01C-4938-8356-6DD1B31F34E4}"/>
    <cellStyle name="Normal 10 18 3" xfId="42409" xr:uid="{7CC03BA9-4240-4DCD-A330-92EC69B4903E}"/>
    <cellStyle name="Normal 10 19" xfId="42410" xr:uid="{DCC2FF08-CACB-448D-AF61-686508341369}"/>
    <cellStyle name="Normal 10 2" xfId="7686" xr:uid="{5DD97F48-256A-4C00-804E-98285C43F21E}"/>
    <cellStyle name="Normal 10 2 10" xfId="28961" xr:uid="{FB9EC2C7-7B50-4C1A-9D7F-630E19947B54}"/>
    <cellStyle name="Normal 10 2 10 2" xfId="28962" xr:uid="{08806366-6DF1-48B5-844E-E0C04FF0BA6E}"/>
    <cellStyle name="Normal 10 2 10 3" xfId="28963" xr:uid="{EE2C0321-9525-4745-A1D3-F479BD7E4DF9}"/>
    <cellStyle name="Normal 10 2 10_AVA DVA EL" xfId="28964" xr:uid="{55AB074C-80C8-40C3-B5C0-94219D73D02E}"/>
    <cellStyle name="Normal 10 2 11" xfId="28965" xr:uid="{C3AD1D73-753A-4F20-8EE9-9C7043AC02B4}"/>
    <cellStyle name="Normal 10 2 12" xfId="28966" xr:uid="{2225FE4F-0C4F-4E37-95EC-218300421D51}"/>
    <cellStyle name="Normal 10 2 2" xfId="7687" xr:uid="{24F7DA3F-7825-416C-BC06-CCD5C4665994}"/>
    <cellStyle name="Normal 10 2 2 2" xfId="7688" xr:uid="{A44B3573-5143-4A3C-A9B1-07247539F92E}"/>
    <cellStyle name="Normal 10 2 2 2 2" xfId="28967" xr:uid="{ED14FD33-B759-4261-B8C6-3E796C3D26E1}"/>
    <cellStyle name="Normal 10 2 2 2 2 2" xfId="28968" xr:uid="{51D096E2-F1BC-442A-BFEB-044581408EAF}"/>
    <cellStyle name="Normal 10 2 2 2 2 3" xfId="28969" xr:uid="{61DA6FBE-ED67-4902-9925-3BBB16DCC27B}"/>
    <cellStyle name="Normal 10 2 2 2 2_AVA DVA EL" xfId="28970" xr:uid="{D12D2128-D3E5-49CD-A203-F4741B4F0B59}"/>
    <cellStyle name="Normal 10 2 2 2 3" xfId="28971" xr:uid="{7F85BE39-0A1B-43AE-893A-A8508F9D5E9A}"/>
    <cellStyle name="Normal 10 2 2 2 3 2" xfId="28972" xr:uid="{F785D908-93D2-4E16-BE23-402D7FB078C3}"/>
    <cellStyle name="Normal 10 2 2 2 3 3" xfId="28973" xr:uid="{9F7E3B98-478A-4196-B375-4929B4CB0824}"/>
    <cellStyle name="Normal 10 2 2 2 3_AVA DVA EL" xfId="28974" xr:uid="{143C5E7E-A5F9-4542-9C38-4EF190CF00D9}"/>
    <cellStyle name="Normal 10 2 2 2 4" xfId="28975" xr:uid="{C3AB26AD-AD42-4821-9F5D-29A25B5B9C92}"/>
    <cellStyle name="Normal 10 2 2 2 4 2" xfId="28976" xr:uid="{8B23ED76-02CA-46BB-9EA4-F6192F4807E1}"/>
    <cellStyle name="Normal 10 2 2 2 4 3" xfId="28977" xr:uid="{54F9811D-96FF-4C37-A2AE-AB3DB905E05D}"/>
    <cellStyle name="Normal 10 2 2 2 4_AVA DVA EL" xfId="28978" xr:uid="{81FB3810-D03A-435A-89F0-9F1667FB1FF5}"/>
    <cellStyle name="Normal 10 2 2 2 5" xfId="28979" xr:uid="{4AACB7B2-ECFF-4D1B-8F88-F1A2DF139DB7}"/>
    <cellStyle name="Normal 10 2 2 2 5 2" xfId="28980" xr:uid="{2A0BC8FE-079D-4065-B34A-FC18E4D741F5}"/>
    <cellStyle name="Normal 10 2 2 2 5 3" xfId="28981" xr:uid="{29A42194-54C0-4544-AA4D-4B81BE5174E0}"/>
    <cellStyle name="Normal 10 2 2 2 5_AVA DVA EL" xfId="28982" xr:uid="{5A613187-C3C7-491C-9936-F7D2609F1F49}"/>
    <cellStyle name="Normal 10 2 2 2 6" xfId="28983" xr:uid="{AF1EFC53-05D6-4B67-95E6-E0F8F1577ED7}"/>
    <cellStyle name="Normal 10 2 2 2 7" xfId="28984" xr:uid="{15070C61-A7E6-4B65-BF1F-C1AEC5A886DB}"/>
    <cellStyle name="Normal 10 2 2 2_AVA DVA EL" xfId="28985" xr:uid="{F444E171-DAEA-4E15-B9A8-FFCC2C521094}"/>
    <cellStyle name="Normal 10 2 2 3" xfId="28986" xr:uid="{3D10592A-5F77-4A84-A455-06B60926C709}"/>
    <cellStyle name="Normal 10 2 2 3 2" xfId="28987" xr:uid="{10D6720C-2A0F-476D-AF09-780E9534360C}"/>
    <cellStyle name="Normal 10 2 2 3 2 2" xfId="28988" xr:uid="{176ED1C6-3125-4CD0-9B94-4AEACEEEA127}"/>
    <cellStyle name="Normal 10 2 2 3 2_AVA DVA EL" xfId="28989" xr:uid="{CE15732B-AD8C-4CE8-9AB8-D5BFEFD47AED}"/>
    <cellStyle name="Normal 10 2 2 3 3" xfId="28990" xr:uid="{B919060F-8E2B-4ED0-B66E-1FFDBD639CD9}"/>
    <cellStyle name="Normal 10 2 2 3 4" xfId="28991" xr:uid="{9E9D0305-8680-4D5A-8AEE-05E7697F874F}"/>
    <cellStyle name="Normal 10 2 2 3_AVA DVA EL" xfId="28992" xr:uid="{0E853011-9733-4A4D-A2E7-D16C92C20BBB}"/>
    <cellStyle name="Normal 10 2 2 4" xfId="28993" xr:uid="{D1F20DF2-9EEE-4B8A-9FC6-A42731B378F2}"/>
    <cellStyle name="Normal 10 2 2 4 2" xfId="28994" xr:uid="{E255D1B8-58F8-40CC-AD6C-4E64968DD289}"/>
    <cellStyle name="Normal 10 2 2 4 2 2" xfId="28995" xr:uid="{19BBAA77-8DEB-4DE4-84B9-5B10A0F4EB78}"/>
    <cellStyle name="Normal 10 2 2 4 2_AVA DVA EL" xfId="28996" xr:uid="{E5D6AA03-F59B-48BD-859A-7178F68E7DC7}"/>
    <cellStyle name="Normal 10 2 2 4 3" xfId="28997" xr:uid="{DBFFCFD0-F29C-4460-92F5-AD01C5928604}"/>
    <cellStyle name="Normal 10 2 2 4 4" xfId="28998" xr:uid="{F5BCFA1E-06EB-4D2B-99C8-99308631C8F3}"/>
    <cellStyle name="Normal 10 2 2 4_AVA DVA EL" xfId="28999" xr:uid="{48B9209E-4584-4280-81E4-EC6F1B35E9E4}"/>
    <cellStyle name="Normal 10 2 2 5" xfId="29000" xr:uid="{340FEB65-7E15-4781-8B2B-CB2BE0A14610}"/>
    <cellStyle name="Normal 10 2 2 5 2" xfId="29001" xr:uid="{5DC93672-131D-4D59-91C2-F98013189746}"/>
    <cellStyle name="Normal 10 2 2 5 3" xfId="29002" xr:uid="{285F0EA3-C896-4447-ACA6-E429AEF61CCD}"/>
    <cellStyle name="Normal 10 2 2 5_AVA DVA EL" xfId="29003" xr:uid="{A91A01A2-ABA5-45C6-B92D-0832BC9F76E5}"/>
    <cellStyle name="Normal 10 2 2 6" xfId="29004" xr:uid="{1A3CBB9F-2186-477D-A49E-26F19B6A03C1}"/>
    <cellStyle name="Normal 10 2 2 6 2" xfId="29005" xr:uid="{D2823F46-31BD-4CBB-9FF4-0BBF2AB2A96F}"/>
    <cellStyle name="Normal 10 2 2 6 3" xfId="29006" xr:uid="{04DF08E3-73BB-4C27-A3BC-A8C7AA0903AF}"/>
    <cellStyle name="Normal 10 2 2 6_AVA DVA EL" xfId="29007" xr:uid="{917C508F-6DE6-4315-AAC3-C64FD14B1477}"/>
    <cellStyle name="Normal 10 2 2 7" xfId="29008" xr:uid="{428303BD-E0F0-4D09-B5A7-C2A75E81D202}"/>
    <cellStyle name="Normal 10 2 2_3. Chng in credit spreads" xfId="7689" xr:uid="{DA0AF535-8604-4F8A-ACCC-160E1BD330D6}"/>
    <cellStyle name="Normal 10 2 3" xfId="7690" xr:uid="{79494BAE-D410-404A-A767-F1752ACAE77A}"/>
    <cellStyle name="Normal 10 2 3 2" xfId="7691" xr:uid="{6A27EB37-8267-476E-9F06-B3439C1A9C32}"/>
    <cellStyle name="Normal 10 2 3 2 2" xfId="29009" xr:uid="{62476E08-BD6A-4A94-92C2-9945B1E509E9}"/>
    <cellStyle name="Normal 10 2 3 2 2 2" xfId="29010" xr:uid="{AE96F346-5F4F-4706-A877-3F40C023F3CC}"/>
    <cellStyle name="Normal 10 2 3 2 2 2 2" xfId="45037" xr:uid="{CBD1A2DD-E364-4939-84E6-0350DDA566A3}"/>
    <cellStyle name="Normal 10 2 3 2 2 2 2 2" xfId="45038" xr:uid="{26AA0240-99D2-4389-8956-BA87FECB6AAA}"/>
    <cellStyle name="Normal 10 2 3 2 2 2 3" xfId="45039" xr:uid="{C46E5CED-076B-46FB-8950-B42C3C8CF0E2}"/>
    <cellStyle name="Normal 10 2 3 2 2 2 4" xfId="45040" xr:uid="{BDD3781A-7ED2-4248-8139-043B42FA0C9A}"/>
    <cellStyle name="Normal 10 2 3 2 2 2_Non-NII" xfId="45036" xr:uid="{F655B5F6-134B-420A-8BBC-94564FBF706D}"/>
    <cellStyle name="Normal 10 2 3 2 2 3" xfId="45041" xr:uid="{06E6E579-4707-448C-B643-9873E25584D0}"/>
    <cellStyle name="Normal 10 2 3 2 2 3 2" xfId="45042" xr:uid="{F1C08829-7C40-47BE-86A0-6B1CF155B8B6}"/>
    <cellStyle name="Normal 10 2 3 2 2 4" xfId="45043" xr:uid="{EF688E82-5481-42E0-A2A4-DD39CDE946C9}"/>
    <cellStyle name="Normal 10 2 3 2 2 5" xfId="45044" xr:uid="{FC5E34F2-5C91-480C-BB67-E2F84368B010}"/>
    <cellStyle name="Normal 10 2 3 2 2 6" xfId="45045" xr:uid="{0B6F59D6-FC1F-451B-A1E2-FDD70377D751}"/>
    <cellStyle name="Normal 10 2 3 2 2_AVA DVA EL" xfId="29011" xr:uid="{56BAE6A1-6CEC-46B3-B1A8-DAF179AC0EBA}"/>
    <cellStyle name="Normal 10 2 3 2 3" xfId="29012" xr:uid="{ABCCE095-DAC7-424D-94E3-20347BB5BD82}"/>
    <cellStyle name="Normal 10 2 3 2 3 2" xfId="45047" xr:uid="{781115CD-0791-4A98-AA95-0AF5B0F1DEDF}"/>
    <cellStyle name="Normal 10 2 3 2 3 2 2" xfId="45048" xr:uid="{1434E1C9-BD61-4853-A77B-E4547B4EB502}"/>
    <cellStyle name="Normal 10 2 3 2 3 3" xfId="45049" xr:uid="{82375A07-FFB9-4E81-AFAE-80F8771A243C}"/>
    <cellStyle name="Normal 10 2 3 2 3 4" xfId="45050" xr:uid="{D556090A-C9B5-4447-8490-080EC2F041FD}"/>
    <cellStyle name="Normal 10 2 3 2 3_Non-NII" xfId="45046" xr:uid="{89CE861D-D8D3-4C02-BC94-E546BC771D6B}"/>
    <cellStyle name="Normal 10 2 3 2 4" xfId="29013" xr:uid="{7317FC0B-A784-4895-ACA3-2F7CDCE82DCB}"/>
    <cellStyle name="Normal 10 2 3 2 4 2" xfId="45052" xr:uid="{3B6939A4-6F50-4B03-A5A6-5625DE59EEFF}"/>
    <cellStyle name="Normal 10 2 3 2 4_Non-NII" xfId="45051" xr:uid="{F202AD98-2ED3-46E1-869B-F9422C5792D9}"/>
    <cellStyle name="Normal 10 2 3 2 5" xfId="45053" xr:uid="{9793CA1B-DE3F-44DF-9395-4AFF7E4F5F5C}"/>
    <cellStyle name="Normal 10 2 3 2 6" xfId="45054" xr:uid="{0C6F2A09-1F07-40C0-873B-87BE2E48DBE2}"/>
    <cellStyle name="Normal 10 2 3 2 7" xfId="45055" xr:uid="{E2A96FE5-EAB5-4F7E-B778-867693BABE95}"/>
    <cellStyle name="Normal 10 2 3 2_AVA DVA EL" xfId="29014" xr:uid="{CB260EBA-FE68-4F7A-B98D-11B7A3E5C55D}"/>
    <cellStyle name="Normal 10 2 3 3" xfId="29015" xr:uid="{C7EBEB20-DB48-4B86-BC95-554A9557418F}"/>
    <cellStyle name="Normal 10 2 3 3 2" xfId="29016" xr:uid="{BAF84BFF-0824-4572-A2D2-63ECFD569C66}"/>
    <cellStyle name="Normal 10 2 3 3 2 2" xfId="45057" xr:uid="{687E56C1-3DD3-45E7-8D07-9B7B1B2610E8}"/>
    <cellStyle name="Normal 10 2 3 3 2 2 2" xfId="45058" xr:uid="{25AB1E54-0AB6-4F65-9E15-0BAA4628459A}"/>
    <cellStyle name="Normal 10 2 3 3 2 3" xfId="45059" xr:uid="{F0D34AE3-9115-4BA5-B467-62D7CBAF4701}"/>
    <cellStyle name="Normal 10 2 3 3 2 4" xfId="45060" xr:uid="{6C5B5383-6651-4ABD-8607-822FE52E39DE}"/>
    <cellStyle name="Normal 10 2 3 3 2_Non-NII" xfId="45056" xr:uid="{3B5E5BD9-F2C7-45D1-B08F-F4AC71E64BEF}"/>
    <cellStyle name="Normal 10 2 3 3 3" xfId="29017" xr:uid="{DF83D8F5-A0FC-4EF4-A730-F2DB90CAB9C7}"/>
    <cellStyle name="Normal 10 2 3 3 3 2" xfId="45062" xr:uid="{AE042E0F-2724-4F4B-8BB7-A3339D2A9451}"/>
    <cellStyle name="Normal 10 2 3 3 3_Non-NII" xfId="45061" xr:uid="{2B2CB055-C507-4028-9521-B042508D21E5}"/>
    <cellStyle name="Normal 10 2 3 3 4" xfId="45063" xr:uid="{CD2337FB-FBB1-4A5E-9679-E9FC01FDDC01}"/>
    <cellStyle name="Normal 10 2 3 3 5" xfId="45064" xr:uid="{869327EF-E1FA-4345-A703-549FE0015FDA}"/>
    <cellStyle name="Normal 10 2 3 3 6" xfId="45065" xr:uid="{3E60A36F-3CEB-4215-AC42-F4FCA5AAC659}"/>
    <cellStyle name="Normal 10 2 3 3_AVA DVA EL" xfId="29018" xr:uid="{A9AF1961-ACA1-4869-9C72-CA258A3F1663}"/>
    <cellStyle name="Normal 10 2 3 4" xfId="29019" xr:uid="{E0DB33FF-E20D-491F-9ECD-FED628A9E3E2}"/>
    <cellStyle name="Normal 10 2 3 4 2" xfId="29020" xr:uid="{CE64382B-5921-4A7A-A01F-93C269039AC6}"/>
    <cellStyle name="Normal 10 2 3 4 2 2" xfId="45067" xr:uid="{078D1831-1C2D-45F5-8D85-CA3EC454FCD2}"/>
    <cellStyle name="Normal 10 2 3 4 2_Non-NII" xfId="45066" xr:uid="{71ED9FFF-113C-49AD-B688-E1574251C72E}"/>
    <cellStyle name="Normal 10 2 3 4 3" xfId="29021" xr:uid="{999F45C4-6057-4D8B-AE67-3066A19913C5}"/>
    <cellStyle name="Normal 10 2 3 4 4" xfId="45068" xr:uid="{8F7D91C9-26D6-4157-8F68-AD135B1B8942}"/>
    <cellStyle name="Normal 10 2 3 4_AVA DVA EL" xfId="29022" xr:uid="{002BF8B7-F445-45C5-8215-2CC099C17258}"/>
    <cellStyle name="Normal 10 2 3 5" xfId="29023" xr:uid="{0BA70B5F-8549-4701-A600-1494EEB5BF75}"/>
    <cellStyle name="Normal 10 2 3 5 2" xfId="29024" xr:uid="{89968A6A-F222-44FA-8CA5-2A4E27B9662C}"/>
    <cellStyle name="Normal 10 2 3 5 3" xfId="29025" xr:uid="{8DEF074F-2743-4EE4-A85E-46714C96320F}"/>
    <cellStyle name="Normal 10 2 3 5_AVA DVA EL" xfId="29026" xr:uid="{B66ED76F-8E9B-476D-8BA2-111E4F618941}"/>
    <cellStyle name="Normal 10 2 3 6" xfId="29027" xr:uid="{C9203952-C19E-4B66-9ED4-C87B0D65D739}"/>
    <cellStyle name="Normal 10 2 3 6 2" xfId="29028" xr:uid="{4C06B666-EF35-45D6-90E7-DE784C38E218}"/>
    <cellStyle name="Normal 10 2 3 6_AVA DVA EL" xfId="29029" xr:uid="{B0E0CC4D-53EB-4792-BAF7-00EF52DF161C}"/>
    <cellStyle name="Normal 10 2 3 7" xfId="29030" xr:uid="{740B3020-6BA2-4809-BA58-6D85FF9FAF11}"/>
    <cellStyle name="Normal 10 2 3 8" xfId="45069" xr:uid="{D82943B3-57B9-4598-B5EE-389FCD6CF0D2}"/>
    <cellStyle name="Normal 10 2 3 9" xfId="45070" xr:uid="{69BB8502-7CAB-4A76-B9CD-1F70ADEE9E4D}"/>
    <cellStyle name="Normal 10 2 3_3. Chng in credit spreads" xfId="7692" xr:uid="{56DE57F5-9098-4DE8-9C5F-1436564182C4}"/>
    <cellStyle name="Normal 10 2 4" xfId="29031" xr:uid="{D53D8DE2-BBF3-425C-AF18-466F295E1D8F}"/>
    <cellStyle name="Normal 10 2 4 2" xfId="29032" xr:uid="{72450C51-4492-4F2E-95AB-BCFB7F2A6C60}"/>
    <cellStyle name="Normal 10 2 4 2 2" xfId="29033" xr:uid="{C6B0286E-33F5-4730-851F-35BA33A457C1}"/>
    <cellStyle name="Normal 10 2 4 2 3" xfId="29034" xr:uid="{5BFF28DB-ED97-45C1-8A7C-511B1AE7A475}"/>
    <cellStyle name="Normal 10 2 4 2_AVA DVA EL" xfId="29035" xr:uid="{A523B50D-CDA1-4B71-9A9F-C25A8FBCAA72}"/>
    <cellStyle name="Normal 10 2 4 3" xfId="29036" xr:uid="{8715FAD2-E47F-47ED-967B-06A4B0E17461}"/>
    <cellStyle name="Normal 10 2 4 3 2" xfId="29037" xr:uid="{A63FC580-822B-4AC9-86DA-CC1DCA148AEE}"/>
    <cellStyle name="Normal 10 2 4 3_AVA DVA EL" xfId="29038" xr:uid="{996D472C-3F33-4E92-85F1-B6F374A3118D}"/>
    <cellStyle name="Normal 10 2 4 4" xfId="29039" xr:uid="{8210F7ED-51F9-4AC0-AAC8-D58724096B1E}"/>
    <cellStyle name="Normal 10 2 4 5" xfId="29040" xr:uid="{3476F6D3-4C4A-4D21-9771-EB24B1679E36}"/>
    <cellStyle name="Normal 10 2 4_AVA DVA EL" xfId="29041" xr:uid="{C24E1D69-2820-496F-BE5F-616135DBEFD0}"/>
    <cellStyle name="Normal 10 2 5" xfId="29042" xr:uid="{4B3574C6-4B9D-45F8-AB6F-98CDAA07C917}"/>
    <cellStyle name="Normal 10 2 5 2" xfId="29043" xr:uid="{0EBD6311-5B82-4DD8-936A-E88BB42F0AFF}"/>
    <cellStyle name="Normal 10 2 5 2 2" xfId="29044" xr:uid="{6B52C027-7391-44B7-B2FC-2085312E710A}"/>
    <cellStyle name="Normal 10 2 5 2 3" xfId="29045" xr:uid="{4C4CBE6E-D89D-4AF7-88F8-CADA0737850E}"/>
    <cellStyle name="Normal 10 2 5 2_AVA DVA EL" xfId="29046" xr:uid="{69D299CF-C685-4728-B47B-80E5C9C5F5A0}"/>
    <cellStyle name="Normal 10 2 5 3" xfId="29047" xr:uid="{1D746BAB-151B-400E-9054-0742D29C20D8}"/>
    <cellStyle name="Normal 10 2 5 3 2" xfId="29048" xr:uid="{0F99AE5E-41B6-46D6-8A73-1A805896C9F8}"/>
    <cellStyle name="Normal 10 2 5 3_AVA DVA EL" xfId="29049" xr:uid="{2788B946-D570-49E2-B89B-015ED4A486CC}"/>
    <cellStyle name="Normal 10 2 5 4" xfId="29050" xr:uid="{196B87FB-76E3-4E1A-A9EC-9B22ACCBB990}"/>
    <cellStyle name="Normal 10 2 5 5" xfId="29051" xr:uid="{ED1DBD51-6E90-4BF3-81F6-0D9F38DE1E9E}"/>
    <cellStyle name="Normal 10 2 5_AVA DVA EL" xfId="29052" xr:uid="{361003F6-4EDC-44CB-8C41-3A74DD9C3F35}"/>
    <cellStyle name="Normal 10 2 6" xfId="29053" xr:uid="{EE910067-C41A-4662-AB4E-FC5F5FD2572F}"/>
    <cellStyle name="Normal 10 2 6 2" xfId="29054" xr:uid="{8D9D9E5B-7E72-4C6D-8F47-95A494D6574F}"/>
    <cellStyle name="Normal 10 2 6 2 2" xfId="29055" xr:uid="{9B4E409A-96AB-4B21-BF09-C3DC303C9AB1}"/>
    <cellStyle name="Normal 10 2 6 2 3" xfId="29056" xr:uid="{F06EA999-5EA0-4064-AFD7-05D102AF88A1}"/>
    <cellStyle name="Normal 10 2 6 2_AVA DVA EL" xfId="29057" xr:uid="{4B15E463-8798-4806-A435-85C0EBEC29A3}"/>
    <cellStyle name="Normal 10 2 6 3" xfId="29058" xr:uid="{BDC44F54-805C-45B5-B636-4C747D91A7A8}"/>
    <cellStyle name="Normal 10 2 6 3 2" xfId="29059" xr:uid="{B37EB047-17D0-456D-ACD4-AD0986FF6F7D}"/>
    <cellStyle name="Normal 10 2 6 3_AVA DVA EL" xfId="29060" xr:uid="{15672C21-2D3A-4057-B820-7374E916E2E8}"/>
    <cellStyle name="Normal 10 2 6 4" xfId="29061" xr:uid="{97A5DBDE-4907-49DD-B5AC-56B494C63109}"/>
    <cellStyle name="Normal 10 2 6 5" xfId="29062" xr:uid="{81083D93-E489-4F76-BFF7-26D1746BD153}"/>
    <cellStyle name="Normal 10 2 6_AVA DVA EL" xfId="29063" xr:uid="{939E847A-BB96-4D5A-AE4C-3864A7FBDE47}"/>
    <cellStyle name="Normal 10 2 7" xfId="29064" xr:uid="{BE50E641-8D06-46AA-8FEC-6970D92AAC62}"/>
    <cellStyle name="Normal 10 2 7 2" xfId="29065" xr:uid="{4DAB909B-BBE3-4726-9FA4-0BA5CE673567}"/>
    <cellStyle name="Normal 10 2 7 2 2" xfId="29066" xr:uid="{553BC8CD-2D80-408E-8907-C4B255F0F0BB}"/>
    <cellStyle name="Normal 10 2 7 2 3" xfId="29067" xr:uid="{95F591AE-498C-436B-9F21-AE41AF29FE0E}"/>
    <cellStyle name="Normal 10 2 7 2_AVA DVA EL" xfId="29068" xr:uid="{6761DBD1-8F5A-4E7A-80E3-4249A316D40E}"/>
    <cellStyle name="Normal 10 2 7 3" xfId="29069" xr:uid="{0399DF5A-C179-464C-B0C3-4431C9F6D27C}"/>
    <cellStyle name="Normal 10 2 7 3 2" xfId="29070" xr:uid="{8EFDF89C-7724-4ACF-98FA-D74A0EF06F3D}"/>
    <cellStyle name="Normal 10 2 7 3_AVA DVA EL" xfId="29071" xr:uid="{1774A583-2357-49A2-83EC-99566CE763A7}"/>
    <cellStyle name="Normal 10 2 7 4" xfId="29072" xr:uid="{325B1348-9FAD-4CA9-BB84-567DD1FAD7ED}"/>
    <cellStyle name="Normal 10 2 7 5" xfId="29073" xr:uid="{27D5AD24-1C28-4C46-933A-1BF27DE8601C}"/>
    <cellStyle name="Normal 10 2 7_AVA DVA EL" xfId="29074" xr:uid="{926E261F-AE75-46DB-AA77-8A81AA5CF93A}"/>
    <cellStyle name="Normal 10 2 8" xfId="29075" xr:uid="{161F4CA4-9C05-4353-B383-16A87F5051E1}"/>
    <cellStyle name="Normal 10 2 8 2" xfId="29076" xr:uid="{4C754454-2374-412A-8116-254BEDBB2542}"/>
    <cellStyle name="Normal 10 2 8 2 2" xfId="29077" xr:uid="{8EE3A9CD-1F61-4C9E-B55B-F84CF7F4F9CB}"/>
    <cellStyle name="Normal 10 2 8 2 3" xfId="29078" xr:uid="{3E9A2FCB-361B-4F94-9A67-5503CE517870}"/>
    <cellStyle name="Normal 10 2 8 2_AVA DVA EL" xfId="29079" xr:uid="{F58A98B3-4158-4E5F-87A5-53F80F5B1013}"/>
    <cellStyle name="Normal 10 2 8 3" xfId="29080" xr:uid="{F918853D-31A4-4AFC-A32A-B06847D2BD6E}"/>
    <cellStyle name="Normal 10 2 8 4" xfId="29081" xr:uid="{F12F4AC0-C74B-4D20-B35A-90CAF217346C}"/>
    <cellStyle name="Normal 10 2 8_AVA DVA EL" xfId="29082" xr:uid="{6E156038-D329-4D19-A1CB-EEED8B4B61BD}"/>
    <cellStyle name="Normal 10 2 9" xfId="29083" xr:uid="{AD0F1E2E-640A-4E0F-B937-A7B856B012C7}"/>
    <cellStyle name="Normal 10 2 9 2" xfId="29084" xr:uid="{F0B06B05-9C27-41D3-B961-90C04010EFFA}"/>
    <cellStyle name="Normal 10 2 9 2 2" xfId="29085" xr:uid="{A9D25EB0-E343-4DDA-A2A6-F339B5F8C185}"/>
    <cellStyle name="Normal 10 2 9 2 3" xfId="29086" xr:uid="{15C84605-01A0-4C33-B5D6-4EA84BFCC8B7}"/>
    <cellStyle name="Normal 10 2 9 2_AVA DVA EL" xfId="29087" xr:uid="{11FD56DB-B446-4831-8F50-F6AA00C41C7F}"/>
    <cellStyle name="Normal 10 2 9 3" xfId="29088" xr:uid="{5FB151E7-D120-43A5-8DA3-8C11AF92F78C}"/>
    <cellStyle name="Normal 10 2 9 4" xfId="29089" xr:uid="{F03A964D-FB7A-45C7-8C16-712479D2C44E}"/>
    <cellStyle name="Normal 10 2 9_AVA DVA EL" xfId="29090" xr:uid="{A1A8554F-5E03-4F35-9C8B-92F00F92517D}"/>
    <cellStyle name="Normal 10 2_3Q19" xfId="7693" xr:uid="{94256506-1C30-48A5-9BA8-358A548D41BD}"/>
    <cellStyle name="Normal 10 20" xfId="42411" xr:uid="{0E0B0C81-9B76-4691-8FF2-1D312619B4AF}"/>
    <cellStyle name="Normal 10 21" xfId="42412" xr:uid="{3C7AD168-59DD-4485-959B-16B7DE66F068}"/>
    <cellStyle name="Normal 10 22" xfId="42413" xr:uid="{C39D577C-E936-4C12-A6B5-2FE0BB357D27}"/>
    <cellStyle name="Normal 10 3" xfId="21" xr:uid="{F848C424-FB7F-4A0F-8006-C99B787BED15}"/>
    <cellStyle name="Normal 10 3 10" xfId="42414" xr:uid="{B90D2C34-4F50-43E8-9F0E-B1614E9449B9}"/>
    <cellStyle name="Normal 10 3 11" xfId="42415" xr:uid="{0A3C6EAA-85E3-4375-A3F7-00312369A1CF}"/>
    <cellStyle name="Normal 10 3 12" xfId="42416" xr:uid="{1592B862-9976-45B3-BFDE-6DEBAA4DBCBF}"/>
    <cellStyle name="Normal 10 3 2" xfId="29091" xr:uid="{4AEBC453-C00F-48C2-9FB2-AD4B9EBD05E4}"/>
    <cellStyle name="Normal 10 3 2 10" xfId="42417" xr:uid="{97A3A414-4CB7-456B-B3AB-8E5992777E0E}"/>
    <cellStyle name="Normal 10 3 2 2" xfId="29092" xr:uid="{C33B20A8-2588-42D2-8795-2D2333CF4DC4}"/>
    <cellStyle name="Normal 10 3 2 2 2" xfId="29093" xr:uid="{6DBD5323-AAFD-4232-A728-2E102943A280}"/>
    <cellStyle name="Normal 10 3 2 2 3" xfId="29094" xr:uid="{92E91204-4A5C-49C7-AFEA-E4317B35430A}"/>
    <cellStyle name="Normal 10 3 2 2 4" xfId="42418" xr:uid="{2D3B4B6E-14FB-4403-AD5A-4A4581CCE878}"/>
    <cellStyle name="Normal 10 3 2 2_AVA DVA EL" xfId="29095" xr:uid="{DFFA70CE-596B-44D2-A290-EDA0C8CFEB0C}"/>
    <cellStyle name="Normal 10 3 2 3" xfId="29096" xr:uid="{FE20B494-6033-4553-AC6B-CF7C45C43AC4}"/>
    <cellStyle name="Normal 10 3 2 3 2" xfId="29097" xr:uid="{86906CF8-C363-44DF-81E0-51AC9D55E76C}"/>
    <cellStyle name="Normal 10 3 2 3 3" xfId="29098" xr:uid="{96FE2804-802A-4879-9E97-91B0EAF9B77E}"/>
    <cellStyle name="Normal 10 3 2 3 4" xfId="42419" xr:uid="{912B7458-F68D-451A-8A99-130E87A39F05}"/>
    <cellStyle name="Normal 10 3 2 3_AVA DVA EL" xfId="29099" xr:uid="{79B37127-7574-481B-A6B4-9B80FEEF0FA4}"/>
    <cellStyle name="Normal 10 3 2 4" xfId="29100" xr:uid="{541B4F43-42ED-465C-9973-974CF3F05644}"/>
    <cellStyle name="Normal 10 3 2 4 2" xfId="29101" xr:uid="{6581F8D5-C60C-4D6B-846B-F2013FAC850C}"/>
    <cellStyle name="Normal 10 3 2 4 3" xfId="29102" xr:uid="{3A88081E-B446-4C23-AF07-7747FB107208}"/>
    <cellStyle name="Normal 10 3 2 4 4" xfId="42420" xr:uid="{3D73430C-6EBC-4276-93F1-6E4DA5D41F5B}"/>
    <cellStyle name="Normal 10 3 2 4_AVA DVA EL" xfId="29103" xr:uid="{A2DB7B5B-B82A-44D1-8851-667DF7B14034}"/>
    <cellStyle name="Normal 10 3 2 5" xfId="29104" xr:uid="{ED17C997-191F-46D3-8A64-AE1C184F4221}"/>
    <cellStyle name="Normal 10 3 2 5 2" xfId="29105" xr:uid="{0732EB4F-D7F4-4912-918F-795B06526DA4}"/>
    <cellStyle name="Normal 10 3 2 5 3" xfId="29106" xr:uid="{3DF2C4CC-A44E-49C2-9982-6970A3EC8688}"/>
    <cellStyle name="Normal 10 3 2 5_AVA DVA EL" xfId="29107" xr:uid="{17B4DB2E-37B8-434E-9C76-233B578E77C1}"/>
    <cellStyle name="Normal 10 3 2 6" xfId="29108" xr:uid="{D2C87FFA-0322-4090-AE87-B8B4F62CB23C}"/>
    <cellStyle name="Normal 10 3 2 6 2" xfId="42421" xr:uid="{B297A37C-DBAD-473D-AB50-C495C0AB91BC}"/>
    <cellStyle name="Normal 10 3 2 6 3" xfId="42422" xr:uid="{53D26EF7-FE1B-40FE-BB47-D6FC656F5A31}"/>
    <cellStyle name="Normal 10 3 2 7" xfId="29109" xr:uid="{B8E0505D-9019-4548-8045-AAB6D0113A49}"/>
    <cellStyle name="Normal 10 3 2 7 2" xfId="42423" xr:uid="{54579463-EDB2-4818-B470-6142365E08DF}"/>
    <cellStyle name="Normal 10 3 2 7 3" xfId="42424" xr:uid="{3CBB931F-E08E-4171-9B70-78952DA86690}"/>
    <cellStyle name="Normal 10 3 2 8" xfId="42425" xr:uid="{D4D8FB6B-60EE-4FFA-86F8-F12C834C6B09}"/>
    <cellStyle name="Normal 10 3 2 9" xfId="42426" xr:uid="{8550B5B4-53C8-46AA-86CB-41A15E5C5443}"/>
    <cellStyle name="Normal 10 3 2_AVA DVA EL" xfId="29110" xr:uid="{9B845C8A-CE80-4BD3-80A3-8FDEDA6A0464}"/>
    <cellStyle name="Normal 10 3 3" xfId="29111" xr:uid="{F0E58036-5135-4430-8C06-A42365DDAB50}"/>
    <cellStyle name="Normal 10 3 3 10" xfId="42427" xr:uid="{744E954D-8009-4155-A327-CAAC242E7BA4}"/>
    <cellStyle name="Normal 10 3 3 2" xfId="29112" xr:uid="{310914A9-6F76-40C5-8DDA-97FB19FBEF78}"/>
    <cellStyle name="Normal 10 3 3 2 2" xfId="29113" xr:uid="{E631C1A0-4E91-40FC-9DC3-32EC928A9DF8}"/>
    <cellStyle name="Normal 10 3 3 2 3" xfId="42428" xr:uid="{D11EE04F-4DC2-4A0B-91ED-2DC6A340D7A9}"/>
    <cellStyle name="Normal 10 3 3 2 4" xfId="42429" xr:uid="{0EEFC48D-3CB6-4B49-BA38-0A475FB5B893}"/>
    <cellStyle name="Normal 10 3 3 2_AVA DVA EL" xfId="29114" xr:uid="{A213623A-22E8-4859-861B-506675BA801A}"/>
    <cellStyle name="Normal 10 3 3 3" xfId="29115" xr:uid="{360E8173-3859-4F68-9433-DB19C6173C5A}"/>
    <cellStyle name="Normal 10 3 3 3 2" xfId="42430" xr:uid="{C68907DD-7282-4C21-A008-4D5B07395E71}"/>
    <cellStyle name="Normal 10 3 3 3 3" xfId="42431" xr:uid="{BECD4472-2AF7-4766-BF0C-6D6974946590}"/>
    <cellStyle name="Normal 10 3 3 3 4" xfId="42432" xr:uid="{5122B146-0078-48E0-A28B-1E763CA95C22}"/>
    <cellStyle name="Normal 10 3 3 4" xfId="29116" xr:uid="{5AB16ADD-1056-40B7-8E6D-A9A2B2CA8691}"/>
    <cellStyle name="Normal 10 3 3 4 2" xfId="42433" xr:uid="{72DD473A-2A34-499B-9DB4-7C41C37D293F}"/>
    <cellStyle name="Normal 10 3 3 4 3" xfId="42434" xr:uid="{16571791-4C44-4908-B78B-B49C35AE70F0}"/>
    <cellStyle name="Normal 10 3 3 4 4" xfId="42435" xr:uid="{F6F8C3C9-1026-491F-8077-3B9A126DBAC3}"/>
    <cellStyle name="Normal 10 3 3 5" xfId="42436" xr:uid="{C33A513C-8A5D-4949-ACD7-61A966C2DCDF}"/>
    <cellStyle name="Normal 10 3 3 5 2" xfId="42437" xr:uid="{9F255B4C-7B64-4DA6-8EA5-FAFB52F7FF85}"/>
    <cellStyle name="Normal 10 3 3 5 3" xfId="42438" xr:uid="{8EAEB162-4A55-4515-8805-BCEFEDCE9CA3}"/>
    <cellStyle name="Normal 10 3 3 6" xfId="42439" xr:uid="{BEF980AC-1FAD-4516-A072-9723EC8D49BB}"/>
    <cellStyle name="Normal 10 3 3 6 2" xfId="42440" xr:uid="{46573C26-9B73-4ABE-BB15-EC5969A1084E}"/>
    <cellStyle name="Normal 10 3 3 6 3" xfId="42441" xr:uid="{D12487AA-BC80-4999-884B-911192133ED7}"/>
    <cellStyle name="Normal 10 3 3 7" xfId="42442" xr:uid="{7F314890-A32C-4443-9151-CEA5CA823D4C}"/>
    <cellStyle name="Normal 10 3 3 7 2" xfId="42443" xr:uid="{874A62B4-2527-4291-9ACB-EA84190ED839}"/>
    <cellStyle name="Normal 10 3 3 7 3" xfId="42444" xr:uid="{E3E6CED6-DF1C-40D2-AEDC-210A2AE61E64}"/>
    <cellStyle name="Normal 10 3 3 8" xfId="42445" xr:uid="{AC8CA18E-51E0-4627-AEB8-24ED53256337}"/>
    <cellStyle name="Normal 10 3 3 9" xfId="42446" xr:uid="{88516F95-5121-4494-A9D1-E5E176FAA6EA}"/>
    <cellStyle name="Normal 10 3 3_AVA DVA EL" xfId="29117" xr:uid="{6359283D-BAB7-49D9-BDEB-8D5F0B927D28}"/>
    <cellStyle name="Normal 10 3 4" xfId="29118" xr:uid="{6144D236-BA99-444C-A3F3-B64BD292AC92}"/>
    <cellStyle name="Normal 10 3 4 2" xfId="29119" xr:uid="{D719A7EF-CA6C-4EFA-8D57-449E43D66694}"/>
    <cellStyle name="Normal 10 3 4 2 2" xfId="29120" xr:uid="{FB9670C3-9B4A-4DC3-A1F2-B58C5096FC5C}"/>
    <cellStyle name="Normal 10 3 4 2_AVA DVA EL" xfId="29121" xr:uid="{86E0B04B-F726-4A95-81FA-CC38041DEC47}"/>
    <cellStyle name="Normal 10 3 4 3" xfId="29122" xr:uid="{BA7F9EC8-B101-452F-A0C9-A75DC3B297CA}"/>
    <cellStyle name="Normal 10 3 4 4" xfId="29123" xr:uid="{9118AD93-6667-470F-8E9B-6F735B2C782B}"/>
    <cellStyle name="Normal 10 3 4_AVA DVA EL" xfId="29124" xr:uid="{5A975918-254D-46CB-B126-7E5265452740}"/>
    <cellStyle name="Normal 10 3 5" xfId="29125" xr:uid="{7F37350F-9657-44C9-BC1F-81997621DD25}"/>
    <cellStyle name="Normal 10 3 5 2" xfId="29126" xr:uid="{3D3ACD30-8C4E-4E7F-82D2-F69506CE583B}"/>
    <cellStyle name="Normal 10 3 5 3" xfId="29127" xr:uid="{AC1B13E9-E3EB-43D2-8F62-C74ED9FBA42C}"/>
    <cellStyle name="Normal 10 3 5 4" xfId="42447" xr:uid="{647271B4-6F5C-4DF3-BA39-823B7B64666C}"/>
    <cellStyle name="Normal 10 3 5_AVA DVA EL" xfId="29128" xr:uid="{0F053B8A-F878-45B8-B684-DD5FF56D4765}"/>
    <cellStyle name="Normal 10 3 6" xfId="29129" xr:uid="{D0EFFCE5-31F9-44ED-8202-7C9E1D6B48E8}"/>
    <cellStyle name="Normal 10 3 6 2" xfId="29130" xr:uid="{113B5803-83BD-42D4-A023-1D3974F164BF}"/>
    <cellStyle name="Normal 10 3 6 3" xfId="29131" xr:uid="{500BA7EA-1473-45A2-8E0B-F53909A8B291}"/>
    <cellStyle name="Normal 10 3 6 4" xfId="42448" xr:uid="{45C9D5C4-C85C-4EF1-A5D3-ED686588894E}"/>
    <cellStyle name="Normal 10 3 6_AVA DVA EL" xfId="29132" xr:uid="{B85BAD89-FBB2-4F6D-8B0B-456020AA970D}"/>
    <cellStyle name="Normal 10 3 7" xfId="29133" xr:uid="{0079731C-92EE-4662-A073-8D733B84EAC7}"/>
    <cellStyle name="Normal 10 3 7 2" xfId="42449" xr:uid="{0B093DB4-6F1B-4650-B9B4-AF18AEA55966}"/>
    <cellStyle name="Normal 10 3 7 3" xfId="42450" xr:uid="{C3FBD0DD-C9EE-441D-AA0D-314EAC201314}"/>
    <cellStyle name="Normal 10 3 8" xfId="42451" xr:uid="{98D89A41-A68C-4478-884E-B4899E399B9F}"/>
    <cellStyle name="Normal 10 3 8 2" xfId="42452" xr:uid="{3F91B719-DACF-41EE-9A0D-3FCC0A2C7E32}"/>
    <cellStyle name="Normal 10 3 8 3" xfId="42453" xr:uid="{138523D1-F64A-483D-B930-D9F0593B654B}"/>
    <cellStyle name="Normal 10 3 9" xfId="42454" xr:uid="{4BF93C8A-56C7-4BDD-ABF1-D64CDCF149CE}"/>
    <cellStyle name="Normal 10 3 9 2" xfId="42455" xr:uid="{6EAB86E1-B2A1-4C98-B262-9696D3BD8E14}"/>
    <cellStyle name="Normal 10 3 9 3" xfId="42456" xr:uid="{6305AFAF-1E49-4D85-A139-F202064EE449}"/>
    <cellStyle name="Normal 10 3_Balanse bankkonsern" xfId="29134" xr:uid="{9C400778-909B-4263-B51F-53A8FF5EB7CD}"/>
    <cellStyle name="Normal 10 4" xfId="7694" xr:uid="{FE2B47B8-B97A-4AE9-B7F0-2288244D1FD7}"/>
    <cellStyle name="Normal 10 4 10" xfId="42457" xr:uid="{1E48F5E5-B2F2-4928-AE1D-8462A384592D}"/>
    <cellStyle name="Normal 10 4 11" xfId="42458" xr:uid="{BF87EBDE-850C-4448-8C2D-3EC2A6150967}"/>
    <cellStyle name="Normal 10 4 12" xfId="42459" xr:uid="{4B2AA00A-644B-41C0-8946-9BBFA815E766}"/>
    <cellStyle name="Normal 10 4 2" xfId="7695" xr:uid="{8ADBDBDE-FBBB-4341-8C22-1F05DA501C16}"/>
    <cellStyle name="Normal 10 4 2 10" xfId="42460" xr:uid="{049387DA-A4F8-4D62-923E-E4451F9A651E}"/>
    <cellStyle name="Normal 10 4 2 2" xfId="29135" xr:uid="{CBEFCA54-44CC-4658-B470-4AD660068EF3}"/>
    <cellStyle name="Normal 10 4 2 2 2" xfId="29136" xr:uid="{2B745FF8-A487-4CF4-8226-1B6C74E08A41}"/>
    <cellStyle name="Normal 10 4 2 2 2 2" xfId="45072" xr:uid="{60F98B7D-4C84-4736-8197-A5D0E8E424B9}"/>
    <cellStyle name="Normal 10 4 2 2 2 2 2" xfId="45073" xr:uid="{CC5142B4-B158-45D2-8519-FB2E3FF99E61}"/>
    <cellStyle name="Normal 10 4 2 2 2 3" xfId="45074" xr:uid="{87646739-11E5-45A4-BAE7-4E1E2F366474}"/>
    <cellStyle name="Normal 10 4 2 2 2 4" xfId="45075" xr:uid="{5330DC44-36F8-4649-93D3-4849838D3CFC}"/>
    <cellStyle name="Normal 10 4 2 2 2_Non-NII" xfId="45071" xr:uid="{D7084C72-CB4B-43B2-B9D3-7190598F062D}"/>
    <cellStyle name="Normal 10 4 2 2 3" xfId="42461" xr:uid="{E65909C1-A497-445F-87ED-C38C918FA30E}"/>
    <cellStyle name="Normal 10 4 2 2 3 2" xfId="45077" xr:uid="{12FA5B6E-EB34-4B83-9BBE-5FCC1E2B54DA}"/>
    <cellStyle name="Normal 10 4 2 2 3_Non-NII" xfId="45076" xr:uid="{4BA305AC-43D1-4ABE-B6FB-E19FD46EAD55}"/>
    <cellStyle name="Normal 10 4 2 2 4" xfId="42462" xr:uid="{A81616CD-A005-4FED-B4B2-A0C4F023DD0B}"/>
    <cellStyle name="Normal 10 4 2 2 5" xfId="45078" xr:uid="{8698C387-F92D-4F93-ACD1-AC7864709629}"/>
    <cellStyle name="Normal 10 4 2 2 6" xfId="45079" xr:uid="{4A3B7E51-DF50-4AF9-8A55-0DAF54A5AB3C}"/>
    <cellStyle name="Normal 10 4 2 2_AVA DVA EL" xfId="29137" xr:uid="{3B5FB80A-7178-418E-8062-A52668164621}"/>
    <cellStyle name="Normal 10 4 2 3" xfId="29138" xr:uid="{8F1E46D7-0698-4DFE-8C80-94EB4048A7B7}"/>
    <cellStyle name="Normal 10 4 2 3 2" xfId="42463" xr:uid="{A2552DE2-051B-4998-AC21-CE91530B9F24}"/>
    <cellStyle name="Normal 10 4 2 3 2 2" xfId="45082" xr:uid="{E99F7ADD-477D-473C-8DA2-3FE7E5E0E262}"/>
    <cellStyle name="Normal 10 4 2 3 2_Non-NII" xfId="45081" xr:uid="{B123CDCA-C517-404E-B0BA-A660B9A7CF01}"/>
    <cellStyle name="Normal 10 4 2 3 3" xfId="42464" xr:uid="{D0AF3AEF-FAA0-4F6F-B174-5DD6D7313F7A}"/>
    <cellStyle name="Normal 10 4 2 3 4" xfId="42465" xr:uid="{4163A1A0-2AF9-4452-9664-116F52778A5C}"/>
    <cellStyle name="Normal 10 4 2 3_Non-NII" xfId="45080" xr:uid="{534C4399-27B5-450F-B0CE-0C3599E89327}"/>
    <cellStyle name="Normal 10 4 2 4" xfId="29139" xr:uid="{8A4FF527-EF3D-4625-888F-A96650D0F8D7}"/>
    <cellStyle name="Normal 10 4 2 4 2" xfId="42466" xr:uid="{5371E6B0-33A3-4075-BAA1-7C6448D9D0E9}"/>
    <cellStyle name="Normal 10 4 2 4 3" xfId="42467" xr:uid="{B8126104-9A1E-4C13-9F99-CB1F5221C9AB}"/>
    <cellStyle name="Normal 10 4 2 4 4" xfId="42468" xr:uid="{1B927EB0-3BF6-4E6D-BBF7-27F30F63D492}"/>
    <cellStyle name="Normal 10 4 2 4_Non-NII" xfId="45083" xr:uid="{CEDBBF48-5EEE-4220-B1BE-521BA1BFBC1D}"/>
    <cellStyle name="Normal 10 4 2 5" xfId="42469" xr:uid="{A530C8E5-BD38-4555-BAA8-CA6E10830EAF}"/>
    <cellStyle name="Normal 10 4 2 5 2" xfId="42470" xr:uid="{962F20C9-EC24-4818-B394-7BF7F9F46D8F}"/>
    <cellStyle name="Normal 10 4 2 5 3" xfId="42471" xr:uid="{5EBA1EA8-56D8-4612-B02D-B3AF2CA79B07}"/>
    <cellStyle name="Normal 10 4 2 5_Non-NII" xfId="45084" xr:uid="{DAEB0E9F-AAB4-4CD1-A13C-3ACF05DBBECC}"/>
    <cellStyle name="Normal 10 4 2 6" xfId="42472" xr:uid="{6902D4CF-C990-4ED7-854E-E633DDA154D5}"/>
    <cellStyle name="Normal 10 4 2 6 2" xfId="42473" xr:uid="{921719CA-2F70-4E79-9997-7678C5F62739}"/>
    <cellStyle name="Normal 10 4 2 6 3" xfId="42474" xr:uid="{9F9BE66F-1DDB-401B-B9A1-E7037019F513}"/>
    <cellStyle name="Normal 10 4 2 6_Non-NII" xfId="45085" xr:uid="{09DC877F-C51A-43E4-9FDC-FB831C6EE525}"/>
    <cellStyle name="Normal 10 4 2 7" xfId="42475" xr:uid="{29545F38-F8E5-4089-A386-32F051FED84D}"/>
    <cellStyle name="Normal 10 4 2 7 2" xfId="42476" xr:uid="{2445D470-F279-4529-8A89-C86A196D03E0}"/>
    <cellStyle name="Normal 10 4 2 7 3" xfId="42477" xr:uid="{39A8CF01-0136-4290-B8F3-7A415F71DC8E}"/>
    <cellStyle name="Normal 10 4 2 7_Non-NII" xfId="45086" xr:uid="{2109EAF9-CBBC-43D2-81A0-808E4CBE2A20}"/>
    <cellStyle name="Normal 10 4 2 8" xfId="42478" xr:uid="{25919BF6-5C17-4F60-93A9-30FDE73AB8B8}"/>
    <cellStyle name="Normal 10 4 2 9" xfId="42479" xr:uid="{E43DBA89-17B8-445A-883B-7086C06ACCF5}"/>
    <cellStyle name="Normal 10 4 2_AVA DVA EL" xfId="29140" xr:uid="{F608AB60-B705-4D5E-AD3A-731396FEF950}"/>
    <cellStyle name="Normal 10 4 3" xfId="29141" xr:uid="{FEBD4996-79A2-4038-B494-FB148917A727}"/>
    <cellStyle name="Normal 10 4 3 10" xfId="42480" xr:uid="{10BE9EF8-9E34-49BC-B0AC-BFE1EA7E47A4}"/>
    <cellStyle name="Normal 10 4 3 2" xfId="29142" xr:uid="{6336DEC5-6136-4F65-B73E-F3EB374638B5}"/>
    <cellStyle name="Normal 10 4 3 2 2" xfId="42481" xr:uid="{18930F48-4862-4864-BA65-CBA6DED0F5B7}"/>
    <cellStyle name="Normal 10 4 3 2 2 2" xfId="45089" xr:uid="{D9937EC9-5F59-40FC-9F33-0CF06F5C6403}"/>
    <cellStyle name="Normal 10 4 3 2 2_Non-NII" xfId="45088" xr:uid="{E86AA35F-3C7C-4535-9971-6A1FA3A15F9D}"/>
    <cellStyle name="Normal 10 4 3 2 3" xfId="42482" xr:uid="{7BA5EB07-7112-4A87-AA69-07415AD71268}"/>
    <cellStyle name="Normal 10 4 3 2 4" xfId="42483" xr:uid="{272FD74D-FF69-454A-A6F2-5AEBEFB7D3FC}"/>
    <cellStyle name="Normal 10 4 3 2_Non-NII" xfId="45087" xr:uid="{F2E517CA-7FAA-47DB-B92D-E4EC0668A5E8}"/>
    <cellStyle name="Normal 10 4 3 3" xfId="29143" xr:uid="{D13A17A0-34D5-4EAD-8FA1-2A088A2F41B5}"/>
    <cellStyle name="Normal 10 4 3 3 2" xfId="42484" xr:uid="{AD75C39E-026C-4243-AEAF-75FE02C94111}"/>
    <cellStyle name="Normal 10 4 3 3 3" xfId="42485" xr:uid="{921BF879-FA45-48D3-8E57-C42E63072DFB}"/>
    <cellStyle name="Normal 10 4 3 3 4" xfId="42486" xr:uid="{6956D3A2-E4FB-4802-B5E7-998D8CB14C12}"/>
    <cellStyle name="Normal 10 4 3 3_Non-NII" xfId="45090" xr:uid="{01ECBC95-12DC-4BAB-8536-FE15D731807D}"/>
    <cellStyle name="Normal 10 4 3 4" xfId="42487" xr:uid="{3CBC5A07-8F78-4503-9C2D-94439B52F4F6}"/>
    <cellStyle name="Normal 10 4 3 4 2" xfId="42488" xr:uid="{A18AB249-1BDE-4630-9386-AA8517897779}"/>
    <cellStyle name="Normal 10 4 3 4 3" xfId="42489" xr:uid="{B03AE027-A8A2-4C07-AEDE-A4A9018995E1}"/>
    <cellStyle name="Normal 10 4 3 4 4" xfId="42490" xr:uid="{B6BDD652-B841-4F61-B015-D625AEE1F93C}"/>
    <cellStyle name="Normal 10 4 3 4_Non-NII" xfId="45091" xr:uid="{7C232D86-09DE-48F2-BAF8-B07C4473D33E}"/>
    <cellStyle name="Normal 10 4 3 5" xfId="42491" xr:uid="{ACBB1964-20FF-4F17-AF67-39ADDDF485F7}"/>
    <cellStyle name="Normal 10 4 3 5 2" xfId="42492" xr:uid="{B2A76EC7-630D-4020-8F6D-4D61069F6885}"/>
    <cellStyle name="Normal 10 4 3 5 3" xfId="42493" xr:uid="{2768A010-E090-4BFD-A833-EB2B13AF6340}"/>
    <cellStyle name="Normal 10 4 3 5_Non-NII" xfId="45092" xr:uid="{5965C8CC-D990-428F-A5EE-9C6C321D8EEE}"/>
    <cellStyle name="Normal 10 4 3 6" xfId="42494" xr:uid="{DAABA9FB-882E-4C88-9567-90459B9A6BCA}"/>
    <cellStyle name="Normal 10 4 3 6 2" xfId="42495" xr:uid="{D903556E-DC35-42DD-B4E7-332DE046BBDE}"/>
    <cellStyle name="Normal 10 4 3 6 3" xfId="42496" xr:uid="{2038006A-879E-43A4-B332-D5BB0574CC78}"/>
    <cellStyle name="Normal 10 4 3 6_Non-NII" xfId="45093" xr:uid="{5F1A690B-E249-4D1D-985D-BA0BE41DAB1F}"/>
    <cellStyle name="Normal 10 4 3 7" xfId="42497" xr:uid="{D70A0AE1-3D02-4B4D-9F5C-CEC2D126E118}"/>
    <cellStyle name="Normal 10 4 3 7 2" xfId="42498" xr:uid="{DBEAFFF2-8AC9-497F-8F2D-409DC3F9ED3C}"/>
    <cellStyle name="Normal 10 4 3 7 3" xfId="42499" xr:uid="{1B911755-7DF2-4574-9526-3DB81C7AF007}"/>
    <cellStyle name="Normal 10 4 3 8" xfId="42500" xr:uid="{A92D351B-D175-4787-9B6F-C5225FEEFBFD}"/>
    <cellStyle name="Normal 10 4 3 9" xfId="42501" xr:uid="{E905FAE1-7463-4A97-96E8-C367DF61FE3F}"/>
    <cellStyle name="Normal 10 4 3_AVA DVA EL" xfId="29144" xr:uid="{05783E64-A30E-40DD-92C2-647DAFCD3DD7}"/>
    <cellStyle name="Normal 10 4 4" xfId="29145" xr:uid="{152D52A7-0A16-4A2F-B579-AB108C5D5F7A}"/>
    <cellStyle name="Normal 10 4 4 2" xfId="29146" xr:uid="{0AA51D77-617B-49DA-B507-876435E80548}"/>
    <cellStyle name="Normal 10 4 4 2 2" xfId="45095" xr:uid="{DD39E519-7251-4DE8-A146-0E9B44AB29C9}"/>
    <cellStyle name="Normal 10 4 4 2_Non-NII" xfId="45094" xr:uid="{612A4996-3D06-44FA-92C9-8FC323EED65A}"/>
    <cellStyle name="Normal 10 4 4 3" xfId="29147" xr:uid="{6919DAC0-3970-4C57-830D-D1C7DC610FE8}"/>
    <cellStyle name="Normal 10 4 4 4" xfId="42502" xr:uid="{3B6F9608-B472-48DF-BA84-4FA90D09C341}"/>
    <cellStyle name="Normal 10 4 4_AVA DVA EL" xfId="29148" xr:uid="{CE604DB5-137D-47E8-8DE2-BB527AE6184B}"/>
    <cellStyle name="Normal 10 4 5" xfId="29149" xr:uid="{79EE7E21-F1A7-49EC-AE11-1F9BCEAFA239}"/>
    <cellStyle name="Normal 10 4 5 2" xfId="29150" xr:uid="{19329288-67AC-43FD-9924-1BD6FE4451BA}"/>
    <cellStyle name="Normal 10 4 5 3" xfId="29151" xr:uid="{79AFF316-FA53-41D9-8BEA-D250B7185F1D}"/>
    <cellStyle name="Normal 10 4 5 4" xfId="42503" xr:uid="{C0752F96-E2F4-4CC5-88E6-106B98C2EDF5}"/>
    <cellStyle name="Normal 10 4 5_AVA DVA EL" xfId="29152" xr:uid="{ACA3C3ED-3B56-42C4-A949-967241184AD5}"/>
    <cellStyle name="Normal 10 4 6" xfId="29153" xr:uid="{E3B80FC5-2453-4835-B23B-C17D5AD7D37C}"/>
    <cellStyle name="Normal 10 4 6 2" xfId="29154" xr:uid="{3F13ECEA-936A-44E6-83BD-1735D9CA1D31}"/>
    <cellStyle name="Normal 10 4 6 3" xfId="42504" xr:uid="{70B3D236-99E0-4DDF-A63D-60F4E9A094E5}"/>
    <cellStyle name="Normal 10 4 6 4" xfId="42505" xr:uid="{77B8BC19-9CFF-4DB7-A6D0-3E195E2AB46D}"/>
    <cellStyle name="Normal 10 4 6_AVA DVA EL" xfId="29155" xr:uid="{60EA2465-B0AF-457A-9863-77AC24398233}"/>
    <cellStyle name="Normal 10 4 7" xfId="29156" xr:uid="{69399B53-89F3-456D-85C7-38C6F96AE4D3}"/>
    <cellStyle name="Normal 10 4 7 2" xfId="42506" xr:uid="{B91422B5-5466-45D0-84B9-3926A0B02275}"/>
    <cellStyle name="Normal 10 4 7 3" xfId="42507" xr:uid="{339A6B2B-3485-4A99-9AFD-D84DD1BCF866}"/>
    <cellStyle name="Normal 10 4 7_Non-NII" xfId="45096" xr:uid="{F85443E9-07D1-4103-8688-CEB46DA0D5B7}"/>
    <cellStyle name="Normal 10 4 8" xfId="42508" xr:uid="{A7F827C6-2258-4F8C-BC9E-96D7FDF3200F}"/>
    <cellStyle name="Normal 10 4 8 2" xfId="42509" xr:uid="{3C60E767-F83D-4B90-80DD-626E0A9D1B2F}"/>
    <cellStyle name="Normal 10 4 8 3" xfId="42510" xr:uid="{B14FBA01-DDA3-4AB6-87CE-83B524596F33}"/>
    <cellStyle name="Normal 10 4 8_Non-NII" xfId="45097" xr:uid="{3366CB83-CC5F-4C3D-B7C1-AF9A3C9CB001}"/>
    <cellStyle name="Normal 10 4 9" xfId="42511" xr:uid="{52FB2E4D-291F-45DF-AE4C-7DCD028B2EB3}"/>
    <cellStyle name="Normal 10 4 9 2" xfId="42512" xr:uid="{13A72BEE-194D-4679-BB51-D0378A6D6389}"/>
    <cellStyle name="Normal 10 4 9 3" xfId="42513" xr:uid="{D184460C-BA47-482F-99DD-1E524D7627EE}"/>
    <cellStyle name="Normal 10 4_3. Chng in credit spreads" xfId="7696" xr:uid="{F0798016-5851-4E20-861E-A787C287B20D}"/>
    <cellStyle name="Normal 10 5" xfId="7697" xr:uid="{E93DEFC1-7B35-4F59-93BA-BDB838DC3E57}"/>
    <cellStyle name="Normal 10 5 2" xfId="7698" xr:uid="{25DF6B3F-E786-4317-B5FC-D67AD2DDFD60}"/>
    <cellStyle name="Normal 10 5 2 2" xfId="29157" xr:uid="{A7D4E4BC-FB26-438C-8CAB-5E5DD6EF2E7B}"/>
    <cellStyle name="Normal 10 5 2 2 2" xfId="45099" xr:uid="{1CA5C718-5DC7-42F9-A114-93F5CCBAC04D}"/>
    <cellStyle name="Normal 10 5 2 2 2 2" xfId="45100" xr:uid="{1E5D0640-B40A-408F-8C0A-ED3E9ECB5CDF}"/>
    <cellStyle name="Normal 10 5 2 2 2 2 2" xfId="45101" xr:uid="{8E03971C-5A97-4486-B9BA-B58CD1F0FF11}"/>
    <cellStyle name="Normal 10 5 2 2 2 3" xfId="45102" xr:uid="{44608F9E-EB3D-4A6C-A5C8-B60EA138D5C4}"/>
    <cellStyle name="Normal 10 5 2 2 2 4" xfId="45103" xr:uid="{A0775F4A-513F-4F86-8849-8A938808D872}"/>
    <cellStyle name="Normal 10 5 2 2 3" xfId="45104" xr:uid="{A7F29D88-DCEF-408E-B295-2861C44CF970}"/>
    <cellStyle name="Normal 10 5 2 2 3 2" xfId="45105" xr:uid="{37425BFC-F7B3-4DA5-B496-3EBE1292E2D0}"/>
    <cellStyle name="Normal 10 5 2 2 4" xfId="45106" xr:uid="{02B06C0D-491C-4FBA-9C4B-941D2AF09D6A}"/>
    <cellStyle name="Normal 10 5 2 2 5" xfId="45107" xr:uid="{2DACDDB1-EB3B-4077-90AC-4BFCC8490029}"/>
    <cellStyle name="Normal 10 5 2 2 6" xfId="45108" xr:uid="{DE6BB0A9-4C2E-4661-B7A2-94B828D52D39}"/>
    <cellStyle name="Normal 10 5 2 2_Non-NII" xfId="45098" xr:uid="{022C18B3-5540-4619-9781-26751B3CB00A}"/>
    <cellStyle name="Normal 10 5 2 3" xfId="29158" xr:uid="{047C235B-A8AF-4C64-B056-76249428E353}"/>
    <cellStyle name="Normal 10 5 2 3 2" xfId="45110" xr:uid="{29024194-D35C-446F-8A7F-A28A99AF00E5}"/>
    <cellStyle name="Normal 10 5 2 3 2 2" xfId="45111" xr:uid="{A6437DEA-000A-4C0A-AD58-AC940C3A7640}"/>
    <cellStyle name="Normal 10 5 2 3 3" xfId="45112" xr:uid="{76AB065B-270F-4094-B335-F73DD59B8137}"/>
    <cellStyle name="Normal 10 5 2 3 4" xfId="45113" xr:uid="{FB051D1A-B59D-4489-96B3-D61D4B0D0961}"/>
    <cellStyle name="Normal 10 5 2 3_Non-NII" xfId="45109" xr:uid="{7AFD8950-A4DC-4E33-98BE-1832AB9B7ED1}"/>
    <cellStyle name="Normal 10 5 2 4" xfId="45114" xr:uid="{EE81BC51-8B7D-4B4C-AA48-5792FAAB96AC}"/>
    <cellStyle name="Normal 10 5 2 4 2" xfId="45115" xr:uid="{7F75E10F-E955-4DD7-9E6A-FDE6DDBC67F8}"/>
    <cellStyle name="Normal 10 5 2 5" xfId="45116" xr:uid="{026ADF88-9A2D-49E8-960E-9A37C58876EE}"/>
    <cellStyle name="Normal 10 5 2 6" xfId="45117" xr:uid="{111EC435-542C-426A-8998-731EAEC9B374}"/>
    <cellStyle name="Normal 10 5 2 7" xfId="45118" xr:uid="{72EF4C86-475B-470D-8265-3EAE72705E17}"/>
    <cellStyle name="Normal 10 5 2_AVA DVA EL" xfId="29159" xr:uid="{15E16B94-8C70-410C-9256-BEE8DC56C995}"/>
    <cellStyle name="Normal 10 5 3" xfId="29160" xr:uid="{C27C729A-10D4-490C-BCA8-951A846F9A2E}"/>
    <cellStyle name="Normal 10 5 3 2" xfId="29161" xr:uid="{21F1E709-7D7E-46F2-8321-CA5C88A44AC3}"/>
    <cellStyle name="Normal 10 5 3 2 2" xfId="45120" xr:uid="{51D0AA3D-18C2-4DA5-ACA5-013B5826A517}"/>
    <cellStyle name="Normal 10 5 3 2 2 2" xfId="45121" xr:uid="{66284364-850B-4080-86A9-920A0E6F1F0E}"/>
    <cellStyle name="Normal 10 5 3 2 3" xfId="45122" xr:uid="{3D70A4E9-5834-4478-A835-330D0EFD8719}"/>
    <cellStyle name="Normal 10 5 3 2 4" xfId="45123" xr:uid="{E3B7D2F0-589C-4E28-85C5-8CA1547A9130}"/>
    <cellStyle name="Normal 10 5 3 2_Non-NII" xfId="45119" xr:uid="{FE8478C5-4B44-42EA-B1AF-4A9066621253}"/>
    <cellStyle name="Normal 10 5 3 3" xfId="45124" xr:uid="{38A4F543-6596-4719-B754-AE55CA433041}"/>
    <cellStyle name="Normal 10 5 3 3 2" xfId="45125" xr:uid="{F093D254-B642-405D-80A2-29A1AE8A231F}"/>
    <cellStyle name="Normal 10 5 3 4" xfId="45126" xr:uid="{1D6DC006-2F64-483B-A54F-D0DE360A8A1C}"/>
    <cellStyle name="Normal 10 5 3 5" xfId="45127" xr:uid="{0C3B7F5F-D5FC-4868-B161-1B6F1A03402A}"/>
    <cellStyle name="Normal 10 5 3 6" xfId="45128" xr:uid="{9844F3C1-8A3A-41AD-8B35-95B6381F7F48}"/>
    <cellStyle name="Normal 10 5 3_AVA DVA EL" xfId="29162" xr:uid="{B2673B47-E530-40D1-8177-CC97D019E5A0}"/>
    <cellStyle name="Normal 10 5 4" xfId="29163" xr:uid="{642E6539-15E9-4D8C-A45E-42848EE4BB7A}"/>
    <cellStyle name="Normal 10 5 4 2" xfId="45130" xr:uid="{C1B8EAB9-DD66-44D3-82F9-B76BA90FBEF4}"/>
    <cellStyle name="Normal 10 5 4 2 2" xfId="45131" xr:uid="{B2412BFA-FF2F-4343-B395-9469F4864253}"/>
    <cellStyle name="Normal 10 5 4 3" xfId="45132" xr:uid="{205B1637-8E3B-4963-BC21-97B282650430}"/>
    <cellStyle name="Normal 10 5 4 4" xfId="45133" xr:uid="{3EB23DEC-F5DD-410C-A85F-94A0FD2558ED}"/>
    <cellStyle name="Normal 10 5 4_Non-NII" xfId="45129" xr:uid="{88E5A23D-12BE-46E8-87BE-9E2716B87304}"/>
    <cellStyle name="Normal 10 5 5" xfId="29164" xr:uid="{570D6498-BDC0-4098-8147-8790B7652715}"/>
    <cellStyle name="Normal 10 5 5 2" xfId="45135" xr:uid="{684887DD-8581-462C-B91E-DE700EB02385}"/>
    <cellStyle name="Normal 10 5 5_Non-NII" xfId="45134" xr:uid="{E7B23AF0-4A0B-47C6-BF25-8941ABA7DA55}"/>
    <cellStyle name="Normal 10 5 6" xfId="45136" xr:uid="{AB8C0F4D-FF33-48F8-9CD1-430FDBFFA80A}"/>
    <cellStyle name="Normal 10 5 7" xfId="45137" xr:uid="{CC5F54EA-D6E4-4B68-80CE-B8057F32BA16}"/>
    <cellStyle name="Normal 10 5 8" xfId="45138" xr:uid="{EA14AE6F-A9CE-4A07-8AB3-F208F8C9AEE7}"/>
    <cellStyle name="Normal 10 5_3. Chng in credit spreads" xfId="7699" xr:uid="{4395B808-A0B4-4833-8A06-A47C3CFF43D1}"/>
    <cellStyle name="Normal 10 6" xfId="29165" xr:uid="{DD35F13E-DA10-4248-8FF0-5D0DE74C97B6}"/>
    <cellStyle name="Normal 10 6 10" xfId="42514" xr:uid="{A160C584-DDE6-4BC0-85AA-A962502A2C7E}"/>
    <cellStyle name="Normal 10 6 11" xfId="42515" xr:uid="{3D2FEDE4-DE29-4E25-81C8-790E2815A72D}"/>
    <cellStyle name="Normal 10 6 12" xfId="42516" xr:uid="{30CA8281-57B0-4C2D-9340-B77A9364DFCE}"/>
    <cellStyle name="Normal 10 6 2" xfId="29166" xr:uid="{A49C6D92-ECDE-4E03-B11B-0E398967E343}"/>
    <cellStyle name="Normal 10 6 2 10" xfId="42517" xr:uid="{0BC8D480-99C5-4E0E-8299-3B5A16B206E9}"/>
    <cellStyle name="Normal 10 6 2 2" xfId="29167" xr:uid="{9C2D18EB-8F69-4418-A915-17A36300DD83}"/>
    <cellStyle name="Normal 10 6 2 2 2" xfId="42518" xr:uid="{756C5150-811B-4585-827C-AD52F1A7A016}"/>
    <cellStyle name="Normal 10 6 2 2 3" xfId="42519" xr:uid="{0215D2B8-A04C-479B-806F-ECAEE01A044C}"/>
    <cellStyle name="Normal 10 6 2 2 4" xfId="42520" xr:uid="{20EE2E37-2D2B-4041-9D6B-D31D257D3039}"/>
    <cellStyle name="Normal 10 6 2 3" xfId="29168" xr:uid="{EE022EE8-D156-4A0C-9648-EB227F816D95}"/>
    <cellStyle name="Normal 10 6 2 3 2" xfId="42521" xr:uid="{5105CA86-9C42-4AA7-96CD-59E7B050DF41}"/>
    <cellStyle name="Normal 10 6 2 3 3" xfId="42522" xr:uid="{9C470725-1067-417B-B89E-1DE70B1339FA}"/>
    <cellStyle name="Normal 10 6 2 3 4" xfId="42523" xr:uid="{03444270-44B6-421E-AE84-6D99D1D684FD}"/>
    <cellStyle name="Normal 10 6 2 4" xfId="42524" xr:uid="{03712553-6405-41C5-9B20-561D71A17836}"/>
    <cellStyle name="Normal 10 6 2 4 2" xfId="42525" xr:uid="{4309A3F6-D652-4320-9B39-E8BC72C0D9CF}"/>
    <cellStyle name="Normal 10 6 2 4 3" xfId="42526" xr:uid="{8F32A47E-3D8C-4BEC-A9FE-E1D7E8A386BE}"/>
    <cellStyle name="Normal 10 6 2 4 4" xfId="42527" xr:uid="{E6CFBCE5-22CF-496A-8378-61395F046841}"/>
    <cellStyle name="Normal 10 6 2 5" xfId="42528" xr:uid="{B053B1AA-51D6-4E63-AF62-B2FBEDE8F79F}"/>
    <cellStyle name="Normal 10 6 2 5 2" xfId="42529" xr:uid="{92469519-4387-4F7F-8CEB-E73016722AA0}"/>
    <cellStyle name="Normal 10 6 2 5 3" xfId="42530" xr:uid="{02AE72C4-7C82-433A-B04B-C7990E8B2580}"/>
    <cellStyle name="Normal 10 6 2 6" xfId="42531" xr:uid="{15E9F02B-AE3D-4387-83D0-50F7F3A17B0C}"/>
    <cellStyle name="Normal 10 6 2 6 2" xfId="42532" xr:uid="{87DF3B91-8CAF-4539-B253-276A4F36D6C9}"/>
    <cellStyle name="Normal 10 6 2 6 3" xfId="42533" xr:uid="{98D63438-6C2D-4A27-8A93-B2C8A0271BE7}"/>
    <cellStyle name="Normal 10 6 2 7" xfId="42534" xr:uid="{407B7C9F-6189-46E0-8CAF-AB638518E207}"/>
    <cellStyle name="Normal 10 6 2 7 2" xfId="42535" xr:uid="{BE51B9BB-FE40-45E6-87D4-0741DDDEE75A}"/>
    <cellStyle name="Normal 10 6 2 7 3" xfId="42536" xr:uid="{F84BCDAA-3019-4A56-BF81-36AD0544BAD3}"/>
    <cellStyle name="Normal 10 6 2 8" xfId="42537" xr:uid="{BF0D06F7-A4E2-4969-9295-A6282995E8D8}"/>
    <cellStyle name="Normal 10 6 2 9" xfId="42538" xr:uid="{BEE84224-F76B-4C59-93C1-940873EE2336}"/>
    <cellStyle name="Normal 10 6 2_AVA DVA EL" xfId="29169" xr:uid="{EC15A585-FDA2-4404-AADD-CEBAFA7E8B30}"/>
    <cellStyle name="Normal 10 6 3" xfId="29170" xr:uid="{277B1D74-4301-46C3-B4B8-58DFD6AFD379}"/>
    <cellStyle name="Normal 10 6 3 10" xfId="42539" xr:uid="{42102047-82E3-4462-BB7F-857A3C8B29F8}"/>
    <cellStyle name="Normal 10 6 3 2" xfId="29171" xr:uid="{242A9837-941A-4F78-B35B-962158E7E1EB}"/>
    <cellStyle name="Normal 10 6 3 2 2" xfId="42540" xr:uid="{7A87719C-4ACF-492C-B059-BF4018B783B2}"/>
    <cellStyle name="Normal 10 6 3 2 3" xfId="42541" xr:uid="{BC20E324-AA5B-44CA-9482-0EAB5A377078}"/>
    <cellStyle name="Normal 10 6 3 2 4" xfId="42542" xr:uid="{1CA0D34A-EB61-492C-8F15-9A0B62006B7A}"/>
    <cellStyle name="Normal 10 6 3 3" xfId="42543" xr:uid="{168C99C9-BCA0-4D79-9550-78D2CDF75876}"/>
    <cellStyle name="Normal 10 6 3 3 2" xfId="42544" xr:uid="{05F6DD65-6670-4A93-8C49-87E0C0F10F84}"/>
    <cellStyle name="Normal 10 6 3 3 3" xfId="42545" xr:uid="{81BC90B2-CCC5-4F14-9753-ABB7AF72965B}"/>
    <cellStyle name="Normal 10 6 3 3 4" xfId="42546" xr:uid="{0C305264-793D-4A6A-8773-3B0D3055825B}"/>
    <cellStyle name="Normal 10 6 3 4" xfId="42547" xr:uid="{F8602C2A-4774-4A3D-B255-30E417931E6A}"/>
    <cellStyle name="Normal 10 6 3 4 2" xfId="42548" xr:uid="{51327788-A1F8-44C5-9423-98A2E87A50B4}"/>
    <cellStyle name="Normal 10 6 3 4 3" xfId="42549" xr:uid="{E8578B69-63D1-466A-A890-FEAFB3AA6B55}"/>
    <cellStyle name="Normal 10 6 3 4 4" xfId="42550" xr:uid="{E1FA20AE-7AC4-4963-917D-2D0A646DF306}"/>
    <cellStyle name="Normal 10 6 3 5" xfId="42551" xr:uid="{471CFE16-954F-4A66-9B3A-7DE3344C1504}"/>
    <cellStyle name="Normal 10 6 3 5 2" xfId="42552" xr:uid="{02B7A71A-968E-4039-9134-646A2ADB60D0}"/>
    <cellStyle name="Normal 10 6 3 5 3" xfId="42553" xr:uid="{2EAEF10C-F25F-44AA-86F6-BFCB54E23CDE}"/>
    <cellStyle name="Normal 10 6 3 6" xfId="42554" xr:uid="{D1AFAB1E-0C49-4972-A1F3-02C8A3A88E4E}"/>
    <cellStyle name="Normal 10 6 3 6 2" xfId="42555" xr:uid="{3EDD6CD6-097B-4CAD-9D33-2C4BB8A45653}"/>
    <cellStyle name="Normal 10 6 3 6 3" xfId="42556" xr:uid="{3F453159-328F-44D5-AE9B-566691AC336C}"/>
    <cellStyle name="Normal 10 6 3 7" xfId="42557" xr:uid="{60EC5F2B-3C1E-4123-8283-08405D4CF830}"/>
    <cellStyle name="Normal 10 6 3 7 2" xfId="42558" xr:uid="{C1BF9D40-4EA1-4AEB-A48F-EFBCCA61DC12}"/>
    <cellStyle name="Normal 10 6 3 7 3" xfId="42559" xr:uid="{9462E01B-1C09-435D-BDC9-B125CB0E7F76}"/>
    <cellStyle name="Normal 10 6 3 8" xfId="42560" xr:uid="{963E7F3B-7C97-4A71-9C63-C460DAF85EA4}"/>
    <cellStyle name="Normal 10 6 3 9" xfId="42561" xr:uid="{70733F1F-D886-439A-9C85-E36BD0157996}"/>
    <cellStyle name="Normal 10 6 3_AVA DVA EL" xfId="29172" xr:uid="{16010F3C-FF46-42E5-B4DC-5CD3E3E6DBEA}"/>
    <cellStyle name="Normal 10 6 4" xfId="29173" xr:uid="{FC96A8BD-6630-4CBE-A9AC-5981EF08E2AF}"/>
    <cellStyle name="Normal 10 6 4 2" xfId="42562" xr:uid="{B921FADD-F18D-4F82-A754-F0F0C05F6745}"/>
    <cellStyle name="Normal 10 6 4 3" xfId="42563" xr:uid="{896E941A-2E7C-4BDC-99E6-AD63D1A0A988}"/>
    <cellStyle name="Normal 10 6 4 4" xfId="42564" xr:uid="{3341FEAD-DA3F-491C-9543-94D46A02DA71}"/>
    <cellStyle name="Normal 10 6 5" xfId="29174" xr:uid="{87935EBB-3805-4C6D-8547-D863B9B3A6A4}"/>
    <cellStyle name="Normal 10 6 5 2" xfId="42565" xr:uid="{20CFB6C5-BD3A-498E-AC73-F63750BBE96C}"/>
    <cellStyle name="Normal 10 6 5 3" xfId="42566" xr:uid="{842BE225-FD6D-4E00-B327-F7B48728DEEC}"/>
    <cellStyle name="Normal 10 6 5 4" xfId="42567" xr:uid="{11085D8A-FC29-465E-AD07-370BB7E9FA86}"/>
    <cellStyle name="Normal 10 6 6" xfId="42568" xr:uid="{4A37DB47-8D26-4912-9E99-9262B52231CD}"/>
    <cellStyle name="Normal 10 6 6 2" xfId="42569" xr:uid="{B5A1CC7D-7BAB-4DE5-AC9E-674A60390ED2}"/>
    <cellStyle name="Normal 10 6 6 3" xfId="42570" xr:uid="{262C6592-9D35-4F50-8D5A-7402AA7C98CE}"/>
    <cellStyle name="Normal 10 6 6 4" xfId="42571" xr:uid="{1CBE52A5-7AA0-41E4-B08A-A0EF36863661}"/>
    <cellStyle name="Normal 10 6 7" xfId="42572" xr:uid="{AA21EC15-0368-4006-9B44-AF68798308BF}"/>
    <cellStyle name="Normal 10 6 7 2" xfId="42573" xr:uid="{A1614AF4-8CC3-4EDB-9EE8-3245EC52E10E}"/>
    <cellStyle name="Normal 10 6 7 3" xfId="42574" xr:uid="{48340530-84C7-4540-B2C9-9CF009AC5E16}"/>
    <cellStyle name="Normal 10 6 8" xfId="42575" xr:uid="{BE4A60E7-0FE0-4C47-88EE-BF02D8492560}"/>
    <cellStyle name="Normal 10 6 8 2" xfId="42576" xr:uid="{1DE2B11F-0996-49C0-8264-0F3B75BA9F97}"/>
    <cellStyle name="Normal 10 6 8 3" xfId="42577" xr:uid="{125F5BEB-B886-4774-B852-B6D0B2B3C3EC}"/>
    <cellStyle name="Normal 10 6 9" xfId="42578" xr:uid="{76FE2BB2-B011-492A-92B1-D9D2B50D27ED}"/>
    <cellStyle name="Normal 10 6 9 2" xfId="42579" xr:uid="{73187667-43EE-4C60-A4C1-BC16E5C18EB8}"/>
    <cellStyle name="Normal 10 6 9 3" xfId="42580" xr:uid="{A4B52EC9-B003-483D-AEB1-FB744A9D0114}"/>
    <cellStyle name="Normal 10 6_Balanse bankkonsern" xfId="29175" xr:uid="{FD251605-F479-4BAC-B3FF-D188E5547296}"/>
    <cellStyle name="Normal 10 7" xfId="29176" xr:uid="{73791CB1-9153-4DBB-A97F-249B84CB233A}"/>
    <cellStyle name="Normal 10 7 10" xfId="42581" xr:uid="{DDE9A942-6142-4740-AE2B-B87A283080E9}"/>
    <cellStyle name="Normal 10 7 2" xfId="29177" xr:uid="{90FE43DA-CA60-42DD-B72D-9637E3B03A14}"/>
    <cellStyle name="Normal 10 7 2 2" xfId="29178" xr:uid="{ACF58A5D-46D2-41A5-A989-DE0B7A6F65EE}"/>
    <cellStyle name="Normal 10 7 2 3" xfId="29179" xr:uid="{B983B501-4999-4E40-96DD-BD2027DABC7C}"/>
    <cellStyle name="Normal 10 7 2 4" xfId="42582" xr:uid="{54F03F95-14BC-4371-9A42-04A9F6A2B86E}"/>
    <cellStyle name="Normal 10 7 2_AVA DVA EL" xfId="29180" xr:uid="{6F48BBDF-4732-4961-A5D4-A6DBC8C5C081}"/>
    <cellStyle name="Normal 10 7 3" xfId="29181" xr:uid="{AFCF7378-F499-4EA3-B2EA-33338B1218C1}"/>
    <cellStyle name="Normal 10 7 3 2" xfId="29182" xr:uid="{96D6F278-E82E-4134-8CC1-90A3E58E33DA}"/>
    <cellStyle name="Normal 10 7 3 3" xfId="42583" xr:uid="{C6B4BCFD-DC3B-43E5-8EC8-C3C1FB11376A}"/>
    <cellStyle name="Normal 10 7 3 4" xfId="42584" xr:uid="{8E0C98C2-54D7-4654-B0DA-A577F46F6F23}"/>
    <cellStyle name="Normal 10 7 3_AVA DVA EL" xfId="29183" xr:uid="{7B78BEC2-2B5F-4B3C-9E1F-9129A15601CB}"/>
    <cellStyle name="Normal 10 7 4" xfId="29184" xr:uid="{FC95321F-BD4D-4571-901A-19875617EEF8}"/>
    <cellStyle name="Normal 10 7 4 2" xfId="42585" xr:uid="{2FE1992C-315E-47F3-B6FF-40E1EA30E510}"/>
    <cellStyle name="Normal 10 7 4 3" xfId="42586" xr:uid="{4013FA3F-3E64-499C-991E-10201FE79D36}"/>
    <cellStyle name="Normal 10 7 4 4" xfId="42587" xr:uid="{7A4177F4-A66C-4C8F-B52D-99B5E7C3C322}"/>
    <cellStyle name="Normal 10 7 5" xfId="29185" xr:uid="{80AF04EA-C64F-44B5-9A90-90A07F81EB2E}"/>
    <cellStyle name="Normal 10 7 5 2" xfId="42588" xr:uid="{93EED694-22A0-436F-8E2F-88846570561E}"/>
    <cellStyle name="Normal 10 7 5 3" xfId="42589" xr:uid="{AFB994BA-7088-4730-9707-C7BFE1A8FBCE}"/>
    <cellStyle name="Normal 10 7 6" xfId="42590" xr:uid="{441B4F60-3AB6-4984-B98E-79399CAAC124}"/>
    <cellStyle name="Normal 10 7 6 2" xfId="42591" xr:uid="{0C3DEC00-B51C-47A7-AB18-26FEE5906806}"/>
    <cellStyle name="Normal 10 7 6 3" xfId="42592" xr:uid="{00B862EE-FE57-4AD8-AE44-03917909DC66}"/>
    <cellStyle name="Normal 10 7 7" xfId="42593" xr:uid="{5AE02D7B-4F05-4174-A1A7-CF0DF600E9CC}"/>
    <cellStyle name="Normal 10 7 7 2" xfId="42594" xr:uid="{E8716DC0-DA54-4FDB-8B5A-2206C3F1071B}"/>
    <cellStyle name="Normal 10 7 7 3" xfId="42595" xr:uid="{619F3EC3-18D8-4D11-8183-F70DDD906091}"/>
    <cellStyle name="Normal 10 7 8" xfId="42596" xr:uid="{00B6686D-FEC2-42AB-9F93-CDB230A79ED9}"/>
    <cellStyle name="Normal 10 7 9" xfId="42597" xr:uid="{58B64261-E1A3-4173-8789-842E6270BF3C}"/>
    <cellStyle name="Normal 10 7_AVA DVA EL" xfId="29186" xr:uid="{8050DB96-0FEA-4D08-8D7D-6C8AC9FAC032}"/>
    <cellStyle name="Normal 10 8" xfId="29187" xr:uid="{B8C80B69-A638-4FC7-994A-808D858A14D3}"/>
    <cellStyle name="Normal 10 8 10" xfId="42598" xr:uid="{D47E2176-A31F-40FD-B4D1-C93FFBFC44F2}"/>
    <cellStyle name="Normal 10 8 2" xfId="29188" xr:uid="{D5D5C9EB-7DD8-456D-BFC2-93F6E6E4AC81}"/>
    <cellStyle name="Normal 10 8 2 2" xfId="29189" xr:uid="{9E0906E4-E926-4C12-ACA5-E27B1EEFA096}"/>
    <cellStyle name="Normal 10 8 2 3" xfId="42599" xr:uid="{BD096359-62A1-4513-A83D-23FACC6009B7}"/>
    <cellStyle name="Normal 10 8 2 4" xfId="42600" xr:uid="{BEDD17DA-5F3D-4771-9A72-AE90FDA288C8}"/>
    <cellStyle name="Normal 10 8 2_AVA DVA EL" xfId="29190" xr:uid="{98B8D881-9CB9-439D-B72B-C97CD6A171FB}"/>
    <cellStyle name="Normal 10 8 3" xfId="29191" xr:uid="{F1066498-166E-48B4-8F48-8138B1B14A3D}"/>
    <cellStyle name="Normal 10 8 3 2" xfId="42601" xr:uid="{F3EBC42C-CA5C-4B62-86B0-72BBA06743AE}"/>
    <cellStyle name="Normal 10 8 3 3" xfId="42602" xr:uid="{461BFDF8-5806-465B-91CC-03E36A7CAC67}"/>
    <cellStyle name="Normal 10 8 3 4" xfId="42603" xr:uid="{F09856FB-4002-4DE0-BE45-6DB6A682C55B}"/>
    <cellStyle name="Normal 10 8 4" xfId="29192" xr:uid="{8ADC3234-750D-4CB9-AA36-BF2D2735EE7B}"/>
    <cellStyle name="Normal 10 8 4 2" xfId="42604" xr:uid="{BBE7CB83-C2AA-41BE-BDAA-A7F66EB35CB3}"/>
    <cellStyle name="Normal 10 8 4 3" xfId="42605" xr:uid="{A897CB01-368F-46D2-96CB-F2B96CADA4ED}"/>
    <cellStyle name="Normal 10 8 4 4" xfId="42606" xr:uid="{A5E43BAB-00D3-4CEE-B863-CCE83E9EF6C8}"/>
    <cellStyle name="Normal 10 8 5" xfId="42607" xr:uid="{09FB945B-CCEF-490B-8834-A24C2694C435}"/>
    <cellStyle name="Normal 10 8 5 2" xfId="42608" xr:uid="{D3127F6F-F313-4057-89CF-5723401F27C7}"/>
    <cellStyle name="Normal 10 8 5 3" xfId="42609" xr:uid="{12BC7ACF-3EF5-4B5F-B091-BA0609A366FA}"/>
    <cellStyle name="Normal 10 8 6" xfId="42610" xr:uid="{B5CBDD88-10C8-407C-8D3E-81C4A84188FE}"/>
    <cellStyle name="Normal 10 8 6 2" xfId="42611" xr:uid="{34D4D95E-4F39-421D-B058-E265D98CE8E5}"/>
    <cellStyle name="Normal 10 8 6 3" xfId="42612" xr:uid="{A265BED7-480C-4301-8A75-43F683F6CA46}"/>
    <cellStyle name="Normal 10 8 7" xfId="42613" xr:uid="{7697F033-B4DB-4B51-BFD1-C4F4C8322EF6}"/>
    <cellStyle name="Normal 10 8 7 2" xfId="42614" xr:uid="{0B24F8A5-2BBA-4396-8A58-F87179808203}"/>
    <cellStyle name="Normal 10 8 7 3" xfId="42615" xr:uid="{B2BB63CE-BDA8-4FB6-878B-9A6F5F4F01D6}"/>
    <cellStyle name="Normal 10 8 8" xfId="42616" xr:uid="{DC2A0300-D9DE-459E-9655-0AF70305BF8A}"/>
    <cellStyle name="Normal 10 8 9" xfId="42617" xr:uid="{4315E6CF-E681-4594-92E1-5FF25173F7C8}"/>
    <cellStyle name="Normal 10 8_AVA DVA EL" xfId="29193" xr:uid="{0016CF39-E223-4F8F-B60D-EF86306F2ADA}"/>
    <cellStyle name="Normal 10 9" xfId="29194" xr:uid="{67447E6D-2073-492C-A7E8-7D6B61A496A3}"/>
    <cellStyle name="Normal 10 9 10" xfId="42618" xr:uid="{33A885FB-7809-4D8F-9B9D-62D7D94B0776}"/>
    <cellStyle name="Normal 10 9 2" xfId="29195" xr:uid="{BF39A4A2-F7C8-4D88-A6AB-7EA806F44CD6}"/>
    <cellStyle name="Normal 10 9 2 2" xfId="29196" xr:uid="{6E365742-1314-4130-9982-B86F6370B778}"/>
    <cellStyle name="Normal 10 9 2 3" xfId="29197" xr:uid="{3B9E0E8F-F7DF-4B1F-BBE1-C78D363537C1}"/>
    <cellStyle name="Normal 10 9 2 4" xfId="42619" xr:uid="{46BE2F8F-D7D2-4ECF-8A5C-8744404BCD18}"/>
    <cellStyle name="Normal 10 9 2_AVA DVA EL" xfId="29198" xr:uid="{C5317FA7-C6BA-4C62-827A-41C6327E71C8}"/>
    <cellStyle name="Normal 10 9 3" xfId="29199" xr:uid="{20925B8B-5F00-4D16-A545-017E6AE797EE}"/>
    <cellStyle name="Normal 10 9 3 2" xfId="42620" xr:uid="{91D254DE-2B47-42A4-BB2D-5E632E002790}"/>
    <cellStyle name="Normal 10 9 3 3" xfId="42621" xr:uid="{8565EE71-4791-4D59-A9B8-E18D5D264166}"/>
    <cellStyle name="Normal 10 9 3 4" xfId="42622" xr:uid="{E515D30A-5CCC-467D-886A-BA786570BE68}"/>
    <cellStyle name="Normal 10 9 4" xfId="29200" xr:uid="{03AC3078-1FCB-4621-9E55-4EAD378A342C}"/>
    <cellStyle name="Normal 10 9 4 2" xfId="42623" xr:uid="{8B006988-0349-4960-AAD2-6AD70946950D}"/>
    <cellStyle name="Normal 10 9 4 3" xfId="42624" xr:uid="{481C6B5E-8E1B-45A2-BEFF-4F334F40F31C}"/>
    <cellStyle name="Normal 10 9 4 4" xfId="42625" xr:uid="{F4D4672B-1D3B-4CEC-8CFC-C5BD9DA8B072}"/>
    <cellStyle name="Normal 10 9 5" xfId="42626" xr:uid="{5E53571D-400C-4DDC-A37F-4E06D0227F42}"/>
    <cellStyle name="Normal 10 9 5 2" xfId="42627" xr:uid="{9876A36C-59D7-4EB6-BB7F-699AFA94AD2C}"/>
    <cellStyle name="Normal 10 9 5 3" xfId="42628" xr:uid="{39A59AE5-A9FF-4ACD-A67B-BDBCFF2DC736}"/>
    <cellStyle name="Normal 10 9 6" xfId="42629" xr:uid="{FC45C4CF-88A8-444D-81A2-54667396099C}"/>
    <cellStyle name="Normal 10 9 6 2" xfId="42630" xr:uid="{06755ADB-AD4C-45E6-BCB7-0384D743DDC2}"/>
    <cellStyle name="Normal 10 9 6 3" xfId="42631" xr:uid="{73668A2F-62D4-41B6-90E7-C13D6CE6CC86}"/>
    <cellStyle name="Normal 10 9 7" xfId="42632" xr:uid="{F13C3416-A244-46EC-9F5A-A6066341CE6C}"/>
    <cellStyle name="Normal 10 9 7 2" xfId="42633" xr:uid="{6517752A-772D-40B1-A021-F5F1C92EE4CF}"/>
    <cellStyle name="Normal 10 9 7 3" xfId="42634" xr:uid="{CC9BE5A4-102A-45EE-840C-7BA069ABCB43}"/>
    <cellStyle name="Normal 10 9 8" xfId="42635" xr:uid="{98674019-B347-4102-BB23-260EC7135E28}"/>
    <cellStyle name="Normal 10 9 9" xfId="42636" xr:uid="{AB6D9153-3EF4-4B35-BA3B-94F27B45E8EB}"/>
    <cellStyle name="Normal 10 9_AVA DVA EL" xfId="29201" xr:uid="{80E022CD-7534-4A9A-A987-ED8FEA0D78A0}"/>
    <cellStyle name="Normal 10_3Q19" xfId="7700" xr:uid="{8E152D44-0040-4318-8A79-5D769DE206AC}"/>
    <cellStyle name="Normal 100" xfId="29202" xr:uid="{2D3C3B6C-D054-47CB-B269-6562CF7A7363}"/>
    <cellStyle name="Normal 100 2" xfId="29203" xr:uid="{3CAEBDB5-E39C-44AF-B375-164D1801475B}"/>
    <cellStyle name="Normal 100 2 2" xfId="29204" xr:uid="{DD121FFA-186E-4A5B-B8EC-7EAA7519354C}"/>
    <cellStyle name="Normal 100 2 3" xfId="29205" xr:uid="{50A6EDDB-7BBC-4AA1-B6D8-9FA0F3BA905A}"/>
    <cellStyle name="Normal 100 2_AVA DVA EL" xfId="29206" xr:uid="{031700B4-7DC0-40BC-A6A1-F2F5B146371A}"/>
    <cellStyle name="Normal 100 3" xfId="29207" xr:uid="{374BD132-FC5D-49C2-81BF-DE00E89E5E2D}"/>
    <cellStyle name="Normal 100 4" xfId="29208" xr:uid="{5D7B60B9-7391-4F94-A9E5-3CCD0DF19770}"/>
    <cellStyle name="Normal 100_AVA DVA EL" xfId="29209" xr:uid="{2CBA1D61-C8C1-4DB0-B6A2-6C11A7560228}"/>
    <cellStyle name="Normal 101" xfId="29210" xr:uid="{17D6B54A-AAD1-4B41-B611-B38A7AEB211C}"/>
    <cellStyle name="Normal 101 2" xfId="29211" xr:uid="{5B389CEB-5B4C-4433-B775-888B98E09FCE}"/>
    <cellStyle name="Normal 101 2 2" xfId="29212" xr:uid="{436BCEA4-65B5-4E78-9C9C-4083455BC5CA}"/>
    <cellStyle name="Normal 101 2 3" xfId="29213" xr:uid="{902C18B2-5DD2-47E1-9920-02BB87B17CF6}"/>
    <cellStyle name="Normal 101 2_AVA DVA EL" xfId="29214" xr:uid="{3319F0C7-99C3-4025-B558-55B66EA15D19}"/>
    <cellStyle name="Normal 101 3" xfId="29215" xr:uid="{117B6669-E8E9-4D37-B8A1-907072D0F481}"/>
    <cellStyle name="Normal 101 4" xfId="29216" xr:uid="{A8069981-3DA1-4B8F-8C63-F120B474C60A}"/>
    <cellStyle name="Normal 101_AVA DVA EL" xfId="29217" xr:uid="{FC4AA0BA-23CC-46CA-8A7C-22710B790BBC}"/>
    <cellStyle name="Normal 102" xfId="29218" xr:uid="{1A58A2E4-C8BE-4699-8CAC-E6969D41BAF1}"/>
    <cellStyle name="Normal 102 2" xfId="29219" xr:uid="{69A8CE3C-90AB-47F9-9CCA-A55A56040B0C}"/>
    <cellStyle name="Normal 102 3" xfId="29220" xr:uid="{7D0BD29E-D154-44AC-9C4F-D12F5413ADFF}"/>
    <cellStyle name="Normal 102_AVA DVA EL" xfId="29221" xr:uid="{9E6A1C44-34B0-4DFC-9CA8-097C34235D7D}"/>
    <cellStyle name="Normal 103" xfId="29222" xr:uid="{6B62F68D-12F8-456C-A7E2-BDB2B59EB0A3}"/>
    <cellStyle name="Normal 103 2" xfId="29223" xr:uid="{2F5A3410-F744-4B88-A72E-7EAF949C5DEA}"/>
    <cellStyle name="Normal 103 2 2" xfId="45140" xr:uid="{2162939C-691E-42DA-BCEA-BD073B0A0DC8}"/>
    <cellStyle name="Normal 103 2 2 2" xfId="45141" xr:uid="{4BDAFB57-0623-4282-9BC5-76C3753D3B0D}"/>
    <cellStyle name="Normal 103 2 2 2 2" xfId="45142" xr:uid="{92766A60-7F87-44D4-AEE4-7CF15AACB93B}"/>
    <cellStyle name="Normal 103 2 2 2 2 2" xfId="45143" xr:uid="{8A467DFB-E40D-4A17-8327-0D8850734DFC}"/>
    <cellStyle name="Normal 103 2 2 2 3" xfId="45144" xr:uid="{2E49B1A3-EE0D-4491-921A-DAD72972A30B}"/>
    <cellStyle name="Normal 103 2 2 2 4" xfId="45145" xr:uid="{CD84781A-9ABE-4BA0-A314-42C8DCCE649B}"/>
    <cellStyle name="Normal 103 2 2 3" xfId="45146" xr:uid="{335F6736-395F-4173-89B0-B857B6ACBA90}"/>
    <cellStyle name="Normal 103 2 2 3 2" xfId="45147" xr:uid="{4364C3DD-7E59-4B53-9ECD-F0F625F3D744}"/>
    <cellStyle name="Normal 103 2 2 4" xfId="45148" xr:uid="{3EC4AF58-6C75-4AFB-B7FA-378C58B32DEB}"/>
    <cellStyle name="Normal 103 2 2 5" xfId="45149" xr:uid="{6B070E37-49F1-403B-9559-AE6BF2E35461}"/>
    <cellStyle name="Normal 103 2 2 6" xfId="45150" xr:uid="{D0BDBB7E-321A-4697-AA64-E3CA65268DCA}"/>
    <cellStyle name="Normal 103 2 3" xfId="45151" xr:uid="{C61FC146-386F-44D8-B8E1-813DD5377DFD}"/>
    <cellStyle name="Normal 103 2 3 2" xfId="45152" xr:uid="{580688DF-57FC-48B9-B9E7-268F6D14D7E0}"/>
    <cellStyle name="Normal 103 2 3 2 2" xfId="45153" xr:uid="{2729C1EF-3483-4A69-A131-7ADE42132E51}"/>
    <cellStyle name="Normal 103 2 3 3" xfId="45154" xr:uid="{462A4BCC-FA25-4975-B945-B548FDA0FC91}"/>
    <cellStyle name="Normal 103 2 3 4" xfId="45155" xr:uid="{4DE37E2F-F9DE-40C8-9370-7F2CCFBC8183}"/>
    <cellStyle name="Normal 103 2 4" xfId="45156" xr:uid="{724D3572-1251-453E-949A-685ABD4B5551}"/>
    <cellStyle name="Normal 103 2 4 2" xfId="45157" xr:uid="{089870B1-1C90-4C46-B323-F83D4F129566}"/>
    <cellStyle name="Normal 103 2 5" xfId="45158" xr:uid="{7E6CFBCB-55C9-4F0A-AAF0-1882241E39EE}"/>
    <cellStyle name="Normal 103 2 6" xfId="45159" xr:uid="{057DB4F3-6354-4B13-BCA0-89A527F99972}"/>
    <cellStyle name="Normal 103 2 7" xfId="45160" xr:uid="{3676FC8C-0861-4905-9EBF-0C2E2F189BAF}"/>
    <cellStyle name="Normal 103 2_Non-NII" xfId="45139" xr:uid="{554948F6-58A8-460C-B297-028D7679DD24}"/>
    <cellStyle name="Normal 103 3" xfId="29224" xr:uid="{EA42A54B-FEAC-4320-86FD-1DB3C1C0A646}"/>
    <cellStyle name="Normal 103 4" xfId="45161" xr:uid="{8953D4DF-C94B-442E-BC5A-CE725797BBD5}"/>
    <cellStyle name="Normal 103 4 2" xfId="45162" xr:uid="{D3A83680-DBC4-46E0-A0EF-598A98B12B6E}"/>
    <cellStyle name="Normal 103 4 2 2" xfId="45163" xr:uid="{7C0CD55B-634E-4D09-A386-AFBF7A4A22F6}"/>
    <cellStyle name="Normal 103 4 3" xfId="45164" xr:uid="{F6E891CB-1209-40D8-B844-B2F0941398C6}"/>
    <cellStyle name="Normal 103 4 4" xfId="45165" xr:uid="{DAF81146-842C-4337-B763-C3450F246479}"/>
    <cellStyle name="Normal 103 5" xfId="45166" xr:uid="{A48E9C67-BF93-46D3-8538-82D318BF3BF4}"/>
    <cellStyle name="Normal 103 5 2" xfId="45167" xr:uid="{38AC67F3-D378-44DA-B11C-32AB3F1926A0}"/>
    <cellStyle name="Normal 103 6" xfId="45168" xr:uid="{05DD6E2A-279E-4ED0-8263-7CA78ED9C8CA}"/>
    <cellStyle name="Normal 103 7" xfId="45169" xr:uid="{6D68D16B-1597-4B56-8D72-655D7341BACD}"/>
    <cellStyle name="Normal 103 8" xfId="45170" xr:uid="{9375A6AB-6F02-48CC-AD2F-7AF72FF374D8}"/>
    <cellStyle name="Normal 103_AVA DVA EL" xfId="29225" xr:uid="{F2E07B14-522E-4C27-871D-3017A9F09F6B}"/>
    <cellStyle name="Normal 104" xfId="29226" xr:uid="{2631DDAA-D1E3-4D05-8675-788442163E67}"/>
    <cellStyle name="Normal 104 2" xfId="29227" xr:uid="{1B646FB3-CC40-42BB-8F38-549246D068F8}"/>
    <cellStyle name="Normal 104 3" xfId="29228" xr:uid="{E68F91C3-B807-4B8E-9F5F-9EBB58B46B25}"/>
    <cellStyle name="Normal 104_AVA DVA EL" xfId="29229" xr:uid="{BFC25C19-1BEF-4024-989F-27554396E8F2}"/>
    <cellStyle name="Normal 105" xfId="29230" xr:uid="{48F121E7-66E0-444F-BD4B-2423B9C8C6E9}"/>
    <cellStyle name="Normal 105 2" xfId="29231" xr:uid="{08A1437B-77C4-45C7-97CF-D1C903D703E2}"/>
    <cellStyle name="Normal 105 3" xfId="29232" xr:uid="{4FC9AE31-2139-44F7-A94D-380D3AF6755C}"/>
    <cellStyle name="Normal 105_AVA DVA EL" xfId="29233" xr:uid="{D2C1B621-AC1A-4587-8817-0CFAEC8AF276}"/>
    <cellStyle name="Normal 106" xfId="29234" xr:uid="{CC239EC3-0C3D-452B-8FFB-6E34ADFBF453}"/>
    <cellStyle name="Normal 106 2" xfId="29235" xr:uid="{0FAC08DC-F6CD-4BE4-9CD4-B69A267F2934}"/>
    <cellStyle name="Normal 106 3" xfId="29236" xr:uid="{237AF881-051B-46DC-85BC-F17AE9E3071D}"/>
    <cellStyle name="Normal 106_AVA DVA EL" xfId="29237" xr:uid="{513901C8-8F68-4BC9-8C13-EF9B786F2661}"/>
    <cellStyle name="Normal 107" xfId="29238" xr:uid="{B40F86DC-8677-4116-8092-7727A075C8F8}"/>
    <cellStyle name="Normal 107 2" xfId="29239" xr:uid="{129FD33D-FFD9-4EB0-A0DF-1BB748F37027}"/>
    <cellStyle name="Normal 107 2 2" xfId="45172" xr:uid="{282174FC-9478-4947-8B85-63E4B2440BAB}"/>
    <cellStyle name="Normal 107 2 2 2" xfId="45173" xr:uid="{B581C8FE-B34C-48C8-9841-2F4F46E9450F}"/>
    <cellStyle name="Normal 107 2 2 2 2" xfId="45174" xr:uid="{95E4CF43-DF8A-4C3F-A046-6F738EEEE03D}"/>
    <cellStyle name="Normal 107 2 2 2 2 2" xfId="45175" xr:uid="{BD7FE762-3A88-4B57-A445-E2652ADF76EB}"/>
    <cellStyle name="Normal 107 2 2 2 3" xfId="45176" xr:uid="{7D6E1E3D-0109-4CF8-8389-D0483099E932}"/>
    <cellStyle name="Normal 107 2 2 2 4" xfId="45177" xr:uid="{85B3D084-361C-4CC9-88FD-612FF843BE20}"/>
    <cellStyle name="Normal 107 2 2 3" xfId="45178" xr:uid="{48FCE926-6989-443E-939F-E0A003DA755F}"/>
    <cellStyle name="Normal 107 2 2 3 2" xfId="45179" xr:uid="{20D5A388-B4B1-4E26-8150-63654B84516C}"/>
    <cellStyle name="Normal 107 2 2 4" xfId="45180" xr:uid="{8B22CC2A-5756-40D9-A79A-FA9B329F0CFB}"/>
    <cellStyle name="Normal 107 2 2 5" xfId="45181" xr:uid="{AAC15BFD-E168-4991-BC64-B0D0ACEA96D3}"/>
    <cellStyle name="Normal 107 2 2 6" xfId="45182" xr:uid="{EBD24728-A4CA-4C8D-82C3-ACAAF2503FC1}"/>
    <cellStyle name="Normal 107 2 3" xfId="45183" xr:uid="{BE4C472E-6142-4D9E-B33E-879A56788AA2}"/>
    <cellStyle name="Normal 107 2 3 2" xfId="45184" xr:uid="{77E256BD-52B3-4987-8548-84EDE6115508}"/>
    <cellStyle name="Normal 107 2 3 2 2" xfId="45185" xr:uid="{1AB2DE1C-F4D4-4756-BACF-8A590F0D57B5}"/>
    <cellStyle name="Normal 107 2 3 3" xfId="45186" xr:uid="{A2841012-A5A9-4649-86B1-875DC61E8438}"/>
    <cellStyle name="Normal 107 2 3 4" xfId="45187" xr:uid="{913D6E92-5AC9-4CA6-BCBE-4BA89FED7C14}"/>
    <cellStyle name="Normal 107 2 4" xfId="45188" xr:uid="{AFE6EFEF-DFC8-401E-91C0-D6690250EF5A}"/>
    <cellStyle name="Normal 107 2 4 2" xfId="45189" xr:uid="{B3C04ECF-4A37-4578-8CCC-377C018147A2}"/>
    <cellStyle name="Normal 107 2 5" xfId="45190" xr:uid="{EAD3D45D-770B-4552-97F9-6EB92DD72269}"/>
    <cellStyle name="Normal 107 2 6" xfId="45191" xr:uid="{F1FDDB77-2374-43E0-9C24-2C107A2910BC}"/>
    <cellStyle name="Normal 107 2 7" xfId="45192" xr:uid="{FBA96DAD-8DCB-4535-88FF-0D60C775BE70}"/>
    <cellStyle name="Normal 107 2_Non-NII" xfId="45171" xr:uid="{99EA1550-2607-43E5-9C47-9E26053B4277}"/>
    <cellStyle name="Normal 107 3" xfId="29240" xr:uid="{16943D47-5D36-49A2-857F-7F0A5F6697AF}"/>
    <cellStyle name="Normal 107 4" xfId="45193" xr:uid="{9984541C-D37A-4A81-A1B0-E06655EB021E}"/>
    <cellStyle name="Normal 107 4 2" xfId="45194" xr:uid="{E95FF1E9-BA26-4498-8216-EFA3C9FBE504}"/>
    <cellStyle name="Normal 107 4 2 2" xfId="45195" xr:uid="{601B3868-2243-4CA9-8B3B-4F5EC51FF178}"/>
    <cellStyle name="Normal 107 4 3" xfId="45196" xr:uid="{ABA29B85-9105-4471-972F-5D715282B918}"/>
    <cellStyle name="Normal 107 4 4" xfId="45197" xr:uid="{133DEA2C-1B18-4654-9B53-038901CAF4F9}"/>
    <cellStyle name="Normal 107 5" xfId="45198" xr:uid="{6903E2FA-9D4A-4AE6-A349-C0421F860E6F}"/>
    <cellStyle name="Normal 107 5 2" xfId="45199" xr:uid="{3E6ADF2C-CB3A-4739-9F21-01E027B4C708}"/>
    <cellStyle name="Normal 107 6" xfId="45200" xr:uid="{A6A02C9A-F906-4D14-A75B-1B93A61311CF}"/>
    <cellStyle name="Normal 107 7" xfId="45201" xr:uid="{7E7BBD01-FE08-42E2-8800-1C96CFCA8F99}"/>
    <cellStyle name="Normal 107 8" xfId="45202" xr:uid="{51147148-BC10-465D-8DF8-6C65936A623C}"/>
    <cellStyle name="Normal 107_AVA DVA EL" xfId="29241" xr:uid="{E4A5BF3D-BD7A-44C6-945B-B45264F0DB69}"/>
    <cellStyle name="Normal 108" xfId="29242" xr:uid="{FD250728-684E-48E0-AF71-74E3E1EE4664}"/>
    <cellStyle name="Normal 108 2" xfId="29243" xr:uid="{7073625E-C0D6-4854-BCF0-85884E59E511}"/>
    <cellStyle name="Normal 108 2 2" xfId="45204" xr:uid="{05C2388E-4EE8-4950-B4A2-FA0F21DC9897}"/>
    <cellStyle name="Normal 108 2 2 2" xfId="45205" xr:uid="{12BA6943-37AC-4F92-BB7E-DAF00E331573}"/>
    <cellStyle name="Normal 108 2 2 2 2" xfId="45206" xr:uid="{B87F9FF4-6A33-45DD-ABC1-EDA6BA83898F}"/>
    <cellStyle name="Normal 108 2 2 2 2 2" xfId="45207" xr:uid="{920FCBB6-51C5-43E2-8E1F-453017F5D076}"/>
    <cellStyle name="Normal 108 2 2 2 3" xfId="45208" xr:uid="{4DE85692-A0D0-4B0C-BEE0-E8C46A096263}"/>
    <cellStyle name="Normal 108 2 2 2 4" xfId="45209" xr:uid="{56EF0B91-A734-410A-91E0-A24C59F7D436}"/>
    <cellStyle name="Normal 108 2 2 3" xfId="45210" xr:uid="{4861A4A5-582A-430C-8239-7811E63E3DBC}"/>
    <cellStyle name="Normal 108 2 2 3 2" xfId="45211" xr:uid="{91FEB421-D784-4918-A06D-86A500E17592}"/>
    <cellStyle name="Normal 108 2 2 4" xfId="45212" xr:uid="{CA5C977C-26B5-407B-A574-D4698EF40460}"/>
    <cellStyle name="Normal 108 2 2 5" xfId="45213" xr:uid="{024EBCEE-D78D-4B47-BEC5-278BAB5AA87B}"/>
    <cellStyle name="Normal 108 2 2 6" xfId="45214" xr:uid="{59466A03-0F4C-4554-84FC-F40FE50E3AD3}"/>
    <cellStyle name="Normal 108 2 3" xfId="45215" xr:uid="{0F28A54D-BA18-4119-AF20-0F1D7907B1C5}"/>
    <cellStyle name="Normal 108 2 3 2" xfId="45216" xr:uid="{093EC4C9-1C37-4FA9-BBC5-389F60BD7D0E}"/>
    <cellStyle name="Normal 108 2 3 2 2" xfId="45217" xr:uid="{CB2018CA-9000-449C-A128-382B7040A176}"/>
    <cellStyle name="Normal 108 2 3 3" xfId="45218" xr:uid="{E2B3BB20-8BB4-47EA-8058-F2A62F12AFF5}"/>
    <cellStyle name="Normal 108 2 3 4" xfId="45219" xr:uid="{F1F1211F-D50E-4C10-8C44-62DAF99358F3}"/>
    <cellStyle name="Normal 108 2 4" xfId="45220" xr:uid="{54A3A13B-8622-4921-8B6C-40F6947A74AF}"/>
    <cellStyle name="Normal 108 2 4 2" xfId="45221" xr:uid="{EE7DAA8E-1F0F-4238-ACE7-92C1182F7E6E}"/>
    <cellStyle name="Normal 108 2 5" xfId="45222" xr:uid="{1F97CD46-D4B5-43B1-A999-1D296F469A6B}"/>
    <cellStyle name="Normal 108 2 6" xfId="45223" xr:uid="{11FAEE0F-DB96-4254-B8FE-802A6A4577FE}"/>
    <cellStyle name="Normal 108 2 7" xfId="45224" xr:uid="{38E5A40E-3641-4267-8C6C-418BE4DF488B}"/>
    <cellStyle name="Normal 108 2_Non-NII" xfId="45203" xr:uid="{D9289C8B-8553-47EC-B46E-179B82D02C85}"/>
    <cellStyle name="Normal 108 3" xfId="29244" xr:uid="{3BC9FE3D-793A-468B-8079-9E39B610DE3E}"/>
    <cellStyle name="Normal 108 4" xfId="45225" xr:uid="{3D3B93D9-8AED-4A9F-A209-39AA82D33518}"/>
    <cellStyle name="Normal 108 4 2" xfId="45226" xr:uid="{A297C990-4A1A-421F-A25D-6D0DDAE3F642}"/>
    <cellStyle name="Normal 108 4 2 2" xfId="45227" xr:uid="{ACFC371A-0BD2-497C-9A2E-5BBB61AD3D8B}"/>
    <cellStyle name="Normal 108 4 3" xfId="45228" xr:uid="{F2EF96D3-5A66-4620-AAB3-FE7214386E3B}"/>
    <cellStyle name="Normal 108 4 4" xfId="45229" xr:uid="{4094F617-2374-4BD3-B18A-06E3B3F0440F}"/>
    <cellStyle name="Normal 108 5" xfId="45230" xr:uid="{57D41BBD-FF63-46CD-8370-662614E24767}"/>
    <cellStyle name="Normal 108 5 2" xfId="45231" xr:uid="{2C654263-F19E-42D1-B7A7-6379903859B9}"/>
    <cellStyle name="Normal 108 6" xfId="45232" xr:uid="{290D7226-0995-4AC6-8B9F-35DECB66CA6B}"/>
    <cellStyle name="Normal 108 7" xfId="45233" xr:uid="{DB576163-097D-4D66-A862-436025D98587}"/>
    <cellStyle name="Normal 108 8" xfId="45234" xr:uid="{0E577808-CD26-4BCE-8F68-6DC810711B13}"/>
    <cellStyle name="Normal 108_AVA DVA EL" xfId="29245" xr:uid="{C533B51A-438C-4B7C-9417-340FB79241CD}"/>
    <cellStyle name="Normal 109" xfId="29246" xr:uid="{ED5667DD-BD96-4903-BC50-5F7059C4CCEC}"/>
    <cellStyle name="Normal 109 2" xfId="29247" xr:uid="{1FAE333E-0938-48B7-8F8F-9FDE7F255CFC}"/>
    <cellStyle name="Normal 109 2 2" xfId="45236" xr:uid="{DED514A9-DA1E-4B23-B118-D2AECD24364D}"/>
    <cellStyle name="Normal 109 2 2 2" xfId="45237" xr:uid="{58CB8214-4D4E-4CB0-AD4A-A88DB049D8D9}"/>
    <cellStyle name="Normal 109 2 2 2 2" xfId="45238" xr:uid="{7E449816-D511-4A90-ABE6-93FADA460BD1}"/>
    <cellStyle name="Normal 109 2 2 2 2 2" xfId="45239" xr:uid="{67A74D29-4165-49A1-87AC-B4DD6C6F343F}"/>
    <cellStyle name="Normal 109 2 2 2 3" xfId="45240" xr:uid="{6E84EB7D-F66D-4F74-966B-D8F496E00A0A}"/>
    <cellStyle name="Normal 109 2 2 2 4" xfId="45241" xr:uid="{CBF65F62-31D0-4C15-AEA1-83AD6DF136B2}"/>
    <cellStyle name="Normal 109 2 2 3" xfId="45242" xr:uid="{67545099-F791-4079-84EB-7C83227D581A}"/>
    <cellStyle name="Normal 109 2 2 3 2" xfId="45243" xr:uid="{274ED63E-66D4-4455-BE56-80E991D2AEFA}"/>
    <cellStyle name="Normal 109 2 2 4" xfId="45244" xr:uid="{5A2ED5F6-6FE5-4892-8352-BF63213BB0AA}"/>
    <cellStyle name="Normal 109 2 2 5" xfId="45245" xr:uid="{12967478-CB74-4817-92A9-B999628673FD}"/>
    <cellStyle name="Normal 109 2 2 6" xfId="45246" xr:uid="{57AB13D1-35C7-4903-B4C9-25D3B52374ED}"/>
    <cellStyle name="Normal 109 2 3" xfId="45247" xr:uid="{F4281542-4246-4F0E-9202-4C8DFAD30EE9}"/>
    <cellStyle name="Normal 109 2 3 2" xfId="45248" xr:uid="{ADC0E40D-D307-4D1C-BA6D-E5C4282349FD}"/>
    <cellStyle name="Normal 109 2 3 2 2" xfId="45249" xr:uid="{7E73EFA6-7CA0-4F3C-983C-7C5A07296F96}"/>
    <cellStyle name="Normal 109 2 3 3" xfId="45250" xr:uid="{C5B065C5-08FE-4D58-BB2C-F1A7A7175763}"/>
    <cellStyle name="Normal 109 2 3 4" xfId="45251" xr:uid="{393D0833-1AA3-4451-A530-57A8889EDA44}"/>
    <cellStyle name="Normal 109 2 4" xfId="45252" xr:uid="{7FC9E1E2-D35A-44AB-8C2A-42ADFAF00487}"/>
    <cellStyle name="Normal 109 2 4 2" xfId="45253" xr:uid="{08E191B2-6913-4F7A-8D5D-100B74017CB9}"/>
    <cellStyle name="Normal 109 2 5" xfId="45254" xr:uid="{8DB83982-DEF6-43C0-B308-F92257C259F1}"/>
    <cellStyle name="Normal 109 2 6" xfId="45255" xr:uid="{31CE3FBD-A06C-478A-AAD8-BD9090513C2F}"/>
    <cellStyle name="Normal 109 2 7" xfId="45256" xr:uid="{3E941AB4-BB7F-4CBF-8F00-850BD6F989BA}"/>
    <cellStyle name="Normal 109 2_Non-NII" xfId="45235" xr:uid="{C0F35A24-3C47-4DCD-B216-D61502070096}"/>
    <cellStyle name="Normal 109 3" xfId="29248" xr:uid="{4A5E2BF4-80B9-4DB5-9BB8-B0478F5A0294}"/>
    <cellStyle name="Normal 109 3 2" xfId="45258" xr:uid="{F7E5976E-8D20-4ED2-B0B2-538AA8CAD030}"/>
    <cellStyle name="Normal 109 3 2 2" xfId="45259" xr:uid="{A710C559-DE46-445E-916D-4B1E2CB03A44}"/>
    <cellStyle name="Normal 109 3 2 2 2" xfId="45260" xr:uid="{4CBA38A2-952E-4C5F-8CF9-B8BF3DF17FAF}"/>
    <cellStyle name="Normal 109 3 2 3" xfId="45261" xr:uid="{A68F9927-CD69-40EC-A17B-06D87442C702}"/>
    <cellStyle name="Normal 109 3 2 4" xfId="45262" xr:uid="{05A1C6C4-BEBF-48E8-A853-01B4F8CAAC3F}"/>
    <cellStyle name="Normal 109 3 3" xfId="45263" xr:uid="{F1301885-24E1-4ABC-8F62-5F4EC54D95CC}"/>
    <cellStyle name="Normal 109 3 3 2" xfId="45264" xr:uid="{9A5E0F21-6690-4F20-AB7D-3038C61CE8A7}"/>
    <cellStyle name="Normal 109 3 4" xfId="45265" xr:uid="{73D1B417-1ACC-4AB5-A6A6-7C38332AEC14}"/>
    <cellStyle name="Normal 109 3 5" xfId="45266" xr:uid="{05EA5E99-8C89-4D5C-B54A-6B93556E8837}"/>
    <cellStyle name="Normal 109 3 6" xfId="45267" xr:uid="{ACB26498-800A-438F-96E6-43002B6F3B52}"/>
    <cellStyle name="Normal 109 3_Non-NII" xfId="45257" xr:uid="{8632F6C3-60D2-4EBB-9F38-B5586A5FF9A4}"/>
    <cellStyle name="Normal 109 4" xfId="45268" xr:uid="{F517605F-01F0-4313-9666-6889E49AEAD9}"/>
    <cellStyle name="Normal 109 4 2" xfId="45269" xr:uid="{ABC77326-8801-4E16-80A2-CAC1C0BBEB5B}"/>
    <cellStyle name="Normal 109 4 2 2" xfId="45270" xr:uid="{67DB6B75-2BFC-4F8E-8DB1-F72F3A51EF9C}"/>
    <cellStyle name="Normal 109 4 3" xfId="45271" xr:uid="{2E765332-E606-4961-93DC-0C42DE49A6AC}"/>
    <cellStyle name="Normal 109 4 4" xfId="45272" xr:uid="{4774BD7E-6195-4661-8923-2176DFE6EE2C}"/>
    <cellStyle name="Normal 109 5" xfId="45273" xr:uid="{88CEB55D-0D84-4FE1-8E3A-7280366754BA}"/>
    <cellStyle name="Normal 109 5 2" xfId="45274" xr:uid="{BCD4A76B-B34E-4AEB-982C-91BFCAE98EEF}"/>
    <cellStyle name="Normal 109 6" xfId="45275" xr:uid="{F9B91D34-5E8D-42C2-93CD-AB8E87EA77A5}"/>
    <cellStyle name="Normal 109 7" xfId="45276" xr:uid="{2DA9EFCA-25CC-40C9-923E-226E45196497}"/>
    <cellStyle name="Normal 109 8" xfId="45277" xr:uid="{D9727266-5F56-4403-B7BC-FC525D401563}"/>
    <cellStyle name="Normal 109_AVA DVA EL" xfId="29249" xr:uid="{DC1332D6-4369-4A8D-9713-02C30056ECEF}"/>
    <cellStyle name="Normal 11" xfId="7701" xr:uid="{694755D9-029D-42C1-B42C-D087436FEFB7}"/>
    <cellStyle name="Normal 11 10" xfId="29250" xr:uid="{211CA9FB-7299-4168-A3A3-84AEF29D8BB2}"/>
    <cellStyle name="Normal 11 10 2" xfId="29251" xr:uid="{69B7177D-9710-4659-AEBF-FD7481FC85C9}"/>
    <cellStyle name="Normal 11 10_AVA DVA EL" xfId="29252" xr:uid="{3372F3AD-DD63-47F5-8CB1-50C257693AD2}"/>
    <cellStyle name="Normal 11 11" xfId="29253" xr:uid="{7394B564-1936-45D6-AD95-B2ED1F399354}"/>
    <cellStyle name="Normal 11 11 2" xfId="29254" xr:uid="{7EBC6408-DCA6-4068-B67E-62129E14172C}"/>
    <cellStyle name="Normal 11 11_AVA DVA EL" xfId="29255" xr:uid="{3246169A-3D8F-4A9D-B4B4-C123A281138A}"/>
    <cellStyle name="Normal 11 12" xfId="29256" xr:uid="{AD18D8AB-81FD-4B51-988E-807265E077B2}"/>
    <cellStyle name="Normal 11 12 2" xfId="29257" xr:uid="{66BAC7B3-AF51-4CD8-BDD5-97618FC14F70}"/>
    <cellStyle name="Normal 11 12 2 2" xfId="29258" xr:uid="{78F1AD0A-003A-4DD8-995F-BAB1FC243CAB}"/>
    <cellStyle name="Normal 11 12 2_AVA DVA EL" xfId="29259" xr:uid="{E1018A53-6B0F-4F4A-A92E-74BEF6691D70}"/>
    <cellStyle name="Normal 11 12 3" xfId="29260" xr:uid="{0940A0F2-130F-4594-86D7-5A7DBF59B351}"/>
    <cellStyle name="Normal 11 12_4Q16" xfId="29261" xr:uid="{ADA37269-0521-439E-B223-7B290BD73D40}"/>
    <cellStyle name="Normal 11 13" xfId="29262" xr:uid="{97A5F899-B015-4F87-A4C0-704BCEB3DDAE}"/>
    <cellStyle name="Normal 11 13 2" xfId="29263" xr:uid="{F4BAA14A-F1F9-4919-8CCB-C8571A452666}"/>
    <cellStyle name="Normal 11 13 2 2" xfId="29264" xr:uid="{0BCB0248-888E-4094-9986-2FAC573C912F}"/>
    <cellStyle name="Normal 11 13 2_AVA DVA EL" xfId="29265" xr:uid="{80A9E7D9-845D-44E9-B1B6-3509E0E653DE}"/>
    <cellStyle name="Normal 11 13 3" xfId="29266" xr:uid="{6CE320B9-A83D-4FC5-9834-83566CD09891}"/>
    <cellStyle name="Normal 11 13_4Q16" xfId="29267" xr:uid="{42B70C8F-9039-4FEA-BCE7-DB848D0C2695}"/>
    <cellStyle name="Normal 11 14" xfId="29268" xr:uid="{D9FA8757-C40B-47EC-B6E4-02413F3928E6}"/>
    <cellStyle name="Normal 11 14 2" xfId="29269" xr:uid="{FB67D94C-A747-4AE2-A7A5-DB43E898C291}"/>
    <cellStyle name="Normal 11 14 2 2" xfId="29270" xr:uid="{4580DFEB-FF4D-468A-869B-71BCBFF07818}"/>
    <cellStyle name="Normal 11 14 2_AVA DVA EL" xfId="29271" xr:uid="{652BE433-5B06-4951-B047-3861442AF7D6}"/>
    <cellStyle name="Normal 11 14 3" xfId="29272" xr:uid="{74F67C32-5FDA-4ED5-BE70-90E002B9E254}"/>
    <cellStyle name="Normal 11 14_4Q16" xfId="29273" xr:uid="{40179278-356F-499E-AE22-593A0771402A}"/>
    <cellStyle name="Normal 11 15" xfId="29274" xr:uid="{7E9B9914-F30C-4E9E-91CF-C8B8144DC712}"/>
    <cellStyle name="Normal 11 15 2" xfId="29275" xr:uid="{1E318676-D3C6-419A-B9B6-1D40A453D0EB}"/>
    <cellStyle name="Normal 11 15_AVA DVA EL" xfId="29276" xr:uid="{6AD8A01F-524F-470B-AD83-F213F63C7C1E}"/>
    <cellStyle name="Normal 11 16" xfId="29277" xr:uid="{8AB91821-D0CA-432D-B9AF-9208393BD42D}"/>
    <cellStyle name="Normal 11 16 2" xfId="29278" xr:uid="{589D6625-44C0-46F5-939A-3340BBEF80D0}"/>
    <cellStyle name="Normal 11 16_AVA DVA EL" xfId="29279" xr:uid="{79A8FAE1-91F7-4982-8928-A2F747C83DF6}"/>
    <cellStyle name="Normal 11 17" xfId="29280" xr:uid="{56E34EB1-C342-4A5B-99B6-C686494FD913}"/>
    <cellStyle name="Normal 11 17 2" xfId="29281" xr:uid="{1B9D3EF9-E8C8-49E8-801F-76077E8A1D1F}"/>
    <cellStyle name="Normal 11 17 3" xfId="29282" xr:uid="{48020254-A9D7-4A86-81F9-0F1532A1B929}"/>
    <cellStyle name="Normal 11 17_AVA DVA EL" xfId="29283" xr:uid="{0E643E5B-604F-48F3-8848-2579C7F56C3A}"/>
    <cellStyle name="Normal 11 18" xfId="29284" xr:uid="{504A8422-00D7-4F01-AE88-F7C9021B3A81}"/>
    <cellStyle name="Normal 11 18 2" xfId="29285" xr:uid="{2B0DD66B-DB06-4630-8A14-83ECC278E3C3}"/>
    <cellStyle name="Normal 11 18 3" xfId="29286" xr:uid="{06176E47-C8FC-4AAA-BD4A-670DD804D482}"/>
    <cellStyle name="Normal 11 18_AVA DVA EL" xfId="29287" xr:uid="{0BACD2DC-024F-432C-9C21-E6AD3E9C2FCB}"/>
    <cellStyle name="Normal 11 19" xfId="29288" xr:uid="{89F81693-0C75-41EF-B2D7-4CB2D8A35868}"/>
    <cellStyle name="Normal 11 19 2" xfId="29289" xr:uid="{07974F94-4D91-440B-87C6-272F27E7C6B5}"/>
    <cellStyle name="Normal 11 19_AVA DVA EL" xfId="29290" xr:uid="{6D15C9CF-5ED6-4DD3-A08C-273DC9C80B27}"/>
    <cellStyle name="Normal 11 2" xfId="7702" xr:uid="{0DC0793D-3C1E-4169-8384-EE381A649038}"/>
    <cellStyle name="Normal 11 2 10" xfId="29291" xr:uid="{93D129EC-0400-477E-8A99-4EA1700B0A65}"/>
    <cellStyle name="Normal 11 2 2" xfId="29292" xr:uid="{B190981D-4A1B-4F0D-9F08-5461B2E498D1}"/>
    <cellStyle name="Normal 11 2 2 2" xfId="29293" xr:uid="{2228CF4B-D646-42BF-B3C1-409797726936}"/>
    <cellStyle name="Normal 11 2 2 2 2" xfId="45279" xr:uid="{4E8F743C-DE68-42BF-B0E8-B3ACD09747E1}"/>
    <cellStyle name="Normal 11 2 2 2 2 2" xfId="45280" xr:uid="{D437DCB0-BD4E-4508-A4CB-5F1FC90E5CA1}"/>
    <cellStyle name="Normal 11 2 2 2 2 2 2" xfId="45281" xr:uid="{5273585D-C9F2-4DD7-B64F-ADE4C2571D9B}"/>
    <cellStyle name="Normal 11 2 2 2 2 2 2 2" xfId="45282" xr:uid="{C3AB0237-2F25-4A64-8BD7-CC53025A6954}"/>
    <cellStyle name="Normal 11 2 2 2 2 2 3" xfId="45283" xr:uid="{513BEBC5-752E-4C21-9E93-D54FA3A78B5D}"/>
    <cellStyle name="Normal 11 2 2 2 2 2 4" xfId="45284" xr:uid="{92DC2A67-34C7-4129-90AD-1F773407696B}"/>
    <cellStyle name="Normal 11 2 2 2 2 3" xfId="45285" xr:uid="{D288FE7E-506C-41EA-A64A-DCBC53D6BA1C}"/>
    <cellStyle name="Normal 11 2 2 2 2 3 2" xfId="45286" xr:uid="{B718310A-9C12-4C29-A743-4BAE83C3311B}"/>
    <cellStyle name="Normal 11 2 2 2 2 4" xfId="45287" xr:uid="{116E1BD4-933F-46AF-9721-C461B6D423E8}"/>
    <cellStyle name="Normal 11 2 2 2 2 5" xfId="45288" xr:uid="{F941D661-380A-43E5-B6E9-3D27EDB4BA80}"/>
    <cellStyle name="Normal 11 2 2 2 2 6" xfId="45289" xr:uid="{FFB6B1E8-52E0-4E2A-A3A0-27830EFBF250}"/>
    <cellStyle name="Normal 11 2 2 2 3" xfId="45290" xr:uid="{CDD2D44E-6E66-4705-B6C5-1F72E9A609EF}"/>
    <cellStyle name="Normal 11 2 2 2 3 2" xfId="45291" xr:uid="{D8467522-3DF1-4919-9559-D2ED8DD6CB9E}"/>
    <cellStyle name="Normal 11 2 2 2 3 2 2" xfId="45292" xr:uid="{CE0545BC-4D85-44CF-BB39-2096E85A626A}"/>
    <cellStyle name="Normal 11 2 2 2 3 3" xfId="45293" xr:uid="{84E0DB51-4864-4890-B648-9EF20596AE1C}"/>
    <cellStyle name="Normal 11 2 2 2 3 4" xfId="45294" xr:uid="{31BD6034-1123-4B6B-A30A-152A6ABCB713}"/>
    <cellStyle name="Normal 11 2 2 2 4" xfId="45295" xr:uid="{B42A008E-EBE7-4D81-8CD2-9F8D2A8D13A2}"/>
    <cellStyle name="Normal 11 2 2 2 4 2" xfId="45296" xr:uid="{8708991E-0F03-4D89-B5A8-4BA9ADC45BFC}"/>
    <cellStyle name="Normal 11 2 2 2 5" xfId="45297" xr:uid="{FF069B8F-C0B6-44FD-A887-EF0A8E44E617}"/>
    <cellStyle name="Normal 11 2 2 2 6" xfId="45298" xr:uid="{3850FB13-0F1F-4D5C-85EF-3321C221F9ED}"/>
    <cellStyle name="Normal 11 2 2 2 7" xfId="45299" xr:uid="{7A6BC217-C0D8-448C-B3C6-E980B8D6456D}"/>
    <cellStyle name="Normal 11 2 2 2_Non-NII" xfId="45278" xr:uid="{876A1C0B-FCCC-4B88-8E39-A401FD8AEFB3}"/>
    <cellStyle name="Normal 11 2 2 3" xfId="29294" xr:uid="{C7F645E5-AD35-4A9D-A732-5AD11F84708A}"/>
    <cellStyle name="Normal 11 2 2 3 2" xfId="45301" xr:uid="{75583B77-8B0B-4AF8-9B95-A5AFF700A961}"/>
    <cellStyle name="Normal 11 2 2 3 2 2" xfId="45302" xr:uid="{1CBA8B77-7AFB-4E3C-95C3-F8923DCCAA2D}"/>
    <cellStyle name="Normal 11 2 2 3 2 2 2" xfId="45303" xr:uid="{F75EFED4-1C30-4584-AFCF-BA1AACCF3254}"/>
    <cellStyle name="Normal 11 2 2 3 2 3" xfId="45304" xr:uid="{1C972DAB-1CC2-4DDD-BCB7-36DCDE4BBBB3}"/>
    <cellStyle name="Normal 11 2 2 3 2 4" xfId="45305" xr:uid="{3E53E251-A6EB-4071-8AB5-47C66FB07063}"/>
    <cellStyle name="Normal 11 2 2 3 3" xfId="45306" xr:uid="{0643CDF4-DA5B-4AFD-A12D-84F7EC79E4DC}"/>
    <cellStyle name="Normal 11 2 2 3 3 2" xfId="45307" xr:uid="{4F06A061-DDD9-4D8D-827A-67067AC90216}"/>
    <cellStyle name="Normal 11 2 2 3 4" xfId="45308" xr:uid="{7337D586-E0F5-4A7D-8953-5C57BDEB2126}"/>
    <cellStyle name="Normal 11 2 2 3 5" xfId="45309" xr:uid="{94E738AB-CB83-413B-AA71-FB887EED4ABE}"/>
    <cellStyle name="Normal 11 2 2 3 6" xfId="45310" xr:uid="{16633BC2-CBAF-415C-9FFB-833F7B7B2043}"/>
    <cellStyle name="Normal 11 2 2 3_Non-NII" xfId="45300" xr:uid="{DD5DF182-9C35-4FD8-87AA-DA49149BACB8}"/>
    <cellStyle name="Normal 11 2 2 4" xfId="45311" xr:uid="{D44E498F-D567-455F-B1C7-9236BE806019}"/>
    <cellStyle name="Normal 11 2 2 4 2" xfId="45312" xr:uid="{2D10D864-EF8C-480E-BCDB-11C22F0DEAA5}"/>
    <cellStyle name="Normal 11 2 2 4 2 2" xfId="45313" xr:uid="{C92EB80D-D17C-405A-B51E-18BF7A5D5DE6}"/>
    <cellStyle name="Normal 11 2 2 4 3" xfId="45314" xr:uid="{1CCCB794-E941-41F8-9769-7E2FE909EDF2}"/>
    <cellStyle name="Normal 11 2 2 4 4" xfId="45315" xr:uid="{9D145816-8FDD-44F3-B7E0-31AC0DD70097}"/>
    <cellStyle name="Normal 11 2 2 5" xfId="45316" xr:uid="{9654D301-4EF6-4432-A02A-8C5A0CEF27B6}"/>
    <cellStyle name="Normal 11 2 2 5 2" xfId="45317" xr:uid="{15E9226F-ECD6-4ED0-BA50-13CB93F85BBA}"/>
    <cellStyle name="Normal 11 2 2 6" xfId="45318" xr:uid="{A9FD9423-93BC-418B-BD57-E572B7052739}"/>
    <cellStyle name="Normal 11 2 2 7" xfId="45319" xr:uid="{AE58B8F4-920A-4EBC-9EAC-7C15A06AAE3A}"/>
    <cellStyle name="Normal 11 2 2 8" xfId="45320" xr:uid="{A2B5B534-164D-42F6-934C-8BF3454440F0}"/>
    <cellStyle name="Normal 11 2 2_AVA DVA EL" xfId="29295" xr:uid="{D8A211B2-F69C-449D-A263-7CBF75B3B0B9}"/>
    <cellStyle name="Normal 11 2 3" xfId="29296" xr:uid="{81879105-4EAF-4BA8-B05B-5B789E1A005A}"/>
    <cellStyle name="Normal 11 2 3 2" xfId="29297" xr:uid="{FAAFE1C4-D69B-421B-966F-DEC884AD3596}"/>
    <cellStyle name="Normal 11 2 3 3" xfId="29298" xr:uid="{B8FF61DD-A32B-46A2-BD8A-5C576C190B9A}"/>
    <cellStyle name="Normal 11 2 3_AVA DVA EL" xfId="29299" xr:uid="{504D986E-4231-41D1-AE83-60927BD0C88C}"/>
    <cellStyle name="Normal 11 2 4" xfId="29300" xr:uid="{213B1E17-9584-4036-99F1-78BA2D841FA7}"/>
    <cellStyle name="Normal 11 2 4 2" xfId="29301" xr:uid="{2AF55B53-0D94-4EB5-ACC8-1587A6632132}"/>
    <cellStyle name="Normal 11 2 4 3" xfId="29302" xr:uid="{7B044DA7-19E9-4A61-ABAC-5C4DCB2CD8FC}"/>
    <cellStyle name="Normal 11 2 4_AVA DVA EL" xfId="29303" xr:uid="{CBCF2292-622F-462D-B56E-C01BC7F55AAF}"/>
    <cellStyle name="Normal 11 2 5" xfId="29304" xr:uid="{FF703ECF-F03A-40B6-912D-F92B7841FD9A}"/>
    <cellStyle name="Normal 11 2 5 2" xfId="29305" xr:uid="{F8995A35-665F-45F2-B288-60BAE1FA0698}"/>
    <cellStyle name="Normal 11 2 5 3" xfId="29306" xr:uid="{CE34C3E2-C2B2-46BA-B7A5-50564C86D6A1}"/>
    <cellStyle name="Normal 11 2 5_AVA DVA EL" xfId="29307" xr:uid="{B65CDB54-3D79-4999-84DA-46376D3CD1DE}"/>
    <cellStyle name="Normal 11 2 6" xfId="29308" xr:uid="{26DF2220-2A93-4592-96A2-D5731CA05990}"/>
    <cellStyle name="Normal 11 2 6 2" xfId="29309" xr:uid="{C1CB8779-8A7C-42C5-941A-B932C57504DB}"/>
    <cellStyle name="Normal 11 2 6 3" xfId="29310" xr:uid="{A380D0CD-49D5-4B63-82F9-411BE1C6927B}"/>
    <cellStyle name="Normal 11 2 6_AVA DVA EL" xfId="29311" xr:uid="{981ABB57-7892-4F01-9413-F3EB1092EB7A}"/>
    <cellStyle name="Normal 11 2 7" xfId="29312" xr:uid="{C0B623F7-B067-45DF-A7CD-82C24AB4F7F0}"/>
    <cellStyle name="Normal 11 2 7 2" xfId="29313" xr:uid="{47DBEC7C-F00D-4038-9ED0-8164F76456CF}"/>
    <cellStyle name="Normal 11 2 7 3" xfId="29314" xr:uid="{DE9AFF06-908C-454C-BE0B-37B6D7372B81}"/>
    <cellStyle name="Normal 11 2 7_AVA DVA EL" xfId="29315" xr:uid="{248270FE-06A5-477A-887B-40C36A9284E2}"/>
    <cellStyle name="Normal 11 2 8" xfId="29316" xr:uid="{76DFA3DA-B7BE-4A7B-9B89-EB47E5FFD353}"/>
    <cellStyle name="Normal 11 2 8 2" xfId="29317" xr:uid="{FC8C5634-0A2F-454E-BF46-4A0167F3D973}"/>
    <cellStyle name="Normal 11 2 8 3" xfId="29318" xr:uid="{119DE269-E6CA-4710-9E15-C92C79DBF6BA}"/>
    <cellStyle name="Normal 11 2 8_AVA DVA EL" xfId="29319" xr:uid="{B7DE3E93-E12D-424C-AA20-AC9F9169F8F5}"/>
    <cellStyle name="Normal 11 2 9" xfId="29320" xr:uid="{E2181B63-D9C6-423A-BDE3-804B5A4D097F}"/>
    <cellStyle name="Normal 11 2 9 2" xfId="29321" xr:uid="{824EEAC2-C046-4C23-81E6-71EA3748855B}"/>
    <cellStyle name="Normal 11 2 9 3" xfId="29322" xr:uid="{D28AC2A7-EF0C-47D7-BE07-95C48B920032}"/>
    <cellStyle name="Normal 11 2 9_AVA DVA EL" xfId="29323" xr:uid="{CF5BE890-A029-48BC-980D-B2544D6D7F25}"/>
    <cellStyle name="Normal 11 2_AVA DVA EL" xfId="29324" xr:uid="{0C4FAE0F-1EA9-421F-B7AB-A5D8EEAD1347}"/>
    <cellStyle name="Normal 11 20" xfId="29325" xr:uid="{D326FEDA-BD72-4B20-A618-0ED43DD3CEE2}"/>
    <cellStyle name="Normal 11 21" xfId="29326" xr:uid="{47319204-FF91-430B-8B2A-6435682E5FE4}"/>
    <cellStyle name="Normal 11 3" xfId="7703" xr:uid="{FBF52D5E-6534-4639-97CD-4A591EA92238}"/>
    <cellStyle name="Normal 11 3 2" xfId="29327" xr:uid="{60E06DAA-5423-4281-9B00-719595DC7A57}"/>
    <cellStyle name="Normal 11 3 2 2" xfId="29328" xr:uid="{A6504065-9FD8-418F-9BE3-2E5C0A541B6E}"/>
    <cellStyle name="Normal 11 3 2 2 2" xfId="45322" xr:uid="{7B12B514-365D-4C7C-91E4-9E54053B13D2}"/>
    <cellStyle name="Normal 11 3 2 2 2 2" xfId="45323" xr:uid="{C2E7C4A0-0541-4047-A032-39DA5DF7834A}"/>
    <cellStyle name="Normal 11 3 2 2 2 2 2" xfId="45324" xr:uid="{CF99DFDB-FD79-492D-A66E-1F5B15AF1FBC}"/>
    <cellStyle name="Normal 11 3 2 2 2 3" xfId="45325" xr:uid="{BEBD5B27-DC95-4BF7-ABB8-BD052F235ECA}"/>
    <cellStyle name="Normal 11 3 2 2 2 4" xfId="45326" xr:uid="{4DC25919-8712-4C3A-B620-8F5F70FC1749}"/>
    <cellStyle name="Normal 11 3 2 2 3" xfId="45327" xr:uid="{5465DC78-BF04-40A4-807F-97F1CA998EE4}"/>
    <cellStyle name="Normal 11 3 2 2 3 2" xfId="45328" xr:uid="{266B2595-FB4C-49ED-A228-D61DA668E2D8}"/>
    <cellStyle name="Normal 11 3 2 2 4" xfId="45329" xr:uid="{2D41071B-EAE6-4202-A28F-37A088B4A22C}"/>
    <cellStyle name="Normal 11 3 2 2 5" xfId="45330" xr:uid="{CA5F3412-830A-4EFB-B824-A4A8FFA64119}"/>
    <cellStyle name="Normal 11 3 2 2 6" xfId="45331" xr:uid="{1856D8EE-F87F-4D86-986F-64CBB1FABC85}"/>
    <cellStyle name="Normal 11 3 2 2_Non-NII" xfId="45321" xr:uid="{41EF0211-6EAE-4EA9-A82D-D1BE97708A1A}"/>
    <cellStyle name="Normal 11 3 2 3" xfId="29329" xr:uid="{24D453CE-5AD3-4CAB-99BD-4DB600913C33}"/>
    <cellStyle name="Normal 11 3 2 3 2" xfId="45333" xr:uid="{FE95872E-D186-48DE-9588-EF65839D8DBB}"/>
    <cellStyle name="Normal 11 3 2 3 2 2" xfId="45334" xr:uid="{C9973EC1-6E16-4D54-86C7-3F0BF091CFBF}"/>
    <cellStyle name="Normal 11 3 2 3 3" xfId="45335" xr:uid="{5164A92B-5A78-4B18-9A57-59EE3C0E65BA}"/>
    <cellStyle name="Normal 11 3 2 3 4" xfId="45336" xr:uid="{75DE96F7-DA43-4683-8AFC-E0A0CA067FCF}"/>
    <cellStyle name="Normal 11 3 2 3_Non-NII" xfId="45332" xr:uid="{4A98B4BA-0817-4AB3-AEED-26ED24AC35A7}"/>
    <cellStyle name="Normal 11 3 2 4" xfId="45337" xr:uid="{A939574F-F848-48A0-8DE7-9A1AE490A033}"/>
    <cellStyle name="Normal 11 3 2 4 2" xfId="45338" xr:uid="{E0B7B19D-36CE-442A-8549-799DABDFAC9F}"/>
    <cellStyle name="Normal 11 3 2 5" xfId="45339" xr:uid="{EC2DF1F9-7ECD-4011-8942-0D2DB056B619}"/>
    <cellStyle name="Normal 11 3 2 6" xfId="45340" xr:uid="{6275E7CC-04D2-4442-B6AF-97F01E8199B9}"/>
    <cellStyle name="Normal 11 3 2 7" xfId="45341" xr:uid="{390EF9F1-BEF5-492F-91BE-AA7B9BBD46F6}"/>
    <cellStyle name="Normal 11 3 2_AVA DVA EL" xfId="29330" xr:uid="{75278C49-E108-4C27-92E5-BC93C6EB6C15}"/>
    <cellStyle name="Normal 11 3 3" xfId="29331" xr:uid="{F5F91466-7236-4244-A814-C1A3551B08C5}"/>
    <cellStyle name="Normal 11 3 3 2" xfId="45343" xr:uid="{AA4190AA-8D80-4114-A188-8AE73A08C83C}"/>
    <cellStyle name="Normal 11 3 3 2 2" xfId="45344" xr:uid="{EEB2041A-778F-481E-A977-C0C61ACA739E}"/>
    <cellStyle name="Normal 11 3 3 2 2 2" xfId="45345" xr:uid="{B24C2EEE-85BB-4A04-8103-F136E6C65722}"/>
    <cellStyle name="Normal 11 3 3 2 3" xfId="45346" xr:uid="{2F6AFCB4-6437-43B3-A3FF-C8BCC7FB11CD}"/>
    <cellStyle name="Normal 11 3 3 2 4" xfId="45347" xr:uid="{36734C47-B77F-475A-87E2-0CC599D492C4}"/>
    <cellStyle name="Normal 11 3 3 3" xfId="45348" xr:uid="{CB5417B3-5FB7-4659-AFC0-30F054DD483C}"/>
    <cellStyle name="Normal 11 3 3 3 2" xfId="45349" xr:uid="{2E3690E3-6B29-4756-9A40-CC0D554A78AF}"/>
    <cellStyle name="Normal 11 3 3 4" xfId="45350" xr:uid="{4F82CF32-BCDD-4599-94E4-375D00D15C1A}"/>
    <cellStyle name="Normal 11 3 3 5" xfId="45351" xr:uid="{F4AD5BB8-67BC-4FE1-B2BA-E9EB4FBDE4C9}"/>
    <cellStyle name="Normal 11 3 3 6" xfId="45352" xr:uid="{FADDE63B-B556-4942-B22B-92ED5D2E3B80}"/>
    <cellStyle name="Normal 11 3 3_Non-NII" xfId="45342" xr:uid="{DBA335C1-E205-4FC8-AC62-1123C30D7895}"/>
    <cellStyle name="Normal 11 3 4" xfId="45353" xr:uid="{7365B0F8-BC05-450A-9A44-BEA60D12D248}"/>
    <cellStyle name="Normal 11 3 4 2" xfId="45354" xr:uid="{1B3B3265-3924-4A79-AA43-1C72E7D44F66}"/>
    <cellStyle name="Normal 11 3 4 2 2" xfId="45355" xr:uid="{C915A887-171F-4327-A0D9-9389A3397E49}"/>
    <cellStyle name="Normal 11 3 4 3" xfId="45356" xr:uid="{D21C34B0-B78A-4CD6-A7D0-770B94C8189B}"/>
    <cellStyle name="Normal 11 3 4 4" xfId="45357" xr:uid="{937BDD55-0A3B-4C01-8678-BC6532E36BD2}"/>
    <cellStyle name="Normal 11 3 5" xfId="45358" xr:uid="{F659245F-D2B8-4B25-A9A6-F2399C2717F4}"/>
    <cellStyle name="Normal 11 3 5 2" xfId="45359" xr:uid="{8BD39B79-6401-4855-AC27-BB440EAFA416}"/>
    <cellStyle name="Normal 11 3 6" xfId="45360" xr:uid="{661E9875-4068-4C9B-9C2F-1106A36F5CBF}"/>
    <cellStyle name="Normal 11 3 7" xfId="45361" xr:uid="{DBB4A463-2345-411C-B485-10B98B453115}"/>
    <cellStyle name="Normal 11 3 8" xfId="45362" xr:uid="{FB2AA9DC-F5E2-47C3-9108-4EBEB98411CA}"/>
    <cellStyle name="Normal 11 3_AVA DVA EL" xfId="29332" xr:uid="{0EC75A97-D752-490B-85E0-6B02A90A402E}"/>
    <cellStyle name="Normal 11 4" xfId="7704" xr:uid="{5E05E763-D0C4-4A9E-AB1D-F3613AD2A630}"/>
    <cellStyle name="Normal 11 4 2" xfId="29333" xr:uid="{4DD2B192-3A62-47AC-8C33-875EC571A9E3}"/>
    <cellStyle name="Normal 11 4 2 2" xfId="29334" xr:uid="{BC995988-403A-4F0E-A34C-95B2C2C915DC}"/>
    <cellStyle name="Normal 11 4 2 2 2" xfId="45364" xr:uid="{06D37141-0F7B-4F05-9ABE-41696E94B1B7}"/>
    <cellStyle name="Normal 11 4 2 2 2 2" xfId="45365" xr:uid="{AE8232CB-F6D0-43D4-95B9-E5F5908FE620}"/>
    <cellStyle name="Normal 11 4 2 2 2 2 2" xfId="45366" xr:uid="{805BAE32-4665-4697-B9E5-06DA3FC6CD0D}"/>
    <cellStyle name="Normal 11 4 2 2 2 3" xfId="45367" xr:uid="{396F5EDB-A53B-4DAE-95A6-99B6DDC6ECAF}"/>
    <cellStyle name="Normal 11 4 2 2 2 4" xfId="45368" xr:uid="{53598FF2-BFCC-4B1D-B859-483245314574}"/>
    <cellStyle name="Normal 11 4 2 2 3" xfId="45369" xr:uid="{40AB27E2-6DA4-4270-A055-5A4EA0CDA1E6}"/>
    <cellStyle name="Normal 11 4 2 2 3 2" xfId="45370" xr:uid="{451EEAAC-D475-48A3-8E6F-6B265EEC7A74}"/>
    <cellStyle name="Normal 11 4 2 2 4" xfId="45371" xr:uid="{8673DDAC-B42D-41DD-9325-EF9B89CAB47E}"/>
    <cellStyle name="Normal 11 4 2 2 5" xfId="45372" xr:uid="{86D34D5D-FCE4-4063-9545-25E22D75B6D5}"/>
    <cellStyle name="Normal 11 4 2 2 6" xfId="45373" xr:uid="{C871EB00-7C63-4EBA-A9A2-5E33C435EC9E}"/>
    <cellStyle name="Normal 11 4 2 2_Non-NII" xfId="45363" xr:uid="{D1F76327-695C-4288-B1D3-BBB5AB53179F}"/>
    <cellStyle name="Normal 11 4 2 3" xfId="29335" xr:uid="{970A5645-820A-417A-9E1D-DB209C9E7963}"/>
    <cellStyle name="Normal 11 4 2 3 2" xfId="45375" xr:uid="{63245854-5BD1-47B9-A340-111BEC5C1D74}"/>
    <cellStyle name="Normal 11 4 2 3 2 2" xfId="45376" xr:uid="{3D85007F-3306-4C00-A53F-7DD7E560A5A7}"/>
    <cellStyle name="Normal 11 4 2 3 3" xfId="45377" xr:uid="{B9F0DD22-E3A9-4738-93BE-B9DA17E95D26}"/>
    <cellStyle name="Normal 11 4 2 3 4" xfId="45378" xr:uid="{93B01F64-2F07-4643-9BE7-6D0CBF8F3DC2}"/>
    <cellStyle name="Normal 11 4 2 3_Non-NII" xfId="45374" xr:uid="{FB832DB2-94A4-4FB0-B24E-043F53CE9104}"/>
    <cellStyle name="Normal 11 4 2 4" xfId="45379" xr:uid="{89F42298-210F-4663-8099-E9FD202D6770}"/>
    <cellStyle name="Normal 11 4 2 4 2" xfId="45380" xr:uid="{A263E103-0E4D-4D4B-85F4-96F3E7C2E68A}"/>
    <cellStyle name="Normal 11 4 2 5" xfId="45381" xr:uid="{545FB499-E391-4CA9-A9D9-0D8184B5E4B9}"/>
    <cellStyle name="Normal 11 4 2 6" xfId="45382" xr:uid="{78D35380-2C2C-4B68-9902-13BB9A2CE6F8}"/>
    <cellStyle name="Normal 11 4 2 7" xfId="45383" xr:uid="{EE6217A5-0751-4938-BD65-052934F14BD1}"/>
    <cellStyle name="Normal 11 4 2_AVA DVA EL" xfId="29336" xr:uid="{8AA0B2AD-6F48-4035-BF1D-8B9AAEA85B31}"/>
    <cellStyle name="Normal 11 4 3" xfId="29337" xr:uid="{94E1D44A-3BE5-4673-8523-EB55585BE792}"/>
    <cellStyle name="Normal 11 4 3 2" xfId="45385" xr:uid="{C3EF9F94-06BE-44D6-AE49-106B527BB5E8}"/>
    <cellStyle name="Normal 11 4 3 2 2" xfId="45386" xr:uid="{EBB8234A-42D5-4BC5-8731-389FA7F47997}"/>
    <cellStyle name="Normal 11 4 3 2 2 2" xfId="45387" xr:uid="{A0589B7F-7188-42D9-8E30-E1693EC45D00}"/>
    <cellStyle name="Normal 11 4 3 2 3" xfId="45388" xr:uid="{D145948D-F877-4166-862A-D2304A272E71}"/>
    <cellStyle name="Normal 11 4 3 2 4" xfId="45389" xr:uid="{AE5158D4-B71C-405A-B68A-1075851E6324}"/>
    <cellStyle name="Normal 11 4 3 3" xfId="45390" xr:uid="{59C0109B-B44A-4B7B-92C8-4898568BE451}"/>
    <cellStyle name="Normal 11 4 3 3 2" xfId="45391" xr:uid="{8836C527-1C56-40DD-821A-826476289B61}"/>
    <cellStyle name="Normal 11 4 3 4" xfId="45392" xr:uid="{C07BC092-06D7-4DBC-904D-3744C49D523F}"/>
    <cellStyle name="Normal 11 4 3 5" xfId="45393" xr:uid="{434E202A-0563-493F-8B7C-2D554A61D04B}"/>
    <cellStyle name="Normal 11 4 3 6" xfId="45394" xr:uid="{2F18F7D4-8837-4C1F-8164-B1E1FF209A5A}"/>
    <cellStyle name="Normal 11 4 3_Non-NII" xfId="45384" xr:uid="{337AF14F-98FD-4E06-8396-57DDFDE70E6A}"/>
    <cellStyle name="Normal 11 4 4" xfId="45395" xr:uid="{5C976696-B3F8-48FE-839C-0502FFBFBFFE}"/>
    <cellStyle name="Normal 11 4 4 2" xfId="45396" xr:uid="{87E140D0-5C2F-4F7E-BE5C-97ADB16300B7}"/>
    <cellStyle name="Normal 11 4 4 2 2" xfId="45397" xr:uid="{D284BB26-092F-43C6-B093-6B640E94D60B}"/>
    <cellStyle name="Normal 11 4 4 3" xfId="45398" xr:uid="{031A0CB1-2D7A-4905-B54A-3C65CDE7F36D}"/>
    <cellStyle name="Normal 11 4 4 4" xfId="45399" xr:uid="{4AF6D8CF-A064-4139-890A-2766481973EA}"/>
    <cellStyle name="Normal 11 4 5" xfId="45400" xr:uid="{BECF6C23-70B4-40F2-87F8-47077FECE14F}"/>
    <cellStyle name="Normal 11 4 5 2" xfId="45401" xr:uid="{D412D72A-1B59-4500-A468-D5CEA6C4F6F1}"/>
    <cellStyle name="Normal 11 4 6" xfId="45402" xr:uid="{471B4032-0F30-4B33-94B2-CBFF4F66A707}"/>
    <cellStyle name="Normal 11 4 7" xfId="45403" xr:uid="{1B88CE45-359A-4FC1-9EC9-FBE9E32CAA16}"/>
    <cellStyle name="Normal 11 4 8" xfId="45404" xr:uid="{8674B7CE-047D-4A1B-8248-CB0C8451AB8F}"/>
    <cellStyle name="Normal 11 4_AVA DVA EL" xfId="29338" xr:uid="{4B94EDB8-8B93-4440-A13A-4619A041BE59}"/>
    <cellStyle name="Normal 11 5" xfId="29339" xr:uid="{354FA764-3E33-49DB-8E15-B361C50740EA}"/>
    <cellStyle name="Normal 11 5 2" xfId="29340" xr:uid="{C9AF7E4E-5EED-4C14-9920-077A9256AEC2}"/>
    <cellStyle name="Normal 11 5 2 2" xfId="29341" xr:uid="{FE43A4BC-D0B9-440E-BC3F-1C2F343BA5DB}"/>
    <cellStyle name="Normal 11 5 2 3" xfId="29342" xr:uid="{5FD72F57-A032-4D9D-95B3-835DCA37381B}"/>
    <cellStyle name="Normal 11 5 2_AVA DVA EL" xfId="29343" xr:uid="{6B47E663-1D90-4C69-9179-2C0DC012D06C}"/>
    <cellStyle name="Normal 11 5 3" xfId="29344" xr:uid="{6816C5AB-0385-44D5-9B85-EA945B5FB5D2}"/>
    <cellStyle name="Normal 11 5_AVA DVA EL" xfId="29345" xr:uid="{4DDBA327-4D6F-46CE-ADDA-6766EFD4EC2A}"/>
    <cellStyle name="Normal 11 6" xfId="29346" xr:uid="{3452853B-F9C5-4BC5-A5DD-87EFBDDEDB85}"/>
    <cellStyle name="Normal 11 6 2" xfId="29347" xr:uid="{F52F9871-5894-4C11-A5CD-0C8F9A6DB99D}"/>
    <cellStyle name="Normal 11 6 2 2" xfId="29348" xr:uid="{21C43CB2-43D6-418C-BF41-5C02EFB77721}"/>
    <cellStyle name="Normal 11 6 2 3" xfId="29349" xr:uid="{F417B0A2-D402-4A31-9DFF-F4FA350999F0}"/>
    <cellStyle name="Normal 11 6 2_AVA DVA EL" xfId="29350" xr:uid="{635996D0-2E5E-4146-9CFF-884A3D2DD665}"/>
    <cellStyle name="Normal 11 6 3" xfId="29351" xr:uid="{50D4FAD1-347C-4BBF-8DF9-DD892AA5C765}"/>
    <cellStyle name="Normal 11 6_AVA DVA EL" xfId="29352" xr:uid="{5B5E855C-1D20-4C37-9057-323878AF4576}"/>
    <cellStyle name="Normal 11 7" xfId="29353" xr:uid="{DF8B15E0-77F2-431B-9E7A-79A0B6AB7A4C}"/>
    <cellStyle name="Normal 11 7 2" xfId="29354" xr:uid="{59DCC290-02CA-42C6-8042-F8A939E60EC5}"/>
    <cellStyle name="Normal 11 7 2 2" xfId="29355" xr:uid="{F317DDD1-C91E-4C99-9B6D-B0E1C98EAF16}"/>
    <cellStyle name="Normal 11 7 2 3" xfId="29356" xr:uid="{917AC07F-FCF6-44DB-A928-340ED1FA4B3D}"/>
    <cellStyle name="Normal 11 7 2_AVA DVA EL" xfId="29357" xr:uid="{CAB0B090-58A5-45F4-9E73-E404F31F0E42}"/>
    <cellStyle name="Normal 11 7 3" xfId="29358" xr:uid="{7E1CA3BD-F074-4D71-B952-4DC7C5927C73}"/>
    <cellStyle name="Normal 11 7_AVA DVA EL" xfId="29359" xr:uid="{EE260648-A2C1-4DBE-9E4D-05D25FB1D4FC}"/>
    <cellStyle name="Normal 11 8" xfId="29360" xr:uid="{3CBDCEE0-BAE4-4686-A2A1-0EBA7924730E}"/>
    <cellStyle name="Normal 11 8 2" xfId="29361" xr:uid="{07E07733-CA50-4A38-B564-922DBD4E41CC}"/>
    <cellStyle name="Normal 11 8 2 2" xfId="29362" xr:uid="{9168E5A8-75B0-48A6-8072-174089F8E1C4}"/>
    <cellStyle name="Normal 11 8 2 3" xfId="29363" xr:uid="{45B3E1E4-1C68-47F0-9B9A-64E17778FB07}"/>
    <cellStyle name="Normal 11 8 2_AVA DVA EL" xfId="29364" xr:uid="{6283282B-6FD0-4927-AB84-F6529A907234}"/>
    <cellStyle name="Normal 11 8 3" xfId="29365" xr:uid="{7A12D910-C331-45AA-9AC2-6631BD1F2C8D}"/>
    <cellStyle name="Normal 11 8_AVA DVA EL" xfId="29366" xr:uid="{0903EB1A-9D28-446E-96C8-672B1A6925FF}"/>
    <cellStyle name="Normal 11 9" xfId="29367" xr:uid="{32D2207E-3F46-4FC5-8A7B-3BEA9E49DC94}"/>
    <cellStyle name="Normal 11 9 2" xfId="29368" xr:uid="{13A45F93-FD27-4478-A06F-52EF291CF9B3}"/>
    <cellStyle name="Normal 11 9 2 2" xfId="29369" xr:uid="{13F61FA4-A554-4291-BE8B-8F3004C428DE}"/>
    <cellStyle name="Normal 11 9 2 3" xfId="29370" xr:uid="{508EED90-DB70-45C4-886B-48B1863FD880}"/>
    <cellStyle name="Normal 11 9 2_AVA DVA EL" xfId="29371" xr:uid="{ED3AF6C8-5721-48B8-B13F-A4A86900C4C4}"/>
    <cellStyle name="Normal 11 9 3" xfId="29372" xr:uid="{C55957A3-9366-4DC2-9BC3-9DDF29157229}"/>
    <cellStyle name="Normal 11 9 3 2" xfId="29373" xr:uid="{6FEE7BE3-B877-4641-9D75-5D6B7D68C9A6}"/>
    <cellStyle name="Normal 11 9 3 3" xfId="29374" xr:uid="{1C7931D8-B889-46C2-86D3-95D731E474F8}"/>
    <cellStyle name="Normal 11 9 3_AVA DVA EL" xfId="29375" xr:uid="{9B6F9750-73D7-4CB8-9F72-2D6E68AF65DA}"/>
    <cellStyle name="Normal 11 9 4" xfId="29376" xr:uid="{D349B68D-E62A-440C-B742-09C73FE8A208}"/>
    <cellStyle name="Normal 11 9_AVA DVA EL" xfId="29377" xr:uid="{9CD35600-0692-464B-A656-824E9A2AD2EB}"/>
    <cellStyle name="Normal 11_3Q19" xfId="7705" xr:uid="{D1558F67-0B92-490D-8B1C-CCF5878FCE61}"/>
    <cellStyle name="Normal 110" xfId="29378" xr:uid="{8FF5E7E8-F898-4531-A9B5-77F6C7BE8292}"/>
    <cellStyle name="Normal 110 2" xfId="45406" xr:uid="{A1F34881-D821-4B7A-8746-704FE63D41C0}"/>
    <cellStyle name="Normal 110 2 2" xfId="45407" xr:uid="{20F2A6D7-1E5B-4C8E-85D1-BB6703A06BD1}"/>
    <cellStyle name="Normal 110 2 2 2" xfId="45408" xr:uid="{B5D5AA39-C029-4328-9182-F90405E285B1}"/>
    <cellStyle name="Normal 110 2 2 2 2" xfId="45409" xr:uid="{E397D9F6-E703-498E-B5D3-787764AAF234}"/>
    <cellStyle name="Normal 110 2 2 2 2 2" xfId="45410" xr:uid="{31A7A008-5CD9-42D9-A889-4D343E6C77A9}"/>
    <cellStyle name="Normal 110 2 2 2 3" xfId="45411" xr:uid="{0385FDC0-2493-4708-B389-61D76250EC21}"/>
    <cellStyle name="Normal 110 2 2 2 4" xfId="45412" xr:uid="{0BC90FEE-566B-414D-A869-CD725AB1103D}"/>
    <cellStyle name="Normal 110 2 2 3" xfId="45413" xr:uid="{AB97D918-B35A-4CFC-9CCB-13FD1688548C}"/>
    <cellStyle name="Normal 110 2 2 3 2" xfId="45414" xr:uid="{AC10FED7-D773-4607-AFA7-E4FA1FD4BE1D}"/>
    <cellStyle name="Normal 110 2 2 4" xfId="45415" xr:uid="{5DE79FB1-5C10-4A6B-9A1A-271F680DAE86}"/>
    <cellStyle name="Normal 110 2 2 5" xfId="45416" xr:uid="{CFD0F539-AED6-48A6-A9CB-78F5B2E8C1B3}"/>
    <cellStyle name="Normal 110 2 2 6" xfId="45417" xr:uid="{B01C561D-4AC1-432D-9DD0-12FFE5EA5A29}"/>
    <cellStyle name="Normal 110 2 3" xfId="45418" xr:uid="{8CAE67B1-9C6B-44F8-951E-1948C1E298D2}"/>
    <cellStyle name="Normal 110 2 3 2" xfId="45419" xr:uid="{C52EE699-C820-4A5A-A763-F78332C012F8}"/>
    <cellStyle name="Normal 110 2 3 2 2" xfId="45420" xr:uid="{782A6E54-3626-494E-81C3-4875CFEA972C}"/>
    <cellStyle name="Normal 110 2 3 3" xfId="45421" xr:uid="{6B1A4884-7085-4D8F-8960-626C0FD7EB9A}"/>
    <cellStyle name="Normal 110 2 3 4" xfId="45422" xr:uid="{A4434AAE-F9AE-402D-B268-310E36A863BD}"/>
    <cellStyle name="Normal 110 2 4" xfId="45423" xr:uid="{7314D4A0-84CE-43B6-A9F8-CF0FCFD7CF2A}"/>
    <cellStyle name="Normal 110 2 4 2" xfId="45424" xr:uid="{59F57629-AC0A-4BCA-BB79-3CF19F1DB7E3}"/>
    <cellStyle name="Normal 110 2 5" xfId="45425" xr:uid="{2EA82A0C-4C65-4AD2-A663-13CD18FADDD7}"/>
    <cellStyle name="Normal 110 2 6" xfId="45426" xr:uid="{403F8509-D332-46A6-887F-EBD5C938A1BF}"/>
    <cellStyle name="Normal 110 2 7" xfId="45427" xr:uid="{1A88A128-D88C-4AA5-A906-9ED176EB5B65}"/>
    <cellStyle name="Normal 110 3" xfId="45428" xr:uid="{AEC85FBB-1C83-4295-A3CA-5CD136105D45}"/>
    <cellStyle name="Normal 110 4" xfId="45429" xr:uid="{90427522-33E9-4009-806D-B24A3009EF93}"/>
    <cellStyle name="Normal 110 4 2" xfId="45430" xr:uid="{617E8456-590D-4382-B897-790880925EB9}"/>
    <cellStyle name="Normal 110 4 2 2" xfId="45431" xr:uid="{365A6D50-7FD7-4DF2-B49C-8467B69B924D}"/>
    <cellStyle name="Normal 110 4 3" xfId="45432" xr:uid="{47130086-29C4-49E6-89D4-52611D6E66BE}"/>
    <cellStyle name="Normal 110 4 4" xfId="45433" xr:uid="{78D30B42-710C-4637-B77D-FF38B2060F2C}"/>
    <cellStyle name="Normal 110 5" xfId="45434" xr:uid="{6C71372B-8C2A-4501-B8E8-4B5D0D06FA31}"/>
    <cellStyle name="Normal 110 5 2" xfId="45435" xr:uid="{E43A49D9-88F7-44C2-AA05-899C43B6BCEC}"/>
    <cellStyle name="Normal 110 6" xfId="45436" xr:uid="{60445C7E-3425-4264-8CBC-DF3A783FD1FA}"/>
    <cellStyle name="Normal 110 7" xfId="45437" xr:uid="{D0BEB258-EC33-46E8-B919-A8D7A1720E50}"/>
    <cellStyle name="Normal 110 8" xfId="45438" xr:uid="{B674AE11-1CEC-43D0-8A6B-E9F512B67D6B}"/>
    <cellStyle name="Normal 110_Non-NII" xfId="45405" xr:uid="{45C5FEB3-D1A6-403B-AE1C-3BAB3840A43D}"/>
    <cellStyle name="Normal 111" xfId="29379" xr:uid="{7683FDEC-041C-4123-A5D7-88DD8BB37930}"/>
    <cellStyle name="Normal 111 2" xfId="45440" xr:uid="{EC5AC2E1-41C2-40B7-B2DB-C7E1EA2D893B}"/>
    <cellStyle name="Normal 111 2 2" xfId="45441" xr:uid="{E608E419-BE2C-4A02-960E-A3C65714B6AB}"/>
    <cellStyle name="Normal 111 2 2 2" xfId="45442" xr:uid="{E30256EF-33B0-41DB-B9BF-D3511D90D2D2}"/>
    <cellStyle name="Normal 111 2 2 2 2" xfId="45443" xr:uid="{6C21149E-0772-4D35-883D-6575F52CB998}"/>
    <cellStyle name="Normal 111 2 2 2 2 2" xfId="45444" xr:uid="{149289DE-33EC-41DF-AA9C-6E7B3B087281}"/>
    <cellStyle name="Normal 111 2 2 2 3" xfId="45445" xr:uid="{4685630E-298C-464B-B72D-88B9A058AD37}"/>
    <cellStyle name="Normal 111 2 2 2 4" xfId="45446" xr:uid="{BA1F2691-CCB1-4364-B9F3-A7A69A534E06}"/>
    <cellStyle name="Normal 111 2 2 3" xfId="45447" xr:uid="{AEB94C5A-743F-4F01-87DC-0B0D75C4F06A}"/>
    <cellStyle name="Normal 111 2 2 3 2" xfId="45448" xr:uid="{17532ADB-88E3-478F-B548-15390766C5E0}"/>
    <cellStyle name="Normal 111 2 2 4" xfId="45449" xr:uid="{98A0F534-EFAD-48C5-8262-2A16C98199AF}"/>
    <cellStyle name="Normal 111 2 2 5" xfId="45450" xr:uid="{1F1CD8A3-CD10-41DD-9C55-13DC7E858C86}"/>
    <cellStyle name="Normal 111 2 2 6" xfId="45451" xr:uid="{E0AFC4C1-B24F-48D1-AAA7-263292EE6772}"/>
    <cellStyle name="Normal 111 2 3" xfId="45452" xr:uid="{8D5004FE-8DA0-48D6-9A73-D59D5B759C8C}"/>
    <cellStyle name="Normal 111 2 3 2" xfId="45453" xr:uid="{CD00C25E-873E-4C7A-A59B-F38063F8AFAA}"/>
    <cellStyle name="Normal 111 2 3 2 2" xfId="45454" xr:uid="{D71CDDA3-30AC-46FD-926D-DAADF03EB5FB}"/>
    <cellStyle name="Normal 111 2 3 3" xfId="45455" xr:uid="{89BF473B-45AD-41EE-80C9-AB68FCE20EC9}"/>
    <cellStyle name="Normal 111 2 3 4" xfId="45456" xr:uid="{30FE1195-9DE5-4644-AB59-F3D61755E061}"/>
    <cellStyle name="Normal 111 2 4" xfId="45457" xr:uid="{621340D1-61E6-4269-918C-C1844F1E231F}"/>
    <cellStyle name="Normal 111 2 4 2" xfId="45458" xr:uid="{C88CD2E2-1C44-4F54-A1F8-548B7309EDA2}"/>
    <cellStyle name="Normal 111 2 5" xfId="45459" xr:uid="{735016D1-DCE3-4560-BAB3-CD46A06DABC2}"/>
    <cellStyle name="Normal 111 2 6" xfId="45460" xr:uid="{E23C34EA-8E8D-422E-BFFD-C8320FC97A05}"/>
    <cellStyle name="Normal 111 2 7" xfId="45461" xr:uid="{01EF6DAA-6CBF-4C60-B7FA-9BA2C77F56DE}"/>
    <cellStyle name="Normal 111 3" xfId="45462" xr:uid="{740242B7-2A00-4B35-87F2-A14BEB39CBDC}"/>
    <cellStyle name="Normal 111 3 2" xfId="45463" xr:uid="{BE209934-730F-4FAF-909C-290D4CE19F35}"/>
    <cellStyle name="Normal 111 3 2 2" xfId="45464" xr:uid="{6A2726B8-EFED-4DA5-97CF-54F4BEB61E94}"/>
    <cellStyle name="Normal 111 3 2 2 2" xfId="45465" xr:uid="{0B6CE506-67C6-4974-981B-5C96C0A58105}"/>
    <cellStyle name="Normal 111 3 2 3" xfId="45466" xr:uid="{DCA5908E-F485-44F0-B495-359F8499616F}"/>
    <cellStyle name="Normal 111 3 2 4" xfId="45467" xr:uid="{B7A0B442-9500-44B8-AD50-CDF5014537CC}"/>
    <cellStyle name="Normal 111 3 3" xfId="45468" xr:uid="{A966344F-5082-4923-A2B9-9326CA1917DE}"/>
    <cellStyle name="Normal 111 3 3 2" xfId="45469" xr:uid="{4AA8061A-D05A-4A88-BC58-278699F98DC5}"/>
    <cellStyle name="Normal 111 3 4" xfId="45470" xr:uid="{A3948EFD-1EC2-490E-B051-55B425DF3B05}"/>
    <cellStyle name="Normal 111 3 5" xfId="45471" xr:uid="{7A49F78F-02B4-451F-8125-39F2A03B6D7A}"/>
    <cellStyle name="Normal 111 3 6" xfId="45472" xr:uid="{E04C5003-E130-49F6-83C1-84A33282E985}"/>
    <cellStyle name="Normal 111 4" xfId="45473" xr:uid="{8CAB9C7F-3199-41AE-9CDE-EA11B9DA301B}"/>
    <cellStyle name="Normal 111 4 2" xfId="45474" xr:uid="{03465C25-D73C-4AB4-B3A4-18CE6078DD44}"/>
    <cellStyle name="Normal 111 4 2 2" xfId="45475" xr:uid="{BE2BC185-5A4D-41BD-9C43-6BF56250F83F}"/>
    <cellStyle name="Normal 111 4 3" xfId="45476" xr:uid="{6FB3B716-50A4-4ADA-AE2A-3B252A8BEC44}"/>
    <cellStyle name="Normal 111 4 4" xfId="45477" xr:uid="{D8A3E8E3-9378-4DF1-B843-3B6F3911BF64}"/>
    <cellStyle name="Normal 111 5" xfId="45478" xr:uid="{B0AC1F4B-A18A-4627-9324-FAD866B904A0}"/>
    <cellStyle name="Normal 111 5 2" xfId="45479" xr:uid="{9A478192-EA7C-4825-86D8-ACA00ED31B61}"/>
    <cellStyle name="Normal 111 6" xfId="45480" xr:uid="{08B2F581-D18B-4460-A06C-25DEBCEF3386}"/>
    <cellStyle name="Normal 111 7" xfId="45481" xr:uid="{1B12480A-FC8A-4E2E-85F4-37CFA53A8AA8}"/>
    <cellStyle name="Normal 111 8" xfId="45482" xr:uid="{B5152DA8-7217-4159-8AFD-B283499F5DD0}"/>
    <cellStyle name="Normal 111_Non-NII" xfId="45439" xr:uid="{6FAE04F8-1F02-441D-98C4-1D9AB4B43999}"/>
    <cellStyle name="Normal 112" xfId="29380" xr:uid="{8EC6B762-CDD2-4ADD-84EA-051C05BAA19F}"/>
    <cellStyle name="Normal 112 2" xfId="45484" xr:uid="{E37D2CEB-EE5B-4186-A0A0-21A94FDC5FB8}"/>
    <cellStyle name="Normal 112 2 2" xfId="45485" xr:uid="{67C44FE4-EB5C-4595-903A-EE36D1CA55EC}"/>
    <cellStyle name="Normal 112 2 2 2" xfId="45486" xr:uid="{2AB26F54-6C54-4763-BA0F-933702AB1460}"/>
    <cellStyle name="Normal 112 2 2 2 2" xfId="45487" xr:uid="{B18BBF9B-B644-4603-8258-D5F134EEB44A}"/>
    <cellStyle name="Normal 112 2 2 2 2 2" xfId="45488" xr:uid="{6E71E845-35FF-48AA-918F-2F145114D049}"/>
    <cellStyle name="Normal 112 2 2 2 3" xfId="45489" xr:uid="{BAD36837-5389-4267-9202-F7A3D524B4EE}"/>
    <cellStyle name="Normal 112 2 2 2 4" xfId="45490" xr:uid="{105A0D27-EB0B-4797-BE79-E9EA5CCE553E}"/>
    <cellStyle name="Normal 112 2 2 3" xfId="45491" xr:uid="{B73D4CEA-7D9E-40F5-8F56-B5D72732FBBC}"/>
    <cellStyle name="Normal 112 2 2 3 2" xfId="45492" xr:uid="{5F40F45F-650D-4E88-AEFB-E92729A832D2}"/>
    <cellStyle name="Normal 112 2 2 4" xfId="45493" xr:uid="{C946321A-4A80-437E-AA12-CEF93399EB68}"/>
    <cellStyle name="Normal 112 2 2 5" xfId="45494" xr:uid="{57D64A19-5397-4403-82CB-EAFD7AE60ABB}"/>
    <cellStyle name="Normal 112 2 2 6" xfId="45495" xr:uid="{2B0EC067-64E7-4796-918D-66704260A2D2}"/>
    <cellStyle name="Normal 112 2 3" xfId="45496" xr:uid="{0320A551-F09F-48DD-BB8F-26C6AF1D910B}"/>
    <cellStyle name="Normal 112 2 3 2" xfId="45497" xr:uid="{FDE903A9-4793-4535-B347-380979934703}"/>
    <cellStyle name="Normal 112 2 3 2 2" xfId="45498" xr:uid="{70035B32-95A1-4716-A8CC-6319D0D43234}"/>
    <cellStyle name="Normal 112 2 3 3" xfId="45499" xr:uid="{6EB16066-B4DF-4353-B6F5-3DCFEF425D6A}"/>
    <cellStyle name="Normal 112 2 3 4" xfId="45500" xr:uid="{47650ABF-4B98-466C-8070-4B0AA870B602}"/>
    <cellStyle name="Normal 112 2 4" xfId="45501" xr:uid="{B1A586B5-F669-4B7A-91E6-75AAC8FE9C8A}"/>
    <cellStyle name="Normal 112 2 4 2" xfId="45502" xr:uid="{1925E421-F1E4-4AFA-8FD1-8ACD223F6598}"/>
    <cellStyle name="Normal 112 2 5" xfId="45503" xr:uid="{F1F33566-D4D5-4143-96C8-2312680FAAE7}"/>
    <cellStyle name="Normal 112 2 6" xfId="45504" xr:uid="{D3DB915E-8B39-4F93-AAF7-00331EF63DA0}"/>
    <cellStyle name="Normal 112 2 7" xfId="45505" xr:uid="{EB33D08F-3ABB-455B-9C06-A0447AD2125E}"/>
    <cellStyle name="Normal 112 3" xfId="45506" xr:uid="{40B2562F-5D3A-46C3-9150-8D2463BD2785}"/>
    <cellStyle name="Normal 112 3 2" xfId="45507" xr:uid="{7A5CE372-576A-466F-A2AA-49282F52C355}"/>
    <cellStyle name="Normal 112 3 2 2" xfId="45508" xr:uid="{17485DF8-44CC-4114-A6F1-447F7AA7946F}"/>
    <cellStyle name="Normal 112 3 2 2 2" xfId="45509" xr:uid="{4DFCEB2C-B53C-47A5-B3BB-C376311FF8BE}"/>
    <cellStyle name="Normal 112 3 2 3" xfId="45510" xr:uid="{FF78A193-5725-480B-B12E-2795C9DC0760}"/>
    <cellStyle name="Normal 112 3 2 4" xfId="45511" xr:uid="{704DC879-08FD-4284-98DB-963B7A0B2317}"/>
    <cellStyle name="Normal 112 3 3" xfId="45512" xr:uid="{C2E92D4F-4D95-40E4-A31D-A35AF5CE2B7E}"/>
    <cellStyle name="Normal 112 3 3 2" xfId="45513" xr:uid="{8B7803E7-3DF0-4469-AC1E-764925F650F6}"/>
    <cellStyle name="Normal 112 3 4" xfId="45514" xr:uid="{3C0349BF-9663-4F6F-8D23-3AD58401AFC3}"/>
    <cellStyle name="Normal 112 3 5" xfId="45515" xr:uid="{28073B88-A364-4313-8D8D-99031BCF54FB}"/>
    <cellStyle name="Normal 112 3 6" xfId="45516" xr:uid="{8704CA78-5CDB-48CE-AEDD-D20483749815}"/>
    <cellStyle name="Normal 112 4" xfId="45517" xr:uid="{1723A908-C228-48B4-9DD6-91FE60B51DA5}"/>
    <cellStyle name="Normal 112 4 2" xfId="45518" xr:uid="{8D9B3951-C1F6-4360-9D97-8E50DB61E182}"/>
    <cellStyle name="Normal 112 4 2 2" xfId="45519" xr:uid="{BBB6A668-0A1F-4A60-B59C-AD6A6B8B9111}"/>
    <cellStyle name="Normal 112 4 3" xfId="45520" xr:uid="{C03C7E40-3973-4653-B3A0-3A84795B50B3}"/>
    <cellStyle name="Normal 112 4 4" xfId="45521" xr:uid="{59ED0979-86BE-4F19-B8B0-BAE3C84FD4F7}"/>
    <cellStyle name="Normal 112 5" xfId="45522" xr:uid="{C3C2BA5E-EED9-44FA-A6F1-2444F27926D1}"/>
    <cellStyle name="Normal 112 5 2" xfId="45523" xr:uid="{719BF2B0-162D-45E8-B477-5910A1618F6C}"/>
    <cellStyle name="Normal 112 6" xfId="45524" xr:uid="{5AEA042A-D5A7-4069-952B-DAF0EA26ECDC}"/>
    <cellStyle name="Normal 112 7" xfId="45525" xr:uid="{16B987A4-19B6-42F2-8742-44D0738F32C5}"/>
    <cellStyle name="Normal 112 8" xfId="45526" xr:uid="{3072BBBA-24BC-43D0-A9E4-1980FBC8F840}"/>
    <cellStyle name="Normal 112_Non-NII" xfId="45483" xr:uid="{9BD3058B-373D-4CCB-BF55-8C1E2F2981F0}"/>
    <cellStyle name="Normal 113" xfId="29381" xr:uid="{E26446A6-6AEE-4074-837D-348C069C8D51}"/>
    <cellStyle name="Normal 114" xfId="29382" xr:uid="{A8F4EA6A-D8E6-4CB9-AD34-B4EA5723690D}"/>
    <cellStyle name="Normal 114 2" xfId="45528" xr:uid="{EF78DCE6-8033-4F73-A365-0A84568A04ED}"/>
    <cellStyle name="Normal 114_Non-NII" xfId="45527" xr:uid="{A5EC7855-CD3D-4646-B85C-5CA6AF2749CF}"/>
    <cellStyle name="Normal 115" xfId="29383" xr:uid="{337421F6-68DE-49FD-9AEA-B3854AEF4372}"/>
    <cellStyle name="Normal 115 2" xfId="45530" xr:uid="{4C83BF53-1F7D-4FC9-A431-7F88E6D07D9E}"/>
    <cellStyle name="Normal 115_Non-NII" xfId="45529" xr:uid="{1D4F7FC2-EB4D-4D0B-98CC-903939ED9D0E}"/>
    <cellStyle name="Normal 116" xfId="29384" xr:uid="{E12E68DE-CDE4-4566-88AB-B9D730A465ED}"/>
    <cellStyle name="Normal 116 2" xfId="45532" xr:uid="{0CDBF0B1-8B97-4692-B1FF-D4414876C61E}"/>
    <cellStyle name="Normal 116_Non-NII" xfId="45531" xr:uid="{BCD497A8-5843-4EC2-9A38-0F3EDBFB60B2}"/>
    <cellStyle name="Normal 117" xfId="29385" xr:uid="{52100C17-AD09-4586-8AA8-B48395D27D0F}"/>
    <cellStyle name="Normal 117 2" xfId="45534" xr:uid="{35D15200-93DF-462E-8F70-5576493CDA1D}"/>
    <cellStyle name="Normal 117_Non-NII" xfId="45533" xr:uid="{1715B63D-BA2C-460C-BC2F-E46209642C24}"/>
    <cellStyle name="Normal 118" xfId="45535" xr:uid="{F452E3D3-926C-472B-A7B1-ABAAC187EC87}"/>
    <cellStyle name="Normal 118 2" xfId="45536" xr:uid="{41EE72FB-FAC0-4140-A36C-233B8BD2F0CF}"/>
    <cellStyle name="Normal 119" xfId="29386" xr:uid="{A9838823-2586-4194-A8B5-0FA30EE3C840}"/>
    <cellStyle name="Normal 119 10" xfId="45538" xr:uid="{D3410A71-4087-4482-B299-CFD796C8CE23}"/>
    <cellStyle name="Normal 119 10 2" xfId="45539" xr:uid="{6FF076CD-1E6C-42BA-88EF-C5249A72EB0B}"/>
    <cellStyle name="Normal 119 10 2 2" xfId="45540" xr:uid="{CB3FFA27-5026-400F-A98E-406E23292734}"/>
    <cellStyle name="Normal 119 10 2 2 2" xfId="45541" xr:uid="{6431A33F-C3C8-4DC4-8E1D-7E9A7DE5373C}"/>
    <cellStyle name="Normal 119 10 2 3" xfId="45542" xr:uid="{D563F739-8D26-438C-9857-03DE3C6D791E}"/>
    <cellStyle name="Normal 119 10 2 4" xfId="45543" xr:uid="{DC6ABF19-9E6F-4158-911F-E6085741076A}"/>
    <cellStyle name="Normal 119 10 3" xfId="45544" xr:uid="{128BF787-00F9-4DE3-BFD1-0C695715CFAB}"/>
    <cellStyle name="Normal 119 10 3 2" xfId="45545" xr:uid="{BBB9CEDB-25EB-4250-A770-A3D5DE945E5B}"/>
    <cellStyle name="Normal 119 10 4" xfId="45546" xr:uid="{B8E5FCC8-12DA-4D71-B3AA-3C5DE9A36C4C}"/>
    <cellStyle name="Normal 119 10 5" xfId="45547" xr:uid="{A6ECFCAA-2394-4095-BF52-0536F9BB2655}"/>
    <cellStyle name="Normal 119 10 6" xfId="45548" xr:uid="{7DC7FC0F-86D2-432B-A295-C4E793B0038E}"/>
    <cellStyle name="Normal 119 11" xfId="45549" xr:uid="{71A7DC86-61F4-41B9-89D5-38F91D83A7AC}"/>
    <cellStyle name="Normal 119 11 2" xfId="45550" xr:uid="{75064029-799C-4F41-AE9A-230EC5F1364E}"/>
    <cellStyle name="Normal 119 11 2 2" xfId="45551" xr:uid="{C1B053C8-E0F5-43E2-BCEA-B33042452098}"/>
    <cellStyle name="Normal 119 11 3" xfId="45552" xr:uid="{5A3A2B27-2B1D-457D-BF33-0A58C03E20AC}"/>
    <cellStyle name="Normal 119 11 4" xfId="45553" xr:uid="{6BE40F3E-4C64-4373-BEA5-F2CE3FB333E9}"/>
    <cellStyle name="Normal 119 12" xfId="45554" xr:uid="{1B05A121-6144-45C7-B3A1-3305D4FCD5BC}"/>
    <cellStyle name="Normal 119 12 2" xfId="45555" xr:uid="{D56B60B7-7A66-45D8-A8CF-8FDE36C87907}"/>
    <cellStyle name="Normal 119 13" xfId="45556" xr:uid="{BB868D71-89A0-459D-8113-C85490C70CF8}"/>
    <cellStyle name="Normal 119 14" xfId="45557" xr:uid="{630AC7C7-B460-43BE-BEB6-541DE8B7D388}"/>
    <cellStyle name="Normal 119 15" xfId="45558" xr:uid="{F1909902-823D-435A-9F36-7ED92281D0B0}"/>
    <cellStyle name="Normal 119 2" xfId="45559" xr:uid="{56390B8A-2286-4A33-892E-55EA88BE5409}"/>
    <cellStyle name="Normal 119 2 2" xfId="45560" xr:uid="{1963F0E1-5C74-4A41-9D03-ABF35490C82F}"/>
    <cellStyle name="Normal 119 2 2 2" xfId="45561" xr:uid="{A3166617-A7F1-4A20-AFD6-46A4D33F8C87}"/>
    <cellStyle name="Normal 119 2 2 2 2" xfId="45562" xr:uid="{444EAC04-01D8-472D-B86B-2BE41DD7880C}"/>
    <cellStyle name="Normal 119 2 2 3" xfId="45563" xr:uid="{15B5EFFF-2C1F-4FB4-9744-728741CBAF4B}"/>
    <cellStyle name="Normal 119 2 2 4" xfId="45564" xr:uid="{6C19D76D-561A-4AF1-BA68-92F413D7FEA3}"/>
    <cellStyle name="Normal 119 2 3" xfId="45565" xr:uid="{DB85746E-8608-4921-8BA2-1E7E1386916A}"/>
    <cellStyle name="Normal 119 2 3 2" xfId="45566" xr:uid="{4B8AA6A0-C859-4835-B8F5-20863B6CED2E}"/>
    <cellStyle name="Normal 119 2 4" xfId="45567" xr:uid="{35910EF6-D14D-4EA5-B9ED-9F74C03A6EB7}"/>
    <cellStyle name="Normal 119 2 5" xfId="45568" xr:uid="{6E6FB4BD-68C0-46F8-A239-FD2D6385C533}"/>
    <cellStyle name="Normal 119 2 6" xfId="45569" xr:uid="{BC127106-2C1E-4EB1-80CF-E277D8AA5AD7}"/>
    <cellStyle name="Normal 119 3" xfId="45570" xr:uid="{749F3CBF-A8C3-4B04-B3A4-EE6EC80FE1EB}"/>
    <cellStyle name="Normal 119 3 2" xfId="45571" xr:uid="{4CA1A90B-1BDD-46D6-AE6E-B18BB35C9266}"/>
    <cellStyle name="Normal 119 3 2 2" xfId="45572" xr:uid="{94C8C484-FA59-4CFC-A10E-1DB49BE95F66}"/>
    <cellStyle name="Normal 119 3 2 2 2" xfId="45573" xr:uid="{7A47C684-FF4D-4715-B679-B77963B8E4B0}"/>
    <cellStyle name="Normal 119 3 2 3" xfId="45574" xr:uid="{84B707EA-5723-468B-BF07-EFEBED19360A}"/>
    <cellStyle name="Normal 119 3 2 4" xfId="45575" xr:uid="{3E23C3B7-F341-4B98-BC40-9E1925CCB2E1}"/>
    <cellStyle name="Normal 119 3 3" xfId="45576" xr:uid="{163DCDC3-6D4C-4EED-8566-17F964E48C94}"/>
    <cellStyle name="Normal 119 3 3 2" xfId="45577" xr:uid="{14294FA3-95C3-470F-8FDA-618D43E92522}"/>
    <cellStyle name="Normal 119 3 4" xfId="45578" xr:uid="{993A3191-B88B-4E9C-A810-CAAF78A4269F}"/>
    <cellStyle name="Normal 119 3 5" xfId="45579" xr:uid="{4F0C9E77-77AF-4E2F-A69B-CD8605601037}"/>
    <cellStyle name="Normal 119 3 6" xfId="45580" xr:uid="{B9F63CBA-6E9A-4C29-ADA7-A22775B35CF2}"/>
    <cellStyle name="Normal 119 4" xfId="45581" xr:uid="{445035E5-4E2F-46A7-8035-456A6C5A4D3C}"/>
    <cellStyle name="Normal 119 4 2" xfId="45582" xr:uid="{021F3570-0EDB-453B-83E2-5D109090B2B0}"/>
    <cellStyle name="Normal 119 4 2 2" xfId="45583" xr:uid="{70FB8A16-B62F-4AA1-9680-66FBCC5F8738}"/>
    <cellStyle name="Normal 119 4 2 2 2" xfId="45584" xr:uid="{C7E7E974-ED87-4A9A-87E6-807B8523AD68}"/>
    <cellStyle name="Normal 119 4 2 3" xfId="45585" xr:uid="{0F118FCB-8DAD-4ACF-A0DB-9704CDF45460}"/>
    <cellStyle name="Normal 119 4 2 4" xfId="45586" xr:uid="{1C13D30E-782A-4BB6-9B7C-7A2016161AFA}"/>
    <cellStyle name="Normal 119 4 3" xfId="45587" xr:uid="{1A170D61-C73E-4AD0-872F-45309DAA566F}"/>
    <cellStyle name="Normal 119 4 3 2" xfId="45588" xr:uid="{204F747E-EBE4-484C-B042-224A67566E6F}"/>
    <cellStyle name="Normal 119 4 4" xfId="45589" xr:uid="{3733331E-B9EE-4DA1-9301-38FFF5683D8A}"/>
    <cellStyle name="Normal 119 4 5" xfId="45590" xr:uid="{1CA8B4DF-FC59-467E-87FF-DC207CA761D5}"/>
    <cellStyle name="Normal 119 4 6" xfId="45591" xr:uid="{2FBBA6FC-ABCD-4BE2-891B-8E3B6BA28F7A}"/>
    <cellStyle name="Normal 119 5" xfId="45592" xr:uid="{5C235A0B-E2D4-4007-A19E-A7A8EC5E1598}"/>
    <cellStyle name="Normal 119 5 2" xfId="45593" xr:uid="{1DF0DD74-6758-46BE-9F75-DACCBEB70033}"/>
    <cellStyle name="Normal 119 5 2 2" xfId="45594" xr:uid="{E48FA2F3-D0BE-4D4A-8C06-0EAF89EA6090}"/>
    <cellStyle name="Normal 119 5 2 2 2" xfId="45595" xr:uid="{C120D911-E6AD-48EE-B230-A95C23AE1004}"/>
    <cellStyle name="Normal 119 5 2 3" xfId="45596" xr:uid="{2A328DB5-80E0-40C5-9642-8DA86F010463}"/>
    <cellStyle name="Normal 119 5 2 4" xfId="45597" xr:uid="{CE8C8F99-F770-465D-BBFB-A55BE4DAA530}"/>
    <cellStyle name="Normal 119 5 3" xfId="45598" xr:uid="{AE0513CD-E1CF-44DB-993C-7D8BB50545FF}"/>
    <cellStyle name="Normal 119 5 3 2" xfId="45599" xr:uid="{2B64D572-1C84-42BA-9500-4B9EC01B71F9}"/>
    <cellStyle name="Normal 119 5 4" xfId="45600" xr:uid="{94584D1D-CC51-46E2-A41F-DC6C4FA32531}"/>
    <cellStyle name="Normal 119 5 5" xfId="45601" xr:uid="{FEA9BA1F-E255-4EBA-8BBF-D985E6767FAC}"/>
    <cellStyle name="Normal 119 5 6" xfId="45602" xr:uid="{77E97075-C835-4548-BB71-7F6643DAFCE0}"/>
    <cellStyle name="Normal 119 6" xfId="45603" xr:uid="{C6B18369-B424-4607-821B-B31F544953C8}"/>
    <cellStyle name="Normal 119 6 2" xfId="45604" xr:uid="{B1D25263-7EB4-4C0A-A962-4D275A4CC455}"/>
    <cellStyle name="Normal 119 6 2 2" xfId="45605" xr:uid="{DA047912-3F28-4C64-BE27-6F52B6B8D694}"/>
    <cellStyle name="Normal 119 6 2 2 2" xfId="45606" xr:uid="{889D6E35-FB13-45F2-8444-2809E90843F0}"/>
    <cellStyle name="Normal 119 6 2 3" xfId="45607" xr:uid="{3E570872-9136-4BB6-AD18-014FA3B20839}"/>
    <cellStyle name="Normal 119 6 2 4" xfId="45608" xr:uid="{418D8D0C-D538-4EAA-BCF3-84505EE30C4B}"/>
    <cellStyle name="Normal 119 6 3" xfId="45609" xr:uid="{80A6A8BA-3612-4FF6-8158-F1202659919E}"/>
    <cellStyle name="Normal 119 6 3 2" xfId="45610" xr:uid="{A6242958-AC51-4BF5-BF42-8F8A7B89F4EF}"/>
    <cellStyle name="Normal 119 6 4" xfId="45611" xr:uid="{F96B6610-895E-48F7-A214-EB038B3461B6}"/>
    <cellStyle name="Normal 119 6 5" xfId="45612" xr:uid="{8D4D58A7-988D-414B-923B-6BB151A1000E}"/>
    <cellStyle name="Normal 119 6 6" xfId="45613" xr:uid="{C439180D-1A5A-439F-A380-4DB960A58352}"/>
    <cellStyle name="Normal 119 7" xfId="45614" xr:uid="{E1C8EB84-A995-481F-AE73-EB8699DC8997}"/>
    <cellStyle name="Normal 119 7 2" xfId="45615" xr:uid="{3116EF3E-D34F-4741-AEB9-7367208EC3B7}"/>
    <cellStyle name="Normal 119 7 2 2" xfId="45616" xr:uid="{053DD444-F22D-47A3-98D8-835C6F5AEA54}"/>
    <cellStyle name="Normal 119 7 2 2 2" xfId="45617" xr:uid="{DADAA0A6-D559-4E0B-9E53-D8C7F54DEEA9}"/>
    <cellStyle name="Normal 119 7 2 3" xfId="45618" xr:uid="{44EF6C1B-4EB5-490F-8DC8-C4BE71A0A0EA}"/>
    <cellStyle name="Normal 119 7 2 4" xfId="45619" xr:uid="{0619CCCE-970D-460E-804C-BD282DC3F3FB}"/>
    <cellStyle name="Normal 119 7 3" xfId="45620" xr:uid="{1F3DEFF6-9D3E-4209-A5EC-0AB9E0591123}"/>
    <cellStyle name="Normal 119 7 3 2" xfId="45621" xr:uid="{70A2B6B7-8740-45A4-BBA5-0E1B8562D865}"/>
    <cellStyle name="Normal 119 7 4" xfId="45622" xr:uid="{C4A6F0E8-1D59-4F3D-9CCD-6A672CED451E}"/>
    <cellStyle name="Normal 119 7 5" xfId="45623" xr:uid="{ED4E5ADC-B67D-47A4-AA17-3FB60A98E3CD}"/>
    <cellStyle name="Normal 119 7 6" xfId="45624" xr:uid="{DF98ADDB-5FE4-4E62-B865-2BAC9E3469A3}"/>
    <cellStyle name="Normal 119 8" xfId="45625" xr:uid="{BE9E294E-BE0C-457D-BFA3-E48E472DDA08}"/>
    <cellStyle name="Normal 119 8 2" xfId="45626" xr:uid="{467D2577-CD97-4299-86E1-37406F7ED88C}"/>
    <cellStyle name="Normal 119 8 2 2" xfId="45627" xr:uid="{AF1C0A5F-BC8C-4A5B-92BF-E0325E0388AC}"/>
    <cellStyle name="Normal 119 8 2 2 2" xfId="45628" xr:uid="{3B447A7C-7B0F-4720-B843-2A1A63212714}"/>
    <cellStyle name="Normal 119 8 2 3" xfId="45629" xr:uid="{04F18729-B65F-4C4C-9B4B-EAB5ED53A0DA}"/>
    <cellStyle name="Normal 119 8 2 4" xfId="45630" xr:uid="{5E319FD3-9BAF-48F3-89E6-972D9E49AA9F}"/>
    <cellStyle name="Normal 119 8 3" xfId="45631" xr:uid="{F62E791F-6E1A-491C-9DF3-88BA472AA338}"/>
    <cellStyle name="Normal 119 8 3 2" xfId="45632" xr:uid="{3A718972-5033-4A3C-9F7A-9F635F207D2E}"/>
    <cellStyle name="Normal 119 8 4" xfId="45633" xr:uid="{81F06A33-E1DF-4DA5-AD0F-228118432B14}"/>
    <cellStyle name="Normal 119 8 5" xfId="45634" xr:uid="{C7E6F140-883F-4028-A981-E6D2760D1086}"/>
    <cellStyle name="Normal 119 8 6" xfId="45635" xr:uid="{4E0973C9-013E-4FCD-838F-4900A3243721}"/>
    <cellStyle name="Normal 119 9" xfId="45636" xr:uid="{35C62406-3FEE-4C2F-B455-57F2306FC8A5}"/>
    <cellStyle name="Normal 119 9 2" xfId="45637" xr:uid="{7F33A90A-8C11-4599-869E-95F72B550597}"/>
    <cellStyle name="Normal 119 9 2 2" xfId="45638" xr:uid="{FC4A477F-06C2-46A5-B18D-32B2EDB5D6D4}"/>
    <cellStyle name="Normal 119 9 2 2 2" xfId="45639" xr:uid="{C3C13142-CE6E-4FD0-BAA2-1165281861D9}"/>
    <cellStyle name="Normal 119 9 2 3" xfId="45640" xr:uid="{4F0D94E7-1F0D-4D3D-B2ED-EDCDBF189380}"/>
    <cellStyle name="Normal 119 9 2 4" xfId="45641" xr:uid="{2B3F3C75-6F8C-4C66-AF18-A17E7E0ACA3E}"/>
    <cellStyle name="Normal 119 9 3" xfId="45642" xr:uid="{87FEEA18-3912-4D28-9802-9D2183CD0583}"/>
    <cellStyle name="Normal 119 9 3 2" xfId="45643" xr:uid="{625A40FB-9578-49EA-8792-25E93F7394ED}"/>
    <cellStyle name="Normal 119 9 4" xfId="45644" xr:uid="{B1F2963C-E66F-4B49-A45C-0C3BD37987E1}"/>
    <cellStyle name="Normal 119 9 5" xfId="45645" xr:uid="{62147246-D511-4CEC-8EC3-3CBD6DF21852}"/>
    <cellStyle name="Normal 119 9 6" xfId="45646" xr:uid="{5BD4CEAD-E212-43D8-A72F-43FC9099EDA7}"/>
    <cellStyle name="Normal 119_Non-NII" xfId="45537" xr:uid="{E3FB0589-C039-4B94-9274-14924DEA8B9B}"/>
    <cellStyle name="Normal 12" xfId="7706" xr:uid="{68EC2660-F1B6-44B6-8374-F840B6CFA3D8}"/>
    <cellStyle name="Normal 12 2" xfId="7707" xr:uid="{8174F167-3764-4D19-B46D-B38917B50607}"/>
    <cellStyle name="Normal 12 2 2" xfId="29387" xr:uid="{43A5C375-3EE9-4C5A-AAA8-1F79C178ADBD}"/>
    <cellStyle name="Normal 12 2 2 2" xfId="29388" xr:uid="{D0C4FFC9-9E33-493F-A41C-440DA7321C1E}"/>
    <cellStyle name="Normal 12 2 2 2 2" xfId="29389" xr:uid="{8C097090-B6E5-4755-88CB-5B307FDFCB5A}"/>
    <cellStyle name="Normal 12 2 2 2 2 2" xfId="45648" xr:uid="{54E28E33-A600-40F0-A016-4BFE3A90AA7C}"/>
    <cellStyle name="Normal 12 2 2 2 2 2 2" xfId="45649" xr:uid="{B2A87C53-8D4A-4E52-9D11-D7827E8D9DF4}"/>
    <cellStyle name="Normal 12 2 2 2 2 2 2 2" xfId="45650" xr:uid="{4F3AF6F2-EBE8-4D12-B9E8-392DE28A82E4}"/>
    <cellStyle name="Normal 12 2 2 2 2 2 3" xfId="45651" xr:uid="{55348ED5-5704-4FF1-ABA8-FF6EAC616F51}"/>
    <cellStyle name="Normal 12 2 2 2 2 2 4" xfId="45652" xr:uid="{F01DE54A-AA9D-4AD9-9DD9-6EBA5A182825}"/>
    <cellStyle name="Normal 12 2 2 2 2 3" xfId="45653" xr:uid="{5BA43C51-6A95-4FE5-B3AC-B4788F6BA7B7}"/>
    <cellStyle name="Normal 12 2 2 2 2 3 2" xfId="45654" xr:uid="{3475D909-7C14-463F-8B09-2BE266733481}"/>
    <cellStyle name="Normal 12 2 2 2 2 4" xfId="45655" xr:uid="{95A9D122-058C-4B5E-BEB5-91D07E587730}"/>
    <cellStyle name="Normal 12 2 2 2 2 5" xfId="45656" xr:uid="{8EB04141-AA4A-4854-B8CA-741814AB9F4D}"/>
    <cellStyle name="Normal 12 2 2 2 2 6" xfId="45657" xr:uid="{22DD16BD-F994-4179-A0C2-59FC3D7FA3E2}"/>
    <cellStyle name="Normal 12 2 2 2 2_Non-NII" xfId="45647" xr:uid="{3E0D389E-2605-4276-B770-B7B0459E7922}"/>
    <cellStyle name="Normal 12 2 2 2 3" xfId="29390" xr:uid="{B12D4E5B-3E97-4885-B273-2D6DF457B9AC}"/>
    <cellStyle name="Normal 12 2 2 2 3 2" xfId="45659" xr:uid="{D2A15EE8-E4AC-417E-95E1-CBF14B9794A0}"/>
    <cellStyle name="Normal 12 2 2 2 3 2 2" xfId="45660" xr:uid="{480FF618-6CFF-46E0-9BED-5374650E4350}"/>
    <cellStyle name="Normal 12 2 2 2 3 3" xfId="45661" xr:uid="{C5FBC6C5-E7A5-40BF-BE1B-F6FA934FCD59}"/>
    <cellStyle name="Normal 12 2 2 2 3 4" xfId="45662" xr:uid="{5917CA76-F11F-431A-B8B6-A7E5FA5A736E}"/>
    <cellStyle name="Normal 12 2 2 2 3_Non-NII" xfId="45658" xr:uid="{D3192BFB-8271-449D-B4F2-9463823DE6B9}"/>
    <cellStyle name="Normal 12 2 2 2 4" xfId="45663" xr:uid="{9C506ACB-75B0-4363-A64F-C6F668EFE0AD}"/>
    <cellStyle name="Normal 12 2 2 2 4 2" xfId="45664" xr:uid="{83EE66DF-3349-44B1-A95D-08F7453A17AC}"/>
    <cellStyle name="Normal 12 2 2 2 5" xfId="45665" xr:uid="{403C3DF1-55B6-4C5E-8D28-F556F780F557}"/>
    <cellStyle name="Normal 12 2 2 2 6" xfId="45666" xr:uid="{B9ACFEA6-A6C3-4386-B202-233FD2F1FFD4}"/>
    <cellStyle name="Normal 12 2 2 2 7" xfId="45667" xr:uid="{6C63962C-A3F9-48D4-9BCB-CC37E02B698A}"/>
    <cellStyle name="Normal 12 2 2 2_AVA DVA EL" xfId="29391" xr:uid="{726C873C-6077-4BCA-84F2-7CFD84B37CF8}"/>
    <cellStyle name="Normal 12 2 2 3" xfId="29392" xr:uid="{9D15802E-4BC9-41EB-BA81-EF3A0834C660}"/>
    <cellStyle name="Normal 12 2 2 3 2" xfId="45669" xr:uid="{41B023C3-C159-41B8-BA83-1B90BF02B955}"/>
    <cellStyle name="Normal 12 2 2 3 2 2" xfId="45670" xr:uid="{576386B8-4AC5-4F11-B74D-8B5FFE0442D2}"/>
    <cellStyle name="Normal 12 2 2 3 2 2 2" xfId="45671" xr:uid="{4DF028A9-6A11-4E9B-95CA-E0EDA10E5D6F}"/>
    <cellStyle name="Normal 12 2 2 3 2 3" xfId="45672" xr:uid="{1AE6B428-3A57-453A-8659-A32F5889A68A}"/>
    <cellStyle name="Normal 12 2 2 3 2 4" xfId="45673" xr:uid="{AF210658-0081-4D43-A21B-7E67846AE428}"/>
    <cellStyle name="Normal 12 2 2 3 3" xfId="45674" xr:uid="{AA09B4BB-A64A-4349-9FF2-CF44392A8716}"/>
    <cellStyle name="Normal 12 2 2 3 3 2" xfId="45675" xr:uid="{6AAA1DEB-1073-4697-B955-B5C0A0161E2E}"/>
    <cellStyle name="Normal 12 2 2 3 4" xfId="45676" xr:uid="{0DDAD239-0BBE-4229-BA04-731F1D9816F1}"/>
    <cellStyle name="Normal 12 2 2 3 5" xfId="45677" xr:uid="{B7D2F515-ADC6-44C7-B7CD-438062804F77}"/>
    <cellStyle name="Normal 12 2 2 3 6" xfId="45678" xr:uid="{D03111F9-6F78-4545-BD7E-3B74782186B3}"/>
    <cellStyle name="Normal 12 2 2 3_Non-NII" xfId="45668" xr:uid="{BE722765-EC99-438A-AC25-5B795E0F1BED}"/>
    <cellStyle name="Normal 12 2 2 4" xfId="29393" xr:uid="{C6C94897-79E3-4068-BC39-0385378D75C9}"/>
    <cellStyle name="Normal 12 2 2 4 2" xfId="45680" xr:uid="{5FD3525D-EA51-4721-9313-1EB0E478E622}"/>
    <cellStyle name="Normal 12 2 2 4 2 2" xfId="45681" xr:uid="{30045E86-EC1B-45EE-8328-E42266E06BB7}"/>
    <cellStyle name="Normal 12 2 2 4 3" xfId="45682" xr:uid="{358B9180-C581-4772-83DF-68C5E66784C4}"/>
    <cellStyle name="Normal 12 2 2 4 4" xfId="45683" xr:uid="{A9C6CC96-E966-4D6B-86C4-7C69DBA35A93}"/>
    <cellStyle name="Normal 12 2 2 4_Non-NII" xfId="45679" xr:uid="{662DE8FF-B2EE-4ACC-81C9-7D383C2B8F1B}"/>
    <cellStyle name="Normal 12 2 2 5" xfId="45684" xr:uid="{9AC45561-7A9F-4F33-BE4A-6BA73185B921}"/>
    <cellStyle name="Normal 12 2 2 5 2" xfId="45685" xr:uid="{FC71586D-9AD6-4BA6-8A36-856858E43407}"/>
    <cellStyle name="Normal 12 2 2 6" xfId="45686" xr:uid="{855352D5-BDEB-4AC1-85BE-6FD1C5D7D7CD}"/>
    <cellStyle name="Normal 12 2 2 7" xfId="45687" xr:uid="{53BCE988-1903-4A1A-8293-677F3516D89F}"/>
    <cellStyle name="Normal 12 2 2 8" xfId="45688" xr:uid="{C5769765-E6B7-4762-A292-14A617E3AF40}"/>
    <cellStyle name="Normal 12 2 2_AVA DVA EL" xfId="29394" xr:uid="{58C52A17-75A8-4B59-96A2-F71F1D9A7075}"/>
    <cellStyle name="Normal 12 2 3" xfId="29395" xr:uid="{7650FFD3-1577-41FB-988B-5589F05E6550}"/>
    <cellStyle name="Normal 12 2 3 2" xfId="29396" xr:uid="{08A8730F-5437-49F1-A9DC-5CE80AC2397F}"/>
    <cellStyle name="Normal 12 2 3 3" xfId="29397" xr:uid="{8B97C446-A1B9-4C0E-97A6-B9644FBE8730}"/>
    <cellStyle name="Normal 12 2 3_AVA DVA EL" xfId="29398" xr:uid="{72A0A06D-E658-4833-A202-6ED9C0FE5273}"/>
    <cellStyle name="Normal 12 2 4" xfId="29399" xr:uid="{479A74C0-C933-4474-81B1-9A3C7DD61808}"/>
    <cellStyle name="Normal 12 2 4 2" xfId="29400" xr:uid="{D14EAFD1-A358-475D-960F-EBBAFECF2987}"/>
    <cellStyle name="Normal 12 2 4_AVA DVA EL" xfId="29401" xr:uid="{BB57DE2B-2064-4518-85AB-9898CEFD6083}"/>
    <cellStyle name="Normal 12 2_Adj_comprehensive_income_Trends" xfId="41562" xr:uid="{DC93A6F3-FF31-40EE-A306-1A41A091DAD7}"/>
    <cellStyle name="Normal 12 3" xfId="7708" xr:uid="{F63BD1B8-9F87-455D-B31E-4D5F125BD15E}"/>
    <cellStyle name="Normal 12 3 2" xfId="29402" xr:uid="{DF6C8B22-220A-4D65-9950-0442A53D286B}"/>
    <cellStyle name="Normal 12 3 2 2" xfId="29403" xr:uid="{E15D227A-B82E-449B-B108-6511CC4F4C46}"/>
    <cellStyle name="Normal 12 3 2 2 2" xfId="45690" xr:uid="{7180D0EB-C66C-439E-83BC-AE3C4AAE86E2}"/>
    <cellStyle name="Normal 12 3 2 2 2 2" xfId="45691" xr:uid="{3BEF2353-BC59-4C47-A7DF-201EAD2FC33E}"/>
    <cellStyle name="Normal 12 3 2 2 2 2 2" xfId="45692" xr:uid="{FB7FA124-2EFB-4E5A-B590-DB341EB751B9}"/>
    <cellStyle name="Normal 12 3 2 2 2 3" xfId="45693" xr:uid="{D948A8D8-4999-4598-A1C8-1405E6D0BD66}"/>
    <cellStyle name="Normal 12 3 2 2 2 4" xfId="45694" xr:uid="{FE84FF5D-EC75-48F6-929A-692924E77FD8}"/>
    <cellStyle name="Normal 12 3 2 2 3" xfId="45695" xr:uid="{44371A27-066E-432E-9DA5-287CF6286EBE}"/>
    <cellStyle name="Normal 12 3 2 2 3 2" xfId="45696" xr:uid="{EB912471-39FC-4D06-A17E-EE6F30EB142E}"/>
    <cellStyle name="Normal 12 3 2 2 4" xfId="45697" xr:uid="{5FBC145E-3159-4559-B0D3-F7E3D1662FBE}"/>
    <cellStyle name="Normal 12 3 2 2 5" xfId="45698" xr:uid="{F057C270-7360-48C4-BF83-EE2F09DC375E}"/>
    <cellStyle name="Normal 12 3 2 2 6" xfId="45699" xr:uid="{E737277F-E511-4BD5-8192-5216E0F815CD}"/>
    <cellStyle name="Normal 12 3 2 2_Non-NII" xfId="45689" xr:uid="{0712A60B-2BAA-42A5-BCAA-FC36D2D09F73}"/>
    <cellStyle name="Normal 12 3 2 3" xfId="29404" xr:uid="{3B2420EF-5254-4F2B-B473-C446FA3780F2}"/>
    <cellStyle name="Normal 12 3 2 3 2" xfId="45701" xr:uid="{864C11FB-CB85-44C3-9356-4EC24B943651}"/>
    <cellStyle name="Normal 12 3 2 3 2 2" xfId="45702" xr:uid="{9643E100-A433-47E9-BA61-DAC1BB2E00BB}"/>
    <cellStyle name="Normal 12 3 2 3 3" xfId="45703" xr:uid="{19F64C48-7522-4A04-9CE5-20AE65C3EF89}"/>
    <cellStyle name="Normal 12 3 2 3 4" xfId="45704" xr:uid="{81A9353F-DC76-45A6-9A3E-BB3193C1138D}"/>
    <cellStyle name="Normal 12 3 2 3_Non-NII" xfId="45700" xr:uid="{8A178CCB-1586-456E-947E-9F7139973501}"/>
    <cellStyle name="Normal 12 3 2 4" xfId="45705" xr:uid="{DE561783-53F1-452D-95B0-3849F196B596}"/>
    <cellStyle name="Normal 12 3 2 4 2" xfId="45706" xr:uid="{3AB0E5EB-D0B8-48BF-B314-2D65817395A0}"/>
    <cellStyle name="Normal 12 3 2 5" xfId="45707" xr:uid="{0A9F44A1-605D-4207-8F19-5C91C3F458D7}"/>
    <cellStyle name="Normal 12 3 2 6" xfId="45708" xr:uid="{93F80A0F-654C-4336-AC79-2754390F26E5}"/>
    <cellStyle name="Normal 12 3 2 7" xfId="45709" xr:uid="{38EF30E8-567A-4358-8531-CCB94798B25B}"/>
    <cellStyle name="Normal 12 3 2_AVA DVA EL" xfId="29405" xr:uid="{6EA2C084-0F48-4B60-88AB-E4D59EFAE993}"/>
    <cellStyle name="Normal 12 3 3" xfId="29406" xr:uid="{62665255-8401-4AA8-B116-5B082F499A56}"/>
    <cellStyle name="Normal 12 3 3 2" xfId="29407" xr:uid="{38802B55-07E0-4817-90A7-F14C2D6D0672}"/>
    <cellStyle name="Normal 12 3 3 2 2" xfId="45711" xr:uid="{69203541-5A5B-4A98-BDF0-12B2736878DE}"/>
    <cellStyle name="Normal 12 3 3 2 2 2" xfId="45712" xr:uid="{E491ED54-D5BB-41F1-A8CA-63F583FF1F38}"/>
    <cellStyle name="Normal 12 3 3 2 3" xfId="45713" xr:uid="{1B46AF73-CE07-4364-B812-73A356D79F15}"/>
    <cellStyle name="Normal 12 3 3 2 4" xfId="45714" xr:uid="{E2164903-AB4D-48B1-8AEB-5F575E736E92}"/>
    <cellStyle name="Normal 12 3 3 2_Non-NII" xfId="45710" xr:uid="{A757EDAC-B830-4E25-B8F5-A9D2D631ACE1}"/>
    <cellStyle name="Normal 12 3 3 3" xfId="29408" xr:uid="{6BA0D9DB-1169-473D-8E19-7549A83E1221}"/>
    <cellStyle name="Normal 12 3 3 3 2" xfId="45716" xr:uid="{AB30AEA4-5D04-4FF4-874B-72A09DF3237D}"/>
    <cellStyle name="Normal 12 3 3 3_Non-NII" xfId="45715" xr:uid="{970B1B70-032D-4AF3-A014-3323077B06AF}"/>
    <cellStyle name="Normal 12 3 3 4" xfId="45717" xr:uid="{DA014E91-FB64-48F9-8AF3-DD9C709FFFE7}"/>
    <cellStyle name="Normal 12 3 3 5" xfId="45718" xr:uid="{10EE069E-A4DD-4927-9D82-B52F60AA86F5}"/>
    <cellStyle name="Normal 12 3 3 6" xfId="45719" xr:uid="{55875A83-2A0A-4C4D-9C89-C488834B2B0F}"/>
    <cellStyle name="Normal 12 3 3_AVA DVA EL" xfId="29409" xr:uid="{409D0E62-3CD7-4495-B781-2A548B682933}"/>
    <cellStyle name="Normal 12 3 4" xfId="29410" xr:uid="{412BC164-D793-47EC-B46C-581FC18DECE6}"/>
    <cellStyle name="Normal 12 3 4 2" xfId="45721" xr:uid="{A1D8EE30-CD2A-485B-92BA-4B1C2976AFD9}"/>
    <cellStyle name="Normal 12 3 4 2 2" xfId="45722" xr:uid="{F78332A5-E70A-478E-9984-ACA9207131F6}"/>
    <cellStyle name="Normal 12 3 4 3" xfId="45723" xr:uid="{973E2F9C-A78F-486C-8D4F-41225BE828D0}"/>
    <cellStyle name="Normal 12 3 4 4" xfId="45724" xr:uid="{4FB656AA-DAB7-4DE9-96CB-82B1A3936F07}"/>
    <cellStyle name="Normal 12 3 4_Non-NII" xfId="45720" xr:uid="{B0F3922D-06CA-4950-9532-F44D9DB21A6A}"/>
    <cellStyle name="Normal 12 3 5" xfId="45725" xr:uid="{FEC811C3-2AF6-4E70-BDFA-F7BB8607492D}"/>
    <cellStyle name="Normal 12 3 5 2" xfId="45726" xr:uid="{B1AAF51C-CB59-4500-A799-A012E1E34325}"/>
    <cellStyle name="Normal 12 3 6" xfId="45727" xr:uid="{BD4A2957-1312-41AA-B156-5A53049726A6}"/>
    <cellStyle name="Normal 12 3 7" xfId="45728" xr:uid="{47124E05-7414-4C49-A25B-2632077663FE}"/>
    <cellStyle name="Normal 12 3 8" xfId="45729" xr:uid="{0FA83FD0-23C9-4F7B-B3DD-079540CC522D}"/>
    <cellStyle name="Normal 12 3_AVA DVA EL" xfId="29411" xr:uid="{505067F3-FF37-4740-AE47-83DBF49A1ADE}"/>
    <cellStyle name="Normal 12 4" xfId="7709" xr:uid="{0812078D-4A09-4FA9-A9A8-8E8B9D599DEE}"/>
    <cellStyle name="Normal 12 4 2" xfId="29412" xr:uid="{D314409C-DBB8-4C26-AF90-C59FC7B6718C}"/>
    <cellStyle name="Normal 12 4 2 2" xfId="29413" xr:uid="{3197F6D4-36EA-4B62-9BB4-CAAE6AA060C9}"/>
    <cellStyle name="Normal 12 4 2 2 2" xfId="45731" xr:uid="{DFDA3CA0-4F9C-4E15-96EF-753740DC27EF}"/>
    <cellStyle name="Normal 12 4 2 2 2 2" xfId="45732" xr:uid="{581AF3C1-831A-4E65-A426-970D420EB8AB}"/>
    <cellStyle name="Normal 12 4 2 2 2 2 2" xfId="45733" xr:uid="{6DDBE278-8BB9-426E-BDE6-CCAFE9F5A67B}"/>
    <cellStyle name="Normal 12 4 2 2 2 3" xfId="45734" xr:uid="{BB69673E-420E-45E2-B919-CC55051A4164}"/>
    <cellStyle name="Normal 12 4 2 2 2 4" xfId="45735" xr:uid="{0CA042FA-DFAB-44EB-BA42-2083CBE35837}"/>
    <cellStyle name="Normal 12 4 2 2 3" xfId="45736" xr:uid="{00DE1E8A-1D72-484D-BD8F-9349E7D003D2}"/>
    <cellStyle name="Normal 12 4 2 2 3 2" xfId="45737" xr:uid="{759B68C4-52FE-4803-8D72-BF4EABA86250}"/>
    <cellStyle name="Normal 12 4 2 2 4" xfId="45738" xr:uid="{219BC972-F9B7-4430-A37C-B23BFFE0AF45}"/>
    <cellStyle name="Normal 12 4 2 2 5" xfId="45739" xr:uid="{9E3F7903-10C4-44B0-BEF0-1BB374828DE7}"/>
    <cellStyle name="Normal 12 4 2 2 6" xfId="45740" xr:uid="{B041BC6B-41F7-42A1-B9D7-43AFF33289CE}"/>
    <cellStyle name="Normal 12 4 2 2_Non-NII" xfId="45730" xr:uid="{47C05F77-B963-4DCB-8316-1C8A08E2541D}"/>
    <cellStyle name="Normal 12 4 2 3" xfId="29414" xr:uid="{7C1440A5-E959-4CA2-A11D-CF5065961785}"/>
    <cellStyle name="Normal 12 4 2 3 2" xfId="45742" xr:uid="{56626A09-7C57-47F2-9B1F-DBA9354CD30F}"/>
    <cellStyle name="Normal 12 4 2 3 2 2" xfId="45743" xr:uid="{57C127D8-5B4F-448C-BAAE-B63451B3A43B}"/>
    <cellStyle name="Normal 12 4 2 3 3" xfId="45744" xr:uid="{ADA79CDB-5FC8-4DC4-A095-8EBB924F5929}"/>
    <cellStyle name="Normal 12 4 2 3 4" xfId="45745" xr:uid="{397663CF-6A00-4C59-BAD2-2F21FFDB538B}"/>
    <cellStyle name="Normal 12 4 2 3_Non-NII" xfId="45741" xr:uid="{B4DB8C3D-CC87-4B58-98C3-559E161C1757}"/>
    <cellStyle name="Normal 12 4 2 4" xfId="45746" xr:uid="{E7C3DEC7-770B-4D5A-9974-6D84AF60DAD4}"/>
    <cellStyle name="Normal 12 4 2 4 2" xfId="45747" xr:uid="{C9207A72-FD8B-4624-887E-F0E7A6D4CEC2}"/>
    <cellStyle name="Normal 12 4 2 5" xfId="45748" xr:uid="{19A92173-01E8-4941-BAA6-5AAFD332F53C}"/>
    <cellStyle name="Normal 12 4 2 6" xfId="45749" xr:uid="{6E08400E-2EA4-4C20-8BAD-C052FCBD0F07}"/>
    <cellStyle name="Normal 12 4 2 7" xfId="45750" xr:uid="{21EB63A6-8E04-411A-81EC-E3D97CEACFFC}"/>
    <cellStyle name="Normal 12 4 2_AVA DVA EL" xfId="29415" xr:uid="{617E9F69-FA1A-4A18-AC05-3F05D8FB9250}"/>
    <cellStyle name="Normal 12 4 3" xfId="29416" xr:uid="{3D747BDD-03EF-4B41-AA31-FEC79FC4DB41}"/>
    <cellStyle name="Normal 12 4 3 2" xfId="29417" xr:uid="{EC5D8ED5-F673-4393-B7E1-35D185E876F0}"/>
    <cellStyle name="Normal 12 4 3 2 2" xfId="45752" xr:uid="{CABD78D9-4BF3-4E46-9677-2713A64073AE}"/>
    <cellStyle name="Normal 12 4 3 2 2 2" xfId="45753" xr:uid="{8E719B7D-FAFA-4C44-993F-763A36711174}"/>
    <cellStyle name="Normal 12 4 3 2 3" xfId="45754" xr:uid="{96C7217D-7D0F-43B3-96DF-CE949725194D}"/>
    <cellStyle name="Normal 12 4 3 2 4" xfId="45755" xr:uid="{B021183B-CFC3-41C3-8CE7-594316EA5991}"/>
    <cellStyle name="Normal 12 4 3 2_Non-NII" xfId="45751" xr:uid="{2C304D96-AC21-4611-98F0-11224039EBE8}"/>
    <cellStyle name="Normal 12 4 3 3" xfId="29418" xr:uid="{4FC0618C-FFF1-420B-B256-4BD54B87279E}"/>
    <cellStyle name="Normal 12 4 3 3 2" xfId="45757" xr:uid="{31F012C0-A9C4-4C87-A38A-55F4ED376827}"/>
    <cellStyle name="Normal 12 4 3 3_Non-NII" xfId="45756" xr:uid="{896B8F36-D9A4-4510-9F46-2A61BE49572A}"/>
    <cellStyle name="Normal 12 4 3 4" xfId="45758" xr:uid="{1823E73F-6499-4585-A389-D740DE063AF9}"/>
    <cellStyle name="Normal 12 4 3 5" xfId="45759" xr:uid="{6EE2557A-2022-4507-88D0-CE3FEC898B6C}"/>
    <cellStyle name="Normal 12 4 3 6" xfId="45760" xr:uid="{7B8BDACF-3CF1-43D7-9612-65203C7EEC1F}"/>
    <cellStyle name="Normal 12 4 3_AVA DVA EL" xfId="29419" xr:uid="{5019A284-874E-42B9-AE48-6C677F669954}"/>
    <cellStyle name="Normal 12 4 4" xfId="29420" xr:uid="{F41A1555-ADE5-4D0A-A3C3-4FF92BFB489F}"/>
    <cellStyle name="Normal 12 4 4 2" xfId="45762" xr:uid="{78EB741A-569A-4D16-9302-E2020996D351}"/>
    <cellStyle name="Normal 12 4 4 2 2" xfId="45763" xr:uid="{B1CC04FE-9A19-4831-A74B-DF45E18DA5F5}"/>
    <cellStyle name="Normal 12 4 4 3" xfId="45764" xr:uid="{66CE00EE-A94B-4A58-8BBC-5C70FD8F11AB}"/>
    <cellStyle name="Normal 12 4 4 4" xfId="45765" xr:uid="{D249185E-B383-403F-B8B0-D82B6978C2C5}"/>
    <cellStyle name="Normal 12 4 4_Non-NII" xfId="45761" xr:uid="{5D6E57B6-D873-4891-9079-D435A7CB14A3}"/>
    <cellStyle name="Normal 12 4 5" xfId="45766" xr:uid="{F33D6B7A-D5E6-4421-B632-D810629F1D5B}"/>
    <cellStyle name="Normal 12 4 5 2" xfId="45767" xr:uid="{3B9E9BB4-48B7-4686-B74D-09694C075195}"/>
    <cellStyle name="Normal 12 4 6" xfId="45768" xr:uid="{18AF594C-0C70-497B-B13A-BDA765E18AF7}"/>
    <cellStyle name="Normal 12 4 7" xfId="45769" xr:uid="{80DC987C-F266-4AF0-9CED-CA4DD025A78E}"/>
    <cellStyle name="Normal 12 4 8" xfId="45770" xr:uid="{9776A935-35D6-4014-B945-5199AB1ED8E5}"/>
    <cellStyle name="Normal 12 4_AVA DVA EL" xfId="29421" xr:uid="{9480B0A3-EAB3-4B91-93F9-A8B2419815C7}"/>
    <cellStyle name="Normal 12 5" xfId="29422" xr:uid="{993C7C5A-7C3B-45E3-8DF5-FD4EDB4944CF}"/>
    <cellStyle name="Normal 12 5 2" xfId="29423" xr:uid="{E61EABA5-350B-48E8-862F-1BC13A8B25AE}"/>
    <cellStyle name="Normal 12 5 2 2" xfId="29424" xr:uid="{7D6C9C28-39A1-40D4-A4EB-443A36DB25B8}"/>
    <cellStyle name="Normal 12 5 2 3" xfId="29425" xr:uid="{D7277391-1627-401F-989C-FD9BC00E89F3}"/>
    <cellStyle name="Normal 12 5 2_AVA DVA EL" xfId="29426" xr:uid="{9A5C57BC-2DA1-4D2E-9F61-4D12B7F7C789}"/>
    <cellStyle name="Normal 12 5 3" xfId="29427" xr:uid="{8AEBDDCC-0E14-4DB3-8CA0-3A6B74181290}"/>
    <cellStyle name="Normal 12 5 3 2" xfId="29428" xr:uid="{F59AE52A-8589-48EC-9DDE-7F396B7A4D73}"/>
    <cellStyle name="Normal 12 5 3 3" xfId="29429" xr:uid="{3792ABD0-95F2-434B-B6F1-5A1AD09AADEA}"/>
    <cellStyle name="Normal 12 5 3_AVA DVA EL" xfId="29430" xr:uid="{CC18708E-1E9E-4938-AA3A-D1BAD82B86DA}"/>
    <cellStyle name="Normal 12 5 4" xfId="29431" xr:uid="{E159924E-CFEE-464E-89B0-7C80B337FDF5}"/>
    <cellStyle name="Normal 12 5_AVA DVA EL" xfId="29432" xr:uid="{174C240E-7681-4154-996A-E14456E1637D}"/>
    <cellStyle name="Normal 12 6" xfId="29433" xr:uid="{1F80FCA4-56EB-4C8C-8B67-DD01C5A191F7}"/>
    <cellStyle name="Normal 12 6 2" xfId="29434" xr:uid="{EF61CB8B-2FFB-4B46-87D1-89071AEF029F}"/>
    <cellStyle name="Normal 12 6 2 2" xfId="29435" xr:uid="{83BA432B-B285-4EC1-93DC-E64AA23D528F}"/>
    <cellStyle name="Normal 12 6 2 3" xfId="29436" xr:uid="{CF1770B2-5290-427C-B1BD-F09320E02A91}"/>
    <cellStyle name="Normal 12 6 2_AVA DVA EL" xfId="29437" xr:uid="{BAF9AB39-498C-4976-99AD-712DF612A227}"/>
    <cellStyle name="Normal 12 6 3" xfId="29438" xr:uid="{B4B46E82-3F95-43E0-B886-61A453C0F3D9}"/>
    <cellStyle name="Normal 12 6_AVA DVA EL" xfId="29439" xr:uid="{8930FD2F-1DEA-4FF3-B739-80344E10934D}"/>
    <cellStyle name="Normal 12 7" xfId="29440" xr:uid="{B5142F53-0A58-423E-9530-EA1B5D06CFE9}"/>
    <cellStyle name="Normal 12 7 2" xfId="29441" xr:uid="{04D4B19A-8C0F-4867-A439-E36EA85CF2AF}"/>
    <cellStyle name="Normal 12 7 3" xfId="29442" xr:uid="{014A8816-B541-4F89-9BB0-9A6CA5014912}"/>
    <cellStyle name="Normal 12 7_AVA DVA EL" xfId="29443" xr:uid="{982BAD59-B5C3-4D7C-87BA-DDE642E2A25D}"/>
    <cellStyle name="Normal 12 8" xfId="29444" xr:uid="{95255934-C4EC-47CD-9491-C4D34BC6619D}"/>
    <cellStyle name="Normal 12 8 2" xfId="29445" xr:uid="{C903B688-BA1A-4DF5-BB8B-582A2B216E03}"/>
    <cellStyle name="Normal 12 8 3" xfId="29446" xr:uid="{DA52064A-9D7E-48A8-A12F-5DC70ED97279}"/>
    <cellStyle name="Normal 12 8_AVA DVA EL" xfId="29447" xr:uid="{6DEAC6F3-3AE8-41C1-AEF8-96953772E4A2}"/>
    <cellStyle name="Normal 12_3Q19" xfId="7710" xr:uid="{73E4AF77-720F-4DA1-835A-5E5EF61F2E31}"/>
    <cellStyle name="Normal 120" xfId="29448" xr:uid="{FF28A646-20E6-472A-9680-05A88482DD95}"/>
    <cellStyle name="Normal 120 2" xfId="45772" xr:uid="{9BF0B052-4FE9-4F96-A6D5-E5E26081B498}"/>
    <cellStyle name="Normal 120 2 2" xfId="45773" xr:uid="{88D36489-67DB-4ADC-B352-5DA886D689E6}"/>
    <cellStyle name="Normal 120 2 2 2" xfId="45774" xr:uid="{8BCB4B0B-DE24-4EBD-B713-8F5C22F3911F}"/>
    <cellStyle name="Normal 120 2 3" xfId="45775" xr:uid="{43718DA9-4043-4E89-B5D8-EDA9059354F9}"/>
    <cellStyle name="Normal 120 2 4" xfId="45776" xr:uid="{0DE0FC37-C5DC-449A-8FFB-9BD5117CD468}"/>
    <cellStyle name="Normal 120 3" xfId="45777" xr:uid="{832DA137-E655-4D79-9B2C-A0C0D8CCD8B6}"/>
    <cellStyle name="Normal 120 3 2" xfId="45778" xr:uid="{BF67DE11-1480-43F8-9622-1E424EF6B9AA}"/>
    <cellStyle name="Normal 120 4" xfId="45779" xr:uid="{81D5D621-FF6B-4630-878D-3E4BEA666962}"/>
    <cellStyle name="Normal 120 5" xfId="45780" xr:uid="{2FD1BEC0-AC1C-410C-86FA-89F2EF7C63AE}"/>
    <cellStyle name="Normal 120 6" xfId="45781" xr:uid="{8328DBF9-171F-46C8-8ED2-1D17B5CE8554}"/>
    <cellStyle name="Normal 120_Non-NII" xfId="45771" xr:uid="{F5835173-807B-45D2-995C-96B9ADB6C309}"/>
    <cellStyle name="Normal 121" xfId="29449" xr:uid="{569BCD63-2523-4BCB-BAAA-3F8FE9A5C2ED}"/>
    <cellStyle name="Normal 122" xfId="45782" xr:uid="{D0EB4221-3439-4EC8-B1C7-F82366F3F8FF}"/>
    <cellStyle name="Normal 123" xfId="45783" xr:uid="{450FE935-1116-4B32-B7A5-A3318F49F20B}"/>
    <cellStyle name="Normal 124" xfId="45784" xr:uid="{7081F237-B2BA-40B2-8816-1B6333E9EC56}"/>
    <cellStyle name="Normal 125" xfId="45785" xr:uid="{642BE689-448D-4F40-A39D-D5EFD8B8CA64}"/>
    <cellStyle name="Normal 125 2" xfId="45786" xr:uid="{480FB45D-15E2-4361-8B2D-52E4A1C40B99}"/>
    <cellStyle name="Normal 126" xfId="45787" xr:uid="{DC646B1D-1095-4293-B458-01CE8B021543}"/>
    <cellStyle name="Normal 127" xfId="45788" xr:uid="{68E61455-CA59-4180-A0BD-31B0B9C7ABEC}"/>
    <cellStyle name="Normal 128" xfId="45789" xr:uid="{3627356B-37D9-4C6A-AA6E-44E95421083E}"/>
    <cellStyle name="Normal 129" xfId="45790" xr:uid="{FA88D7FA-0E4B-444B-A5F6-3AB6EEA29DC0}"/>
    <cellStyle name="Normal 129 2" xfId="45791" xr:uid="{E51031D2-EEA9-4129-9DBF-16DB6385A9DC}"/>
    <cellStyle name="Normal 13" xfId="7711" xr:uid="{D9323F43-D5DE-463B-A42F-67D21409099D}"/>
    <cellStyle name="Normal 13 10" xfId="29450" xr:uid="{B19C0315-0461-490D-8F78-53DBC2AFDE27}"/>
    <cellStyle name="Normal 13 10 2" xfId="29451" xr:uid="{9B013C5E-2B7E-4D5E-8AF0-6897CFE39BCE}"/>
    <cellStyle name="Normal 13 10_AVA DVA EL" xfId="29452" xr:uid="{3C8B4C11-A267-4733-A6A6-AB8DE6105F0F}"/>
    <cellStyle name="Normal 13 11" xfId="29453" xr:uid="{2FA8660E-784A-4493-861F-9FACFF26DF35}"/>
    <cellStyle name="Normal 13 2" xfId="7712" xr:uid="{1D9CD2DF-5B77-4574-B219-A8AD3813EB71}"/>
    <cellStyle name="Normal 13 2 2" xfId="29454" xr:uid="{BA1236C2-7BD1-49E6-8330-7BC94DD11DD6}"/>
    <cellStyle name="Normal 13 2 2 2" xfId="29455" xr:uid="{80F706D9-9F08-49CD-90F3-EF17ABE30AA1}"/>
    <cellStyle name="Normal 13 2 2 2 2" xfId="29456" xr:uid="{9A1DC344-C30B-4373-98D7-90597E5F1724}"/>
    <cellStyle name="Normal 13 2 2 2 2 2" xfId="45793" xr:uid="{4B4AF5AF-E5D6-4C43-9588-4965E0B30D74}"/>
    <cellStyle name="Normal 13 2 2 2 2 2 2" xfId="45794" xr:uid="{78CAEFE4-51BC-4EF5-971F-882162468E7A}"/>
    <cellStyle name="Normal 13 2 2 2 2 2 2 2" xfId="45795" xr:uid="{B6B63515-3716-450C-9AC0-4B391387A1B3}"/>
    <cellStyle name="Normal 13 2 2 2 2 2 3" xfId="45796" xr:uid="{66866E7F-4B63-47C6-AED9-7ECE24D1B669}"/>
    <cellStyle name="Normal 13 2 2 2 2 2 4" xfId="45797" xr:uid="{94F13581-C861-420A-B2F2-8043A0388D2A}"/>
    <cellStyle name="Normal 13 2 2 2 2 3" xfId="45798" xr:uid="{5C50F190-677F-4BCD-A954-B5D92E7C9A14}"/>
    <cellStyle name="Normal 13 2 2 2 2 3 2" xfId="45799" xr:uid="{546F587A-62D7-4397-A79B-F775A00A5F85}"/>
    <cellStyle name="Normal 13 2 2 2 2 4" xfId="45800" xr:uid="{9BF4DD55-4D03-41F6-A6BD-B9DE258D43B7}"/>
    <cellStyle name="Normal 13 2 2 2 2 5" xfId="45801" xr:uid="{F4A7C573-B1BC-4329-8A0B-B8ED19AD538D}"/>
    <cellStyle name="Normal 13 2 2 2 2 6" xfId="45802" xr:uid="{082EE881-6577-4D84-B85F-3EDA6C1D28CA}"/>
    <cellStyle name="Normal 13 2 2 2 2_Non-NII" xfId="45792" xr:uid="{17277D99-2C29-4BEC-A296-3D4F156810B1}"/>
    <cellStyle name="Normal 13 2 2 2 3" xfId="29457" xr:uid="{9619AAFB-D63C-4185-9BD4-AB11090EFE5A}"/>
    <cellStyle name="Normal 13 2 2 2 3 2" xfId="45804" xr:uid="{6C8669D8-8ACD-400D-B117-957D9CE38432}"/>
    <cellStyle name="Normal 13 2 2 2 3 2 2" xfId="45805" xr:uid="{3A6FDC32-5660-47A6-9D75-E7E0A3A7A46B}"/>
    <cellStyle name="Normal 13 2 2 2 3 3" xfId="45806" xr:uid="{73754376-FFC8-4D03-B28E-2B64F65E7D8A}"/>
    <cellStyle name="Normal 13 2 2 2 3 4" xfId="45807" xr:uid="{77064D26-E831-48F3-BAC8-3DD0D2700D37}"/>
    <cellStyle name="Normal 13 2 2 2 3_Non-NII" xfId="45803" xr:uid="{E538C77C-80F2-418B-92E5-BF5AB4383B48}"/>
    <cellStyle name="Normal 13 2 2 2 4" xfId="45808" xr:uid="{558FAE83-855F-4BF5-9123-090221AF72E0}"/>
    <cellStyle name="Normal 13 2 2 2 4 2" xfId="45809" xr:uid="{ED6D1086-8BCE-43A6-9789-0502DDB0FC7E}"/>
    <cellStyle name="Normal 13 2 2 2 5" xfId="45810" xr:uid="{47BEEA71-6C3E-481F-BF6D-77A1EC72815B}"/>
    <cellStyle name="Normal 13 2 2 2 6" xfId="45811" xr:uid="{4869765A-1F8E-4571-9B81-F996B6473F38}"/>
    <cellStyle name="Normal 13 2 2 2 7" xfId="45812" xr:uid="{FB32CB42-3CF9-43FD-924E-561B507C403B}"/>
    <cellStyle name="Normal 13 2 2 2_AVA DVA EL" xfId="29458" xr:uid="{D306B594-102C-4CE5-9CF7-4A711B8CFB83}"/>
    <cellStyle name="Normal 13 2 2 3" xfId="29459" xr:uid="{37F788A1-2049-4D3B-8500-1741EA4F62D3}"/>
    <cellStyle name="Normal 13 2 2 3 2" xfId="29460" xr:uid="{BBD5B7C2-27E2-4EE7-8AEF-786142B5B20E}"/>
    <cellStyle name="Normal 13 2 2 3 2 2" xfId="45814" xr:uid="{A2E0ADAD-87B3-4ED8-8980-2D443A90FBEF}"/>
    <cellStyle name="Normal 13 2 2 3 2 2 2" xfId="45815" xr:uid="{193D4F62-F389-4085-AD3B-6041BCD1F8BE}"/>
    <cellStyle name="Normal 13 2 2 3 2 3" xfId="45816" xr:uid="{EEEA878A-3F7A-4291-9AF7-5CB963D12CF7}"/>
    <cellStyle name="Normal 13 2 2 3 2 4" xfId="45817" xr:uid="{32FC6056-3579-4D55-98C4-161E6B54AE83}"/>
    <cellStyle name="Normal 13 2 2 3 2_Non-NII" xfId="45813" xr:uid="{A3B21151-3E32-41A9-8ABF-101E2CB4442E}"/>
    <cellStyle name="Normal 13 2 2 3 3" xfId="45818" xr:uid="{F44EF4AA-3D7F-411C-ACD4-5065CA440F25}"/>
    <cellStyle name="Normal 13 2 2 3 3 2" xfId="45819" xr:uid="{8978F55C-A458-4897-8784-BFF75DA1CF4F}"/>
    <cellStyle name="Normal 13 2 2 3 4" xfId="45820" xr:uid="{10A7C645-DFF0-4526-9A4D-EC3F26A5189C}"/>
    <cellStyle name="Normal 13 2 2 3 5" xfId="45821" xr:uid="{2D8CF7F0-321B-484A-9199-53191A87BD58}"/>
    <cellStyle name="Normal 13 2 2 3 6" xfId="45822" xr:uid="{3F74B6D5-14F9-4CD8-B0E0-770FFCDBF938}"/>
    <cellStyle name="Normal 13 2 2 3_AVA DVA EL" xfId="29461" xr:uid="{5258808C-627B-4CFD-BF4C-A2D3E8211016}"/>
    <cellStyle name="Normal 13 2 2 4" xfId="29462" xr:uid="{E79181C4-1C35-4491-8597-2B6E3462B872}"/>
    <cellStyle name="Normal 13 2 2 4 2" xfId="45824" xr:uid="{98A07CAD-7429-497A-87EE-D97DD0B13CB6}"/>
    <cellStyle name="Normal 13 2 2 4 2 2" xfId="45825" xr:uid="{96A2BAAF-7F1E-4868-B283-FDBAEAD2F446}"/>
    <cellStyle name="Normal 13 2 2 4 3" xfId="45826" xr:uid="{F02A7F22-0331-4F4D-9B98-FCE6E64EBAB8}"/>
    <cellStyle name="Normal 13 2 2 4 4" xfId="45827" xr:uid="{1AADAF5B-D7F1-4573-ABE0-CDF2047A921D}"/>
    <cellStyle name="Normal 13 2 2 4_Non-NII" xfId="45823" xr:uid="{18A93A1D-E721-4C91-A0A1-2945F66CA7DB}"/>
    <cellStyle name="Normal 13 2 2 5" xfId="29463" xr:uid="{590C79A6-DE8E-4FFB-82CE-D1024AC85694}"/>
    <cellStyle name="Normal 13 2 2 5 2" xfId="45829" xr:uid="{C1B1F8AE-663D-40BA-8697-B22D66E3334B}"/>
    <cellStyle name="Normal 13 2 2 5_Non-NII" xfId="45828" xr:uid="{B9721FFC-63CD-4C5C-9C97-57CA48BA916F}"/>
    <cellStyle name="Normal 13 2 2 6" xfId="45830" xr:uid="{DC8B7BB4-6A63-48BA-934E-D5BE15FAC7BB}"/>
    <cellStyle name="Normal 13 2 2 7" xfId="45831" xr:uid="{B4E3FDAD-C8B6-4CE2-ABE3-53BA631549DE}"/>
    <cellStyle name="Normal 13 2 2 8" xfId="45832" xr:uid="{15069C5E-D8B9-48C4-8707-087A4D4AC7A8}"/>
    <cellStyle name="Normal 13 2 2_AVA DVA EL" xfId="29464" xr:uid="{814513CC-2210-4EA2-81F7-17DDD6449648}"/>
    <cellStyle name="Normal 13 2 3" xfId="29465" xr:uid="{088884E2-AEE5-4855-ACBA-012A4A3ED851}"/>
    <cellStyle name="Normal 13 2 3 2" xfId="29466" xr:uid="{E1CB8842-00F2-48D5-8B4D-576A9F4D46A4}"/>
    <cellStyle name="Normal 13 2 3 2 2" xfId="29467" xr:uid="{38447CD7-0F8D-42B4-9B56-EEFBF7D17ADE}"/>
    <cellStyle name="Normal 13 2 3 2_AVA DVA EL" xfId="29468" xr:uid="{C59FB1DA-D383-441C-B6A3-989CB1E0F24B}"/>
    <cellStyle name="Normal 13 2 3 3" xfId="29469" xr:uid="{F30817EB-AE0B-4145-B1A1-272D51E96B7D}"/>
    <cellStyle name="Normal 13 2 3 4" xfId="29470" xr:uid="{ED26AD79-CCA6-4811-A7E5-00702EA145EF}"/>
    <cellStyle name="Normal 13 2 3_AVA DVA EL" xfId="29471" xr:uid="{85AC26C0-D7DF-4D75-B12C-BE6184427EB0}"/>
    <cellStyle name="Normal 13 2 4" xfId="29472" xr:uid="{98945A18-D607-41D2-AD71-77EDE1BDEFEE}"/>
    <cellStyle name="Normal 13 2 4 2" xfId="29473" xr:uid="{B7D38786-44CE-4721-8CA5-1BF98E272644}"/>
    <cellStyle name="Normal 13 2 4 2 2" xfId="29474" xr:uid="{61CAF8BF-1547-4461-980D-2F853CCD465F}"/>
    <cellStyle name="Normal 13 2 4 2_AVA DVA EL" xfId="29475" xr:uid="{9658E4DD-2C91-4159-B5E0-CD45E2E720E1}"/>
    <cellStyle name="Normal 13 2 4 3" xfId="29476" xr:uid="{5FDA987C-2856-459F-8F45-55A20892E394}"/>
    <cellStyle name="Normal 13 2 4 4" xfId="29477" xr:uid="{4DF91BFD-9FB7-4D02-9B24-7E780E67EBD0}"/>
    <cellStyle name="Normal 13 2 4_AVA DVA EL" xfId="29478" xr:uid="{334B8005-A257-4416-9B23-B2FE458DB029}"/>
    <cellStyle name="Normal 13 2 5" xfId="29479" xr:uid="{4D00AEDF-3171-42E8-A347-3CDE6B20F4EC}"/>
    <cellStyle name="Normal 13 2 5 2" xfId="29480" xr:uid="{BB9BA4E8-6C8A-4E97-ADB7-6D0DA131F028}"/>
    <cellStyle name="Normal 13 2 5 3" xfId="29481" xr:uid="{1A3D734B-A41E-4E18-8DA1-0CC44695B9AC}"/>
    <cellStyle name="Normal 13 2 5_AVA DVA EL" xfId="29482" xr:uid="{E916B43C-5446-40C8-B31B-1EFE052A5EBA}"/>
    <cellStyle name="Normal 13 2 6" xfId="29483" xr:uid="{BA5638E0-2DA7-4924-904C-B907304F5185}"/>
    <cellStyle name="Normal 13 2 6 2" xfId="29484" xr:uid="{604F4C0E-012F-4EAD-A2A7-EB56D78B5B7F}"/>
    <cellStyle name="Normal 13 2 6_AVA DVA EL" xfId="29485" xr:uid="{58D88DE5-FBC5-43F1-81A4-4A8D35C0A934}"/>
    <cellStyle name="Normal 13 2 7" xfId="29486" xr:uid="{966CBDA1-2E87-4237-8A79-28CAF4DA861B}"/>
    <cellStyle name="Normal 13 2 8" xfId="29487" xr:uid="{AB974037-EE4F-4754-BAE4-CF20EFFC23BE}"/>
    <cellStyle name="Normal 13 2_Allokert kapital renter" xfId="43222" xr:uid="{282E7152-6F31-47D3-9D68-1565DAD5B47F}"/>
    <cellStyle name="Normal 13 3" xfId="7713" xr:uid="{F57BD89C-E987-4355-8268-12F05D67C36F}"/>
    <cellStyle name="Normal 13 3 2" xfId="29488" xr:uid="{4CE077C0-4ECF-4DE9-AA91-D3C1218AB711}"/>
    <cellStyle name="Normal 13 3 2 2" xfId="29489" xr:uid="{EDCFACE4-53C0-4412-8831-0C832FEC9775}"/>
    <cellStyle name="Normal 13 3 2 2 2" xfId="45834" xr:uid="{5C3FE054-49F7-4579-95AB-C061FBFB57AE}"/>
    <cellStyle name="Normal 13 3 2 2 2 2" xfId="45835" xr:uid="{8690A703-0AFB-45F7-A334-CD9BEBBC0C39}"/>
    <cellStyle name="Normal 13 3 2 2 2 2 2" xfId="45836" xr:uid="{ADB56B8A-FA8F-4286-95CF-C1F0AE308CEF}"/>
    <cellStyle name="Normal 13 3 2 2 2 3" xfId="45837" xr:uid="{2C87AA1B-FCB6-457D-83A2-84ED55668AE4}"/>
    <cellStyle name="Normal 13 3 2 2 2 4" xfId="45838" xr:uid="{FDFEEF8A-05EA-409A-A20E-5304B114451A}"/>
    <cellStyle name="Normal 13 3 2 2 3" xfId="45839" xr:uid="{F33C665B-A59A-4674-87E2-C3550511FE0D}"/>
    <cellStyle name="Normal 13 3 2 2 3 2" xfId="45840" xr:uid="{A9D50C6B-0BD5-4DF2-B165-E1A753AC62F2}"/>
    <cellStyle name="Normal 13 3 2 2 4" xfId="45841" xr:uid="{966530BF-08E6-453D-9175-E5A3ECBF1495}"/>
    <cellStyle name="Normal 13 3 2 2 5" xfId="45842" xr:uid="{AA03A0FD-E169-4523-AA8F-A70C441A851D}"/>
    <cellStyle name="Normal 13 3 2 2 6" xfId="45843" xr:uid="{018F819A-20DA-4FBA-89F4-A9F862E9FCA9}"/>
    <cellStyle name="Normal 13 3 2 2_Non-NII" xfId="45833" xr:uid="{33737050-4F42-4CCF-B864-ADC2BA456859}"/>
    <cellStyle name="Normal 13 3 2 3" xfId="29490" xr:uid="{80A1D26C-F9EB-401B-B563-D18A9A50B4B9}"/>
    <cellStyle name="Normal 13 3 2 3 2" xfId="45845" xr:uid="{9B3B886C-35C3-461B-BA82-D3CB2887EB19}"/>
    <cellStyle name="Normal 13 3 2 3 2 2" xfId="45846" xr:uid="{35D3E82E-2357-4326-8126-86D5C7281A45}"/>
    <cellStyle name="Normal 13 3 2 3 3" xfId="45847" xr:uid="{E80E1026-AC46-4ADA-A0E6-15C6F533E400}"/>
    <cellStyle name="Normal 13 3 2 3 4" xfId="45848" xr:uid="{F5C697C1-CB8E-474D-A840-1340C29E83BF}"/>
    <cellStyle name="Normal 13 3 2 3_Non-NII" xfId="45844" xr:uid="{A7F7E606-2CA9-4AEE-ADCD-CEFB0C6619AF}"/>
    <cellStyle name="Normal 13 3 2 4" xfId="45849" xr:uid="{F37F247D-2DA4-4E7A-87DB-DDE432B40A42}"/>
    <cellStyle name="Normal 13 3 2 4 2" xfId="45850" xr:uid="{976E8291-205C-4F6D-B0B9-130A3D334324}"/>
    <cellStyle name="Normal 13 3 2 5" xfId="45851" xr:uid="{0F22AA86-5B9A-43D9-BC50-1C8E19465889}"/>
    <cellStyle name="Normal 13 3 2 6" xfId="45852" xr:uid="{9CED366E-2BB9-406C-AF32-519616BDDC33}"/>
    <cellStyle name="Normal 13 3 2 7" xfId="45853" xr:uid="{1DDD7C76-4C83-4CF3-8845-5F40049EE2EF}"/>
    <cellStyle name="Normal 13 3 2_AVA DVA EL" xfId="29491" xr:uid="{4739FBE5-DE8B-4E49-A4E7-5534C86F4378}"/>
    <cellStyle name="Normal 13 3 3" xfId="29492" xr:uid="{3138446B-9E8E-408B-BA2C-2727CA244051}"/>
    <cellStyle name="Normal 13 3 3 2" xfId="29493" xr:uid="{D71F5411-CDF3-4B24-98FC-C709173C158C}"/>
    <cellStyle name="Normal 13 3 3 2 2" xfId="45855" xr:uid="{4AC2B3AF-F6FC-48B0-B267-C05BBD69CFA2}"/>
    <cellStyle name="Normal 13 3 3 2 2 2" xfId="45856" xr:uid="{CAA77180-9276-446D-92EC-3CF73AB45215}"/>
    <cellStyle name="Normal 13 3 3 2 3" xfId="45857" xr:uid="{F7A333A4-B57F-47B8-A1EE-27E4AB09A434}"/>
    <cellStyle name="Normal 13 3 3 2 4" xfId="45858" xr:uid="{62DB9187-FE6F-4C69-B797-B93AD130FB98}"/>
    <cellStyle name="Normal 13 3 3 2_Non-NII" xfId="45854" xr:uid="{66B696F9-038F-405D-86C0-5563D13192A6}"/>
    <cellStyle name="Normal 13 3 3 3" xfId="45859" xr:uid="{8BBB1C83-EE23-40F5-ADC0-575DE8E9385E}"/>
    <cellStyle name="Normal 13 3 3 3 2" xfId="45860" xr:uid="{25766215-C3E4-4AFC-A5D7-A143E388C6FA}"/>
    <cellStyle name="Normal 13 3 3 4" xfId="45861" xr:uid="{7445860C-DBDE-40C5-88A3-610714860ECE}"/>
    <cellStyle name="Normal 13 3 3 5" xfId="45862" xr:uid="{EEA80AF7-D6CF-4B71-AD34-59B3545F46B4}"/>
    <cellStyle name="Normal 13 3 3 6" xfId="45863" xr:uid="{A67C9C7C-C9A3-4FBB-9DA6-46467C298447}"/>
    <cellStyle name="Normal 13 3 3_AVA DVA EL" xfId="29494" xr:uid="{AE2A590A-0547-41C8-A39C-767345ECCE4A}"/>
    <cellStyle name="Normal 13 3 4" xfId="29495" xr:uid="{6BA0F8DF-9243-4CAC-BDEA-E283DB0A3665}"/>
    <cellStyle name="Normal 13 3 4 2" xfId="45865" xr:uid="{4625408C-B7F6-4040-8D26-D31D12B6EF02}"/>
    <cellStyle name="Normal 13 3 4 2 2" xfId="45866" xr:uid="{CF49E597-7578-41A5-ACB2-25B98B28249B}"/>
    <cellStyle name="Normal 13 3 4 3" xfId="45867" xr:uid="{E7C9D859-9C62-4769-BEA0-9DDEFB9A3BDA}"/>
    <cellStyle name="Normal 13 3 4 4" xfId="45868" xr:uid="{684961FF-CC83-42EA-9E35-49A44D69F365}"/>
    <cellStyle name="Normal 13 3 4_Non-NII" xfId="45864" xr:uid="{BC858077-3F1B-4D37-8D3D-0B63063F55DB}"/>
    <cellStyle name="Normal 13 3 5" xfId="29496" xr:uid="{BF482A68-32FE-44F9-B67F-26C57CD831A8}"/>
    <cellStyle name="Normal 13 3 5 2" xfId="45870" xr:uid="{009D3277-6499-4D2E-8B38-EF7E4AB5D7D2}"/>
    <cellStyle name="Normal 13 3 5_Non-NII" xfId="45869" xr:uid="{BEDDB815-F8E3-4C80-BC81-49F7C30928FE}"/>
    <cellStyle name="Normal 13 3 6" xfId="45871" xr:uid="{960FFE0D-98D1-4A14-A281-DDD6DAB76A56}"/>
    <cellStyle name="Normal 13 3 7" xfId="45872" xr:uid="{0F008556-5F55-45CD-9DAE-1676E5411A0D}"/>
    <cellStyle name="Normal 13 3 8" xfId="45873" xr:uid="{49A6F44C-321E-495E-BB83-95B375ACD046}"/>
    <cellStyle name="Normal 13 3_AVA DVA EL" xfId="29497" xr:uid="{ED6E606D-F503-4AD4-B01B-385B17CDB8AC}"/>
    <cellStyle name="Normal 13 4" xfId="7714" xr:uid="{3B91CBB5-659B-4236-8F73-5D2E11E45AF0}"/>
    <cellStyle name="Normal 13 4 2" xfId="29498" xr:uid="{83E0B810-6C3E-47E8-8B88-3A26C9282926}"/>
    <cellStyle name="Normal 13 4 2 2" xfId="29499" xr:uid="{EAE7BAEE-20A1-4968-81FF-2C211F4438AE}"/>
    <cellStyle name="Normal 13 4 2 2 2" xfId="45875" xr:uid="{CE12E5A0-B147-4E3E-BB69-82AF8482C4E1}"/>
    <cellStyle name="Normal 13 4 2 2 2 2" xfId="45876" xr:uid="{8CDE30DC-2B81-43CA-B074-0AA0D4619AB2}"/>
    <cellStyle name="Normal 13 4 2 2 2 2 2" xfId="45877" xr:uid="{A623C662-3A72-4A68-B2C7-03FEE7DDEFC9}"/>
    <cellStyle name="Normal 13 4 2 2 2 3" xfId="45878" xr:uid="{F43FD4AB-FC7B-414E-B316-0E276884E65B}"/>
    <cellStyle name="Normal 13 4 2 2 2 4" xfId="45879" xr:uid="{8C5111B1-42EF-479C-A3CA-8C549CA0A89D}"/>
    <cellStyle name="Normal 13 4 2 2 3" xfId="45880" xr:uid="{942580FA-D041-4D96-8318-F5F14D1F2834}"/>
    <cellStyle name="Normal 13 4 2 2 3 2" xfId="45881" xr:uid="{F124C05D-A15F-4702-B601-9EE4D9DBAE01}"/>
    <cellStyle name="Normal 13 4 2 2 4" xfId="45882" xr:uid="{A4BE2C40-0C85-4340-85DD-31E2AF021E81}"/>
    <cellStyle name="Normal 13 4 2 2 5" xfId="45883" xr:uid="{C2061DF3-5ED3-4B80-A7BE-FF61927BD6B7}"/>
    <cellStyle name="Normal 13 4 2 2 6" xfId="45884" xr:uid="{E97D9642-8686-4826-9D89-0DE44B393EBC}"/>
    <cellStyle name="Normal 13 4 2 2_Non-NII" xfId="45874" xr:uid="{18AB5C0F-55C0-40A7-A9CB-6373D32C7B37}"/>
    <cellStyle name="Normal 13 4 2 3" xfId="29500" xr:uid="{9F92443A-2024-4CF5-BF5E-EAB53E5338B7}"/>
    <cellStyle name="Normal 13 4 2 3 2" xfId="45886" xr:uid="{95405BDF-EA5A-458B-B1B8-01D84E5444A8}"/>
    <cellStyle name="Normal 13 4 2 3 2 2" xfId="45887" xr:uid="{7E378ABF-453E-4D73-9398-B6BADFF53673}"/>
    <cellStyle name="Normal 13 4 2 3 3" xfId="45888" xr:uid="{23DC4FDD-F1CA-4916-B06E-D1CD209229C5}"/>
    <cellStyle name="Normal 13 4 2 3 4" xfId="45889" xr:uid="{B8BC231A-1B32-4FAE-9401-FDA544902FE6}"/>
    <cellStyle name="Normal 13 4 2 3_Non-NII" xfId="45885" xr:uid="{FE0148F2-DC17-40BA-B341-5A0A79FD598D}"/>
    <cellStyle name="Normal 13 4 2 4" xfId="45890" xr:uid="{25229C09-4FB8-4DA4-85AC-94259B8E3009}"/>
    <cellStyle name="Normal 13 4 2 4 2" xfId="45891" xr:uid="{9F25DC61-0F33-44FB-A232-324B51ACBDD5}"/>
    <cellStyle name="Normal 13 4 2 5" xfId="45892" xr:uid="{B1BDF540-B5DF-4F2D-8CC0-8C105FCAF6B7}"/>
    <cellStyle name="Normal 13 4 2 6" xfId="45893" xr:uid="{0422EFF9-195D-4991-B4B2-990A0129854A}"/>
    <cellStyle name="Normal 13 4 2 7" xfId="45894" xr:uid="{0EB8DCD1-B590-4E4C-A557-48980D91912B}"/>
    <cellStyle name="Normal 13 4 2_AVA DVA EL" xfId="29501" xr:uid="{2574CEB4-FF92-4919-BB54-E649F0F97432}"/>
    <cellStyle name="Normal 13 4 3" xfId="29502" xr:uid="{C74C1D89-8FC1-474B-838A-F341A16C6EA8}"/>
    <cellStyle name="Normal 13 4 3 2" xfId="29503" xr:uid="{956BA68A-3A75-47B4-A41F-9EA9913EC166}"/>
    <cellStyle name="Normal 13 4 3 2 2" xfId="45896" xr:uid="{1EA48EFF-7091-4086-B563-C0928A278CAD}"/>
    <cellStyle name="Normal 13 4 3 2 2 2" xfId="45897" xr:uid="{538BE60D-CA5D-4261-82DF-205F1C3237FC}"/>
    <cellStyle name="Normal 13 4 3 2 3" xfId="45898" xr:uid="{EE2C3925-D61C-493E-8F5D-35E9C06D1AFF}"/>
    <cellStyle name="Normal 13 4 3 2 4" xfId="45899" xr:uid="{B07EF2D9-6862-4EA5-AAB6-BA104F2E6501}"/>
    <cellStyle name="Normal 13 4 3 2_Non-NII" xfId="45895" xr:uid="{CCBC65E4-A8AE-45B4-B009-97C59E38BA28}"/>
    <cellStyle name="Normal 13 4 3 3" xfId="45900" xr:uid="{88615BC4-B656-4194-83B5-D1109744BBA1}"/>
    <cellStyle name="Normal 13 4 3 3 2" xfId="45901" xr:uid="{D3D52D35-9975-4B7F-8256-6AA30A9DA96A}"/>
    <cellStyle name="Normal 13 4 3 4" xfId="45902" xr:uid="{D18628CE-BE8A-4EB8-AAFD-2A380DC2A2B4}"/>
    <cellStyle name="Normal 13 4 3 5" xfId="45903" xr:uid="{A2FCEC46-81BD-4DAE-B74D-2E3BB2B7C847}"/>
    <cellStyle name="Normal 13 4 3 6" xfId="45904" xr:uid="{BC75C0D8-CDA9-4C59-96A6-EB73E76EE461}"/>
    <cellStyle name="Normal 13 4 3_AVA DVA EL" xfId="29504" xr:uid="{8B0B6277-DEE8-472A-A86B-66474F0DD176}"/>
    <cellStyle name="Normal 13 4 4" xfId="29505" xr:uid="{5584D1CF-744E-499E-B856-69CBEA6D3BA9}"/>
    <cellStyle name="Normal 13 4 4 2" xfId="45906" xr:uid="{DA4C5DB1-D893-4489-9112-1375A308FC2F}"/>
    <cellStyle name="Normal 13 4 4 2 2" xfId="45907" xr:uid="{83EAE741-E31E-4822-B42E-EE2F39D3890E}"/>
    <cellStyle name="Normal 13 4 4 3" xfId="45908" xr:uid="{94529C6C-3F83-40AD-9674-AA6BB4552408}"/>
    <cellStyle name="Normal 13 4 4 4" xfId="45909" xr:uid="{C4660B14-00CF-4A46-ADCE-D3390FB7EC14}"/>
    <cellStyle name="Normal 13 4 4_Non-NII" xfId="45905" xr:uid="{B8F9F069-49BB-4670-968D-3BBE13E76E2A}"/>
    <cellStyle name="Normal 13 4 5" xfId="29506" xr:uid="{5ED050BD-2153-4AA8-BBC1-1BBD5A69FB28}"/>
    <cellStyle name="Normal 13 4 5 2" xfId="45911" xr:uid="{4A1D2E40-7289-4023-991E-48EDFEAF0685}"/>
    <cellStyle name="Normal 13 4 5_Non-NII" xfId="45910" xr:uid="{09F8D837-78F8-44C1-AE21-2015DD0813A6}"/>
    <cellStyle name="Normal 13 4 6" xfId="45912" xr:uid="{4C863A56-4C4E-4458-A1D3-C717C4EE4360}"/>
    <cellStyle name="Normal 13 4 7" xfId="45913" xr:uid="{E049CD20-C9EA-42F7-9947-70EC96FE1F15}"/>
    <cellStyle name="Normal 13 4 8" xfId="45914" xr:uid="{11F77BC8-4DFD-4B88-B1F5-661F49E3C797}"/>
    <cellStyle name="Normal 13 4_AVA DVA EL" xfId="29507" xr:uid="{5FFA61CA-71CE-444C-9470-3C1B8323675B}"/>
    <cellStyle name="Normal 13 5" xfId="29508" xr:uid="{6288B928-7E3C-44EB-93E6-474B5BFB7621}"/>
    <cellStyle name="Normal 13 5 2" xfId="29509" xr:uid="{AFE454CA-2B50-44A9-BFC1-22E1D8D65173}"/>
    <cellStyle name="Normal 13 5 2 2" xfId="29510" xr:uid="{70D6095C-1273-4DF0-B904-CDB779B7E31B}"/>
    <cellStyle name="Normal 13 5 2 3" xfId="29511" xr:uid="{62F56BF4-A231-4961-B40A-065FA51A52E4}"/>
    <cellStyle name="Normal 13 5 2_AVA DVA EL" xfId="29512" xr:uid="{F9925886-7E0A-4324-AFF8-3FABF802A24D}"/>
    <cellStyle name="Normal 13 5 3" xfId="29513" xr:uid="{69A79D0C-1C24-4D7D-9A1D-9AE44D9E7236}"/>
    <cellStyle name="Normal 13 5 3 2" xfId="29514" xr:uid="{5462E4A6-E267-4750-8ABA-DEC504C24F71}"/>
    <cellStyle name="Normal 13 5 3_AVA DVA EL" xfId="29515" xr:uid="{63FCC6D6-FDDC-49D5-AA57-7B9605FE665C}"/>
    <cellStyle name="Normal 13 5 4" xfId="29516" xr:uid="{16F40C7D-C78D-4639-A3CB-8E92C46CF2FC}"/>
    <cellStyle name="Normal 13 5 5" xfId="29517" xr:uid="{B00BCCA5-5741-4874-B1FC-BF61C31E3420}"/>
    <cellStyle name="Normal 13 5_AVA DVA EL" xfId="29518" xr:uid="{B73DEEE5-5AB7-45F8-A021-136C41CFBCCD}"/>
    <cellStyle name="Normal 13 6" xfId="29519" xr:uid="{390C0506-1E21-425A-8DA2-6CD2489FF224}"/>
    <cellStyle name="Normal 13 6 2" xfId="29520" xr:uid="{65DC2626-82EF-463F-BA27-9E6899F65CB3}"/>
    <cellStyle name="Normal 13 6 2 2" xfId="29521" xr:uid="{B31EFE79-7CF8-44DE-B93C-1BBA6063A864}"/>
    <cellStyle name="Normal 13 6 2 3" xfId="29522" xr:uid="{39C85D9E-D42A-4BE5-ACF3-281F86BA6CD6}"/>
    <cellStyle name="Normal 13 6 2_AVA DVA EL" xfId="29523" xr:uid="{928EC0BA-5974-448B-8452-5508872BC499}"/>
    <cellStyle name="Normal 13 6 3" xfId="29524" xr:uid="{6CCD25EC-DFCF-4496-BE11-DEA928555D09}"/>
    <cellStyle name="Normal 13 6 3 2" xfId="29525" xr:uid="{9AE08F75-1481-4750-9547-112F3CFB94DF}"/>
    <cellStyle name="Normal 13 6 3_AVA DVA EL" xfId="29526" xr:uid="{A667AB34-526D-4836-9083-3111EB84BED8}"/>
    <cellStyle name="Normal 13 6 4" xfId="29527" xr:uid="{1EEB491C-CC2D-4A4F-B6C7-367C6B44931F}"/>
    <cellStyle name="Normal 13 6 5" xfId="29528" xr:uid="{2C22F634-74F5-43F0-B9F2-7F93A8E1A4D9}"/>
    <cellStyle name="Normal 13 6_AVA DVA EL" xfId="29529" xr:uid="{B8DACD0B-9F85-464F-96AD-31108D5F9A04}"/>
    <cellStyle name="Normal 13 7" xfId="29530" xr:uid="{46A9646D-473D-4684-AAD7-C284C661A683}"/>
    <cellStyle name="Normal 13 7 2" xfId="29531" xr:uid="{19C4FA2E-8D73-458F-B380-369AB90774DE}"/>
    <cellStyle name="Normal 13 7 3" xfId="29532" xr:uid="{B84C441E-108C-4A8D-9F81-93119843E99F}"/>
    <cellStyle name="Normal 13 7_AVA DVA EL" xfId="29533" xr:uid="{2A1D6287-C94E-41EB-853B-8A90521152F0}"/>
    <cellStyle name="Normal 13 8" xfId="29534" xr:uid="{16CB1894-72FB-4870-A431-EB495145538D}"/>
    <cellStyle name="Normal 13 8 2" xfId="29535" xr:uid="{B04A8B46-AA0E-45B6-A3E7-5816C6D81FE1}"/>
    <cellStyle name="Normal 13 8 3" xfId="29536" xr:uid="{152817FC-4BB9-46ED-84DB-72E33347FF0B}"/>
    <cellStyle name="Normal 13 8_AVA DVA EL" xfId="29537" xr:uid="{8474CDE1-AF4D-425C-A23E-8C3FFAB7BFAA}"/>
    <cellStyle name="Normal 13 9" xfId="29538" xr:uid="{C359DC3A-2258-43E6-8400-006AE08DED2D}"/>
    <cellStyle name="Normal 13 9 2" xfId="29539" xr:uid="{E1CEEFDA-6902-457F-9688-DF1821575A8C}"/>
    <cellStyle name="Normal 13 9 3" xfId="29540" xr:uid="{6070D659-6BCE-426F-8721-0D832977F088}"/>
    <cellStyle name="Normal 13 9_AVA DVA EL" xfId="29541" xr:uid="{B63E9CB5-BE3B-4CEC-AE2F-5F8F095C2119}"/>
    <cellStyle name="Normal 13_3. Chng in credit spreads" xfId="7715" xr:uid="{F1160185-8077-4F2D-88B7-30CB87A12799}"/>
    <cellStyle name="Normal 130" xfId="45915" xr:uid="{96EF5DBA-04ED-44AD-9A00-C94CAB5C7246}"/>
    <cellStyle name="Normal 131" xfId="45916" xr:uid="{44907350-C666-40EE-B8B2-BDDE6224A3E2}"/>
    <cellStyle name="Normal 132" xfId="45917" xr:uid="{F3CB6833-D433-4439-A25C-3D56A96CDAE7}"/>
    <cellStyle name="Normal 132 2" xfId="45918" xr:uid="{630ECBEB-B17A-4734-86F4-9A7251310226}"/>
    <cellStyle name="Normal 132 2 2" xfId="45919" xr:uid="{3AE73263-65B7-4321-9D55-32DCA62313D3}"/>
    <cellStyle name="Normal 132 2 2 2" xfId="45920" xr:uid="{D796AE70-E9C6-4EB5-A73E-714835498C61}"/>
    <cellStyle name="Normal 132 2 2 2 2" xfId="45921" xr:uid="{9434B832-4320-4BF3-A234-5499D4ACEA4E}"/>
    <cellStyle name="Normal 132 2 2 2 2 2" xfId="45922" xr:uid="{5BD0D5D3-ABAA-4630-9317-ECC2B1A23AC7}"/>
    <cellStyle name="Normal 132 2 2 2 3" xfId="45923" xr:uid="{F3CDD025-CFC2-413F-9F16-51BA68D9B82B}"/>
    <cellStyle name="Normal 132 2 2 2 4" xfId="45924" xr:uid="{CE189A9C-5B1D-4892-99B3-AADE93383E40}"/>
    <cellStyle name="Normal 132 2 2 3" xfId="45925" xr:uid="{68F59DEB-2378-4783-9CD7-C72DB92AD98F}"/>
    <cellStyle name="Normal 132 2 2 3 2" xfId="45926" xr:uid="{91002668-DDA6-4F07-AC2D-BE3FA7D66521}"/>
    <cellStyle name="Normal 132 2 2 4" xfId="45927" xr:uid="{EB819C31-43BC-47EE-8E6A-6BE0DCE4AA0E}"/>
    <cellStyle name="Normal 132 2 2 5" xfId="45928" xr:uid="{2F980CC7-CD2B-47F2-A3F9-40314DEA263D}"/>
    <cellStyle name="Normal 132 2 3" xfId="45929" xr:uid="{93DCC2CA-E0F9-4461-B48E-223768DDA116}"/>
    <cellStyle name="Normal 132 2 3 2" xfId="45930" xr:uid="{B44B653A-A730-4D0D-89FA-A79368AC22A4}"/>
    <cellStyle name="Normal 132 2 3 2 2" xfId="45931" xr:uid="{E359E187-A516-456F-9F35-FDC36C5CA83D}"/>
    <cellStyle name="Normal 132 2 3 2 2 2" xfId="45932" xr:uid="{F79D45A9-278C-4558-836B-4225272698E0}"/>
    <cellStyle name="Normal 132 2 3 2 3" xfId="45933" xr:uid="{910DE52E-4B2C-4364-8418-89E034F49153}"/>
    <cellStyle name="Normal 132 2 3 2 4" xfId="45934" xr:uid="{95EC9111-180B-48E9-9B13-93273F8A8932}"/>
    <cellStyle name="Normal 132 2 3 3" xfId="45935" xr:uid="{973F68CD-C4AF-4537-A407-92F8129266D7}"/>
    <cellStyle name="Normal 132 2 3 3 2" xfId="45936" xr:uid="{4A46A7F7-D75F-41FC-AF75-D67C93CA3106}"/>
    <cellStyle name="Normal 132 2 3 4" xfId="45937" xr:uid="{114FA42B-7B1D-418B-8D34-255B2F38D9AF}"/>
    <cellStyle name="Normal 132 2 3 5" xfId="45938" xr:uid="{CF110B19-82AE-49AE-843D-EB3920AB092A}"/>
    <cellStyle name="Normal 132 2 4" xfId="45939" xr:uid="{FCE80C3C-63FE-433D-9395-3871FFC62B07}"/>
    <cellStyle name="Normal 132 2 4 2" xfId="45940" xr:uid="{F3B37CB7-B8E6-4567-A0AB-E3B9CD9038EE}"/>
    <cellStyle name="Normal 132 2 4 2 2" xfId="45941" xr:uid="{CE649F66-2274-4028-9BDC-0719721E3931}"/>
    <cellStyle name="Normal 132 2 4 3" xfId="45942" xr:uid="{C1BEFF67-A922-4A4A-9F9F-5679917BFB96}"/>
    <cellStyle name="Normal 132 2 4 4" xfId="45943" xr:uid="{B23B531E-F4B8-42A9-8292-87262DD83769}"/>
    <cellStyle name="Normal 132 2 5" xfId="45944" xr:uid="{F91208CB-1F89-4A7D-8C68-787C17E73D7F}"/>
    <cellStyle name="Normal 132 2 5 2" xfId="45945" xr:uid="{CA57D757-7DD0-4F56-8452-E8A36433E72F}"/>
    <cellStyle name="Normal 132 2 6" xfId="45946" xr:uid="{580C4619-3D70-489A-9E62-8E6AF65D5486}"/>
    <cellStyle name="Normal 132 2 7" xfId="45947" xr:uid="{6EBDE142-F12D-4C71-963D-FA968B68E3A4}"/>
    <cellStyle name="Normal 132 3" xfId="45948" xr:uid="{32B40E3B-1EE8-4944-A40C-D6A88A49E143}"/>
    <cellStyle name="Normal 132 4" xfId="45949" xr:uid="{92AE2DE9-49FE-480D-9382-4F3B98F43FE0}"/>
    <cellStyle name="Normal 133" xfId="45950" xr:uid="{2C3E4723-BD8D-49D8-A74A-2BCC5CDBE674}"/>
    <cellStyle name="Normal 134" xfId="45951" xr:uid="{CB970B26-AD94-497B-B26E-B900E323F9DB}"/>
    <cellStyle name="Normal 135" xfId="45952" xr:uid="{B4AA161A-CF0A-4D9C-A81C-06373E3343DE}"/>
    <cellStyle name="Normal 136" xfId="45953" xr:uid="{AE9D7796-9966-4475-B98F-F066B2CE516B}"/>
    <cellStyle name="Normal 136 2" xfId="45954" xr:uid="{60F643A9-F827-437C-B78F-93D3360F4DBF}"/>
    <cellStyle name="Normal 137" xfId="45955" xr:uid="{5BCD2168-8E1D-402A-88AE-30FF7CC346D0}"/>
    <cellStyle name="Normal 137 2" xfId="45956" xr:uid="{984BD355-4647-44EF-A74B-1910DDA2748F}"/>
    <cellStyle name="Normal 137 2 2" xfId="45957" xr:uid="{54DB9905-91D0-4408-AC6E-E9E5B4F731E0}"/>
    <cellStyle name="Normal 137 2 2 2" xfId="45958" xr:uid="{93A57993-4901-4DAA-A921-4E5EC1BC7E39}"/>
    <cellStyle name="Normal 137 2 2 2 2" xfId="45959" xr:uid="{2083A8AD-C01C-4184-AEAF-95B66ED4D4E2}"/>
    <cellStyle name="Normal 137 2 2 2 2 2" xfId="45960" xr:uid="{9C2F2521-B4E8-47C4-8D72-55F84C86A6F4}"/>
    <cellStyle name="Normal 137 2 2 2 3" xfId="45961" xr:uid="{291CCE1B-1806-475C-B757-2CC0657209CE}"/>
    <cellStyle name="Normal 137 2 2 2 4" xfId="45962" xr:uid="{78353AAC-3308-499B-8E5B-996ABF6355A3}"/>
    <cellStyle name="Normal 137 2 2 3" xfId="45963" xr:uid="{7A2715EC-AA11-4331-8CE8-D0EDE68109B6}"/>
    <cellStyle name="Normal 137 2 2 3 2" xfId="45964" xr:uid="{367B147B-CAF6-41E2-8075-A1BE13A4A11A}"/>
    <cellStyle name="Normal 137 2 2 4" xfId="45965" xr:uid="{6B36165F-3D32-478B-9C6F-5F2CA825D891}"/>
    <cellStyle name="Normal 137 2 2 5" xfId="45966" xr:uid="{684B21AB-86E9-4471-8CD0-27E51E37FE17}"/>
    <cellStyle name="Normal 137 2 3" xfId="45967" xr:uid="{BD5B4575-F1F9-4A1F-AF2D-E9F847F295B2}"/>
    <cellStyle name="Normal 137 2 3 2" xfId="45968" xr:uid="{DB90FCA4-88CB-4C0F-ADD2-79CE1E1168CA}"/>
    <cellStyle name="Normal 137 2 3 2 2" xfId="45969" xr:uid="{3CED8E4F-7070-4A11-A541-15FDD5EB3CF7}"/>
    <cellStyle name="Normal 137 2 3 3" xfId="45970" xr:uid="{D0602F70-0B73-450D-A47E-54E98CB6D925}"/>
    <cellStyle name="Normal 137 2 3 4" xfId="45971" xr:uid="{87D44452-9E61-40C3-9D9F-BCD1D304D4DD}"/>
    <cellStyle name="Normal 137 2 4" xfId="45972" xr:uid="{279BA98A-3552-48B1-9256-9506A9BA4C5C}"/>
    <cellStyle name="Normal 137 2 4 2" xfId="45973" xr:uid="{4E837FAD-375E-4836-85A0-A97F2C22A7FF}"/>
    <cellStyle name="Normal 137 2 5" xfId="45974" xr:uid="{45B5AA97-F6CD-418A-83F1-8435A14B23C8}"/>
    <cellStyle name="Normal 137 2 6" xfId="45975" xr:uid="{731F758A-8562-47A6-9046-8503EDDB5A60}"/>
    <cellStyle name="Normal 137 3" xfId="45976" xr:uid="{C98482B9-6716-429E-B6E3-152057585A6F}"/>
    <cellStyle name="Normal 137 3 2" xfId="45977" xr:uid="{E1FD4FDF-4580-4758-BB88-AD033F34CB64}"/>
    <cellStyle name="Normal 137 3 2 2" xfId="45978" xr:uid="{4B566618-931F-4FE2-B01A-B8A21F0765A3}"/>
    <cellStyle name="Normal 137 3 3" xfId="45979" xr:uid="{57F654A5-E967-472F-A2FF-F77B50800F14}"/>
    <cellStyle name="Normal 137 3 4" xfId="45980" xr:uid="{6CB0AA81-3F4D-4F3A-AAA0-919AC3653D2B}"/>
    <cellStyle name="Normal 137 4" xfId="45981" xr:uid="{2E83138D-2C2A-4671-B995-0F1E171913B4}"/>
    <cellStyle name="Normal 137 4 2" xfId="45982" xr:uid="{B74FAC10-C7A4-478A-93A9-C7DEE39E8397}"/>
    <cellStyle name="Normal 137 5" xfId="45983" xr:uid="{7F058070-C872-4661-AE56-15E644729C6C}"/>
    <cellStyle name="Normal 137 6" xfId="45984" xr:uid="{3B8A2DDC-D894-4BD0-85E3-0FE1DCA31B90}"/>
    <cellStyle name="Normal 138" xfId="45985" xr:uid="{53A5DF53-41AB-4C22-B2AA-62E1AA88110C}"/>
    <cellStyle name="Normal 139" xfId="45986" xr:uid="{B1E12755-D838-47ED-97C9-5372A1314007}"/>
    <cellStyle name="Normal 139 2" xfId="45987" xr:uid="{828253F1-D8AF-4E89-9C5D-71F981EBDEE9}"/>
    <cellStyle name="Normal 14" xfId="7716" xr:uid="{13E159C6-6A5D-4478-B221-170AF96C3C54}"/>
    <cellStyle name="Normal 14 2" xfId="7717" xr:uid="{56A95FDF-005F-4CC7-9359-698353B93B65}"/>
    <cellStyle name="Normal 14 2 2" xfId="42637" xr:uid="{EBA8DA0A-967E-40CB-88E4-51AFF7F19DA3}"/>
    <cellStyle name="Normal 14 2 2 2" xfId="45989" xr:uid="{29965C7C-9453-4DC0-93C4-FB29B109FCCD}"/>
    <cellStyle name="Normal 14 2 2 2 2" xfId="45990" xr:uid="{28414320-D3CF-4352-A68E-7D6E2C112F1B}"/>
    <cellStyle name="Normal 14 2 2 2 2 2" xfId="45991" xr:uid="{4AF95847-0304-46C3-937D-D3EF27D919FF}"/>
    <cellStyle name="Normal 14 2 2 2 2 2 2" xfId="45992" xr:uid="{FCD51E6E-AEAF-4EED-A492-194D0A00D49F}"/>
    <cellStyle name="Normal 14 2 2 2 2 2 2 2" xfId="45993" xr:uid="{1A29C6C4-1507-4421-9939-FACCECB2DF01}"/>
    <cellStyle name="Normal 14 2 2 2 2 2 3" xfId="45994" xr:uid="{90A5D39C-B905-45C8-A362-566C50987DD6}"/>
    <cellStyle name="Normal 14 2 2 2 2 2 4" xfId="45995" xr:uid="{2C98FEEE-B9B4-4420-AFD5-03E136E8328A}"/>
    <cellStyle name="Normal 14 2 2 2 2 3" xfId="45996" xr:uid="{49B57BF8-E61D-4D1E-9B41-D1D2C567E48E}"/>
    <cellStyle name="Normal 14 2 2 2 2 3 2" xfId="45997" xr:uid="{6CEEC301-ED7D-4690-92CC-618C228EE4D3}"/>
    <cellStyle name="Normal 14 2 2 2 2 4" xfId="45998" xr:uid="{0FA7E98C-EFF1-4C26-8198-5345C58BE766}"/>
    <cellStyle name="Normal 14 2 2 2 2 5" xfId="45999" xr:uid="{15784D6B-F41E-4735-A98F-A3272F60F327}"/>
    <cellStyle name="Normal 14 2 2 2 2 6" xfId="46000" xr:uid="{92065896-4ED9-41AF-B031-C399339D79C8}"/>
    <cellStyle name="Normal 14 2 2 2 3" xfId="46001" xr:uid="{C28C6BE8-A33F-4B5F-9103-62503BDD1768}"/>
    <cellStyle name="Normal 14 2 2 2 3 2" xfId="46002" xr:uid="{07E484FD-0333-4195-AE08-B5F9945E0FD1}"/>
    <cellStyle name="Normal 14 2 2 2 3 2 2" xfId="46003" xr:uid="{ABA83679-61E9-4C16-887E-AC7FAE01E542}"/>
    <cellStyle name="Normal 14 2 2 2 3 3" xfId="46004" xr:uid="{B7D4343D-D3DA-438D-AC40-2FCC2B00F41A}"/>
    <cellStyle name="Normal 14 2 2 2 3 4" xfId="46005" xr:uid="{4BD698D0-CB02-4F55-98E1-5CEA38CC3680}"/>
    <cellStyle name="Normal 14 2 2 2 4" xfId="46006" xr:uid="{1B0EDCD0-09DF-43F1-9BDD-B7D0E6C33898}"/>
    <cellStyle name="Normal 14 2 2 2 4 2" xfId="46007" xr:uid="{0788E27C-9F3D-427E-9E91-E3182547859C}"/>
    <cellStyle name="Normal 14 2 2 2 5" xfId="46008" xr:uid="{1992597F-6585-417A-AE16-7DA2AC68201D}"/>
    <cellStyle name="Normal 14 2 2 2 6" xfId="46009" xr:uid="{74820407-15BC-4463-B1AE-626E907C9C05}"/>
    <cellStyle name="Normal 14 2 2 2 7" xfId="46010" xr:uid="{DBFD3692-6D38-4717-A539-B0B174771D28}"/>
    <cellStyle name="Normal 14 2 2 3" xfId="46011" xr:uid="{77DA7022-0EAD-44D1-BA57-494BFA5D1351}"/>
    <cellStyle name="Normal 14 2 2 3 2" xfId="46012" xr:uid="{F06C5D88-4288-43DA-832D-36FCA3070A55}"/>
    <cellStyle name="Normal 14 2 2 3 2 2" xfId="46013" xr:uid="{8AF36562-DD56-4BDD-93C8-BAF5BC9FCBF1}"/>
    <cellStyle name="Normal 14 2 2 3 2 2 2" xfId="46014" xr:uid="{D3E0D6CE-C334-476C-B550-74C0C8CC6F19}"/>
    <cellStyle name="Normal 14 2 2 3 2 3" xfId="46015" xr:uid="{AD4AD573-613D-48C7-90FE-D3C1F8C66A51}"/>
    <cellStyle name="Normal 14 2 2 3 2 4" xfId="46016" xr:uid="{8E2E0632-1A51-416C-BEEE-10F8D52C948F}"/>
    <cellStyle name="Normal 14 2 2 3 3" xfId="46017" xr:uid="{C54A82A2-3685-4FFA-A0DE-FE66894699C6}"/>
    <cellStyle name="Normal 14 2 2 3 3 2" xfId="46018" xr:uid="{F874B824-D456-45B9-AB1A-A4B73AEA1FA8}"/>
    <cellStyle name="Normal 14 2 2 3 4" xfId="46019" xr:uid="{17F66887-E45E-4ECC-AD11-CFE778E27A0E}"/>
    <cellStyle name="Normal 14 2 2 3 5" xfId="46020" xr:uid="{6698BF6B-61EE-47D2-94B1-95E7CD420F78}"/>
    <cellStyle name="Normal 14 2 2 3 6" xfId="46021" xr:uid="{A6B32475-62C9-49AD-B2B9-2219DF059395}"/>
    <cellStyle name="Normal 14 2 2 4" xfId="46022" xr:uid="{55CEE7C4-2558-4124-BEAF-BE435B475BFA}"/>
    <cellStyle name="Normal 14 2 2 4 2" xfId="46023" xr:uid="{11ADFDAC-86D1-4E58-9EA8-C6095D139C76}"/>
    <cellStyle name="Normal 14 2 2 4 2 2" xfId="46024" xr:uid="{B52F4947-CD52-4168-9A01-0BAA370C9DBC}"/>
    <cellStyle name="Normal 14 2 2 4 3" xfId="46025" xr:uid="{A4B57ED2-23A1-4A76-B5A6-5E0A03726CEC}"/>
    <cellStyle name="Normal 14 2 2 4 4" xfId="46026" xr:uid="{374AD849-F09A-4713-8361-5ADED19F5EB9}"/>
    <cellStyle name="Normal 14 2 2 5" xfId="46027" xr:uid="{177C07D6-1C8A-4BA4-8EB2-EC44DDB2A113}"/>
    <cellStyle name="Normal 14 2 2 5 2" xfId="46028" xr:uid="{89D3882A-BCC3-4B7B-9818-63BDD7B00EF6}"/>
    <cellStyle name="Normal 14 2 2 6" xfId="46029" xr:uid="{CFBDBA10-C5D1-41D7-A796-7C96FAD06972}"/>
    <cellStyle name="Normal 14 2 2 7" xfId="46030" xr:uid="{BBDDE7F2-F252-4875-AA23-7C6100B696EE}"/>
    <cellStyle name="Normal 14 2 2 8" xfId="46031" xr:uid="{5828BB8F-9717-4C7A-9E8D-DC1562575604}"/>
    <cellStyle name="Normal 14 2 2_Non-NII" xfId="45988" xr:uid="{8839CC0F-BA9A-4B67-9313-DD1D2618F53E}"/>
    <cellStyle name="Normal 14 2 3" xfId="42638" xr:uid="{5375C4D6-4ACF-49B8-BD09-B8DF38BE79C8}"/>
    <cellStyle name="Normal 14 2 3 2" xfId="42639" xr:uid="{A621234B-9074-442F-ACCE-34993528CE74}"/>
    <cellStyle name="Normal 14 2 3 2 2" xfId="46034" xr:uid="{61E9174B-9431-4DDB-9721-3A3BD29FF23F}"/>
    <cellStyle name="Normal 14 2 3 2 2 2" xfId="46035" xr:uid="{C586C83D-5A67-4F44-9355-7A8AC56D6FD8}"/>
    <cellStyle name="Normal 14 2 3 2 2 2 2" xfId="46036" xr:uid="{AD9A6D14-0BAA-4065-9126-EBD70AAA9B8E}"/>
    <cellStyle name="Normal 14 2 3 2 2 3" xfId="46037" xr:uid="{EB88EE4F-5491-45DF-84B7-3E2E95DE8F18}"/>
    <cellStyle name="Normal 14 2 3 2 2 4" xfId="46038" xr:uid="{7D97D42D-AEEE-496F-A9B7-ECEADC421B43}"/>
    <cellStyle name="Normal 14 2 3 2 3" xfId="46039" xr:uid="{3E3AB4ED-14B8-4631-B670-3B2570233A63}"/>
    <cellStyle name="Normal 14 2 3 2 3 2" xfId="46040" xr:uid="{BFE471B3-AC00-4043-8AEF-0C2263453226}"/>
    <cellStyle name="Normal 14 2 3 2 4" xfId="46041" xr:uid="{AA2EC81D-C7AA-4F6F-8416-1C18440A708D}"/>
    <cellStyle name="Normal 14 2 3 2 5" xfId="46042" xr:uid="{B67FDF3D-9D95-495A-9D2B-960C13F00A94}"/>
    <cellStyle name="Normal 14 2 3 2 6" xfId="46043" xr:uid="{8150B2FC-EF10-4696-B7E6-FFE3E8A8724A}"/>
    <cellStyle name="Normal 14 2 3 2_Non-NII" xfId="46033" xr:uid="{CAE7D360-D48A-4D6B-90B4-2BB947EF4F2D}"/>
    <cellStyle name="Normal 14 2 3 3" xfId="46044" xr:uid="{24B790FA-C906-4C66-8ABA-5A28CC8C6B27}"/>
    <cellStyle name="Normal 14 2 3 3 2" xfId="46045" xr:uid="{0FE31227-AEB1-4EB0-96C6-936EF2552D0A}"/>
    <cellStyle name="Normal 14 2 3 3 2 2" xfId="46046" xr:uid="{DB78A28B-3838-477F-9498-4ADD581B3BF2}"/>
    <cellStyle name="Normal 14 2 3 3 3" xfId="46047" xr:uid="{D21C787F-B029-4C64-9381-6611FEBF1306}"/>
    <cellStyle name="Normal 14 2 3 3 4" xfId="46048" xr:uid="{B516735B-EC46-42BF-A080-08FE39B4FBDA}"/>
    <cellStyle name="Normal 14 2 3 4" xfId="46049" xr:uid="{3F85E2CB-5EC4-48D1-B142-92D73B182B78}"/>
    <cellStyle name="Normal 14 2 3 4 2" xfId="46050" xr:uid="{4E99E31F-B862-4719-84EE-801430313E8D}"/>
    <cellStyle name="Normal 14 2 3 5" xfId="46051" xr:uid="{C20F836A-1B70-475F-B3FC-2F65A2F81520}"/>
    <cellStyle name="Normal 14 2 3 6" xfId="46052" xr:uid="{E85C696A-9411-4EB4-A239-F43066D796D5}"/>
    <cellStyle name="Normal 14 2 3 7" xfId="46053" xr:uid="{9A9DE140-D2DB-425D-99F1-BFADF27BEC8E}"/>
    <cellStyle name="Normal 14 2 3_Non-NII" xfId="46032" xr:uid="{80F87773-7EE5-48DB-923E-8CFE5A82401C}"/>
    <cellStyle name="Normal 14 2 4" xfId="42640" xr:uid="{E9989884-E415-48EA-9D29-7B689E04712E}"/>
    <cellStyle name="Normal 14 2 4 2" xfId="46055" xr:uid="{DCF75421-4F46-432E-9DDC-0EF387A47FC6}"/>
    <cellStyle name="Normal 14 2 4 2 2" xfId="46056" xr:uid="{C11BCD08-F53D-4462-B327-A8F4C029357B}"/>
    <cellStyle name="Normal 14 2 4 2 2 2" xfId="46057" xr:uid="{ACAEF657-6954-49F8-AC55-A4F5715A4B7F}"/>
    <cellStyle name="Normal 14 2 4 2 3" xfId="46058" xr:uid="{08D26B5C-90FE-448E-A32A-228CE85BBBA6}"/>
    <cellStyle name="Normal 14 2 4 2 4" xfId="46059" xr:uid="{B8A6EFF0-EAD7-4790-8E96-0924BF36647D}"/>
    <cellStyle name="Normal 14 2 4 3" xfId="46060" xr:uid="{7DBD0DD0-0137-40A2-BA22-9350231E8FD8}"/>
    <cellStyle name="Normal 14 2 4 3 2" xfId="46061" xr:uid="{CDE159E0-0ED1-4CCB-9F42-1E5A07B55101}"/>
    <cellStyle name="Normal 14 2 4 4" xfId="46062" xr:uid="{50E65D20-B6E3-478C-9425-FC3CBF5B3863}"/>
    <cellStyle name="Normal 14 2 4 5" xfId="46063" xr:uid="{CFF9F704-7721-409B-B596-C7F6E8AC4C71}"/>
    <cellStyle name="Normal 14 2 4 6" xfId="46064" xr:uid="{37D5C20D-482A-406E-B692-44C9EC328FCF}"/>
    <cellStyle name="Normal 14 2 4_Non-NII" xfId="46054" xr:uid="{8E26CD04-084D-490F-9A7C-90910AA79354}"/>
    <cellStyle name="Normal 14 2 5" xfId="42641" xr:uid="{5EEAF0C3-8CF7-494D-A406-BA87B3A5C370}"/>
    <cellStyle name="Normal 14 2 5 2" xfId="46066" xr:uid="{DD05FD8F-C6A8-4244-AB3C-574A25C57391}"/>
    <cellStyle name="Normal 14 2 5 2 2" xfId="46067" xr:uid="{A4640FCD-2BB0-4480-BEAC-D437FCB76D47}"/>
    <cellStyle name="Normal 14 2 5 3" xfId="46068" xr:uid="{0A6ACD30-B044-473C-91B7-095031896817}"/>
    <cellStyle name="Normal 14 2 5 4" xfId="46069" xr:uid="{29D384D7-695B-463D-B5C8-8F3930712D21}"/>
    <cellStyle name="Normal 14 2 5_Non-NII" xfId="46065" xr:uid="{44F2841A-3DBF-4537-9510-25760FC83FE9}"/>
    <cellStyle name="Normal 14 2 6" xfId="46070" xr:uid="{CFBF2DF5-1157-4FB1-A7F5-F191D0607533}"/>
    <cellStyle name="Normal 14 2 6 2" xfId="46071" xr:uid="{B53E4417-1CAB-46D4-A3F2-45DD7B0BA800}"/>
    <cellStyle name="Normal 14 2 7" xfId="46072" xr:uid="{001062C3-58FA-441E-A7D8-FD30F71F2527}"/>
    <cellStyle name="Normal 14 2 8" xfId="46073" xr:uid="{31E74E54-4F44-4604-8433-65EAF6CEDF63}"/>
    <cellStyle name="Normal 14 2 9" xfId="46074" xr:uid="{3FAB6182-1F2E-42B0-AAB0-7A9674AEEE9D}"/>
    <cellStyle name="Normal 14 2_CC --&gt; BCN LCIC BAL" xfId="43223" xr:uid="{A35E9592-2C8F-4749-BE2F-65217696E5E2}"/>
    <cellStyle name="Normal 14 3" xfId="7718" xr:uid="{E74B6922-9609-4DB2-BFED-714BBB133116}"/>
    <cellStyle name="Normal 14 3 2" xfId="29542" xr:uid="{1F60557B-3592-4FB9-8889-BD0E415A7FB2}"/>
    <cellStyle name="Normal 14 3 2 2" xfId="46076" xr:uid="{9189C6CA-6400-4B2B-804C-871C26F70C39}"/>
    <cellStyle name="Normal 14 3 2 2 2" xfId="46077" xr:uid="{1EB276C8-0103-4BDE-9F9E-11C5354256BE}"/>
    <cellStyle name="Normal 14 3 2 2 2 2" xfId="46078" xr:uid="{6C004156-38F5-44D3-839C-6977A3E5530E}"/>
    <cellStyle name="Normal 14 3 2 2 2 2 2" xfId="46079" xr:uid="{CE361637-6E9A-4DDC-B1C1-AE71C57607CE}"/>
    <cellStyle name="Normal 14 3 2 2 2 3" xfId="46080" xr:uid="{7A028A74-6CB8-45CE-B3F0-EE2123D613AE}"/>
    <cellStyle name="Normal 14 3 2 2 2 4" xfId="46081" xr:uid="{3A9B2F31-7EC4-493A-9FEA-2A54BD07053C}"/>
    <cellStyle name="Normal 14 3 2 2 3" xfId="46082" xr:uid="{D46B27A7-B210-42AB-99F6-012CD41EF871}"/>
    <cellStyle name="Normal 14 3 2 2 3 2" xfId="46083" xr:uid="{8EA061CA-0C6A-4274-A45B-CE5DC0C85556}"/>
    <cellStyle name="Normal 14 3 2 2 4" xfId="46084" xr:uid="{E3B2CF20-311B-490F-9245-556FC82E9B25}"/>
    <cellStyle name="Normal 14 3 2 2 5" xfId="46085" xr:uid="{BE445F9E-7D95-4FD8-B61A-A9E93DC25990}"/>
    <cellStyle name="Normal 14 3 2 2 6" xfId="46086" xr:uid="{39351546-5AC0-4B45-8774-FB2FBF15652F}"/>
    <cellStyle name="Normal 14 3 2 3" xfId="46087" xr:uid="{43BE1F01-A2D5-4C3E-8925-ABDFDD254D65}"/>
    <cellStyle name="Normal 14 3 2 3 2" xfId="46088" xr:uid="{3A1F480F-DF0B-4F79-B485-270858806B6F}"/>
    <cellStyle name="Normal 14 3 2 3 2 2" xfId="46089" xr:uid="{AC21F417-3C3B-4EFE-BBE2-04C579E63D63}"/>
    <cellStyle name="Normal 14 3 2 3 3" xfId="46090" xr:uid="{3F61210E-2B86-476B-B98B-764F938C55F6}"/>
    <cellStyle name="Normal 14 3 2 3 4" xfId="46091" xr:uid="{BE158732-CE2A-4F7F-8FA4-EE251D0DFF3E}"/>
    <cellStyle name="Normal 14 3 2 4" xfId="46092" xr:uid="{5DABC762-109D-4322-9A76-D0C10228D05A}"/>
    <cellStyle name="Normal 14 3 2 4 2" xfId="46093" xr:uid="{4194B0CD-4AE3-4D2B-972A-514BF7681F94}"/>
    <cellStyle name="Normal 14 3 2 5" xfId="46094" xr:uid="{F2BE825F-99C7-4364-9446-A453D0F9A756}"/>
    <cellStyle name="Normal 14 3 2 6" xfId="46095" xr:uid="{B70BAF17-E7C0-44D7-8294-CDF320718A7B}"/>
    <cellStyle name="Normal 14 3 2 7" xfId="46096" xr:uid="{8B4BF312-3899-47DC-BB74-0CE23B7787FC}"/>
    <cellStyle name="Normal 14 3 2_Non-NII" xfId="46075" xr:uid="{E44674F0-5E1A-4FF5-9A75-A60BCE05D923}"/>
    <cellStyle name="Normal 14 3 3" xfId="46097" xr:uid="{761C54B1-D227-4290-BA64-32DEAF9CAC00}"/>
    <cellStyle name="Normal 14 3 3 2" xfId="46098" xr:uid="{D92967F6-854E-414A-9923-C4854ECF8184}"/>
    <cellStyle name="Normal 14 3 3 2 2" xfId="46099" xr:uid="{7BA263FB-FA83-47B9-B7C1-6E743DCC357B}"/>
    <cellStyle name="Normal 14 3 3 2 2 2" xfId="46100" xr:uid="{CB7C1600-9032-44C1-8E7A-1E34D926A668}"/>
    <cellStyle name="Normal 14 3 3 2 3" xfId="46101" xr:uid="{8AB14207-485F-4360-8882-92292A8B76EA}"/>
    <cellStyle name="Normal 14 3 3 2 4" xfId="46102" xr:uid="{D5CFA8F1-09D8-40A7-9520-6533416E0111}"/>
    <cellStyle name="Normal 14 3 3 3" xfId="46103" xr:uid="{0DEB870E-EF60-4E08-92AD-7DDFD061DAF1}"/>
    <cellStyle name="Normal 14 3 3 3 2" xfId="46104" xr:uid="{216F3730-2ADB-4C57-A57E-567C3B47ED6D}"/>
    <cellStyle name="Normal 14 3 3 4" xfId="46105" xr:uid="{9A07F161-6E75-4EA2-81F9-2C794721B06D}"/>
    <cellStyle name="Normal 14 3 3 5" xfId="46106" xr:uid="{B8D21A0B-EC48-4A58-A8B6-6C30A864B139}"/>
    <cellStyle name="Normal 14 3 3 6" xfId="46107" xr:uid="{53248FA5-5430-41AF-834C-6438C1D0E78F}"/>
    <cellStyle name="Normal 14 3 4" xfId="46108" xr:uid="{9DAC8AAB-8C0D-4C6B-80DD-112FD6DE2571}"/>
    <cellStyle name="Normal 14 3 4 2" xfId="46109" xr:uid="{9B2AD7C5-8445-4E24-8897-AEB7844F22DC}"/>
    <cellStyle name="Normal 14 3 4 2 2" xfId="46110" xr:uid="{71DA3C0B-A43D-482C-A45C-4822EE5500C9}"/>
    <cellStyle name="Normal 14 3 4 3" xfId="46111" xr:uid="{1A005B37-2AC7-419E-BFCA-945522463645}"/>
    <cellStyle name="Normal 14 3 4 4" xfId="46112" xr:uid="{DE5B8C5A-74E0-4DC8-A3B6-FDBD109E82B2}"/>
    <cellStyle name="Normal 14 3 5" xfId="46113" xr:uid="{1CCE285C-C702-4368-AF47-57C0BEA318B2}"/>
    <cellStyle name="Normal 14 3 5 2" xfId="46114" xr:uid="{45301224-EFC1-4A0C-9417-3A8E50DB0B64}"/>
    <cellStyle name="Normal 14 3 6" xfId="46115" xr:uid="{E14985E5-5867-4F99-86C3-92D1C95D9779}"/>
    <cellStyle name="Normal 14 3 7" xfId="46116" xr:uid="{B2D83745-9DFD-47EB-BBB2-514AF86E95DE}"/>
    <cellStyle name="Normal 14 3 8" xfId="46117" xr:uid="{EA032D7D-D29F-45CA-8814-745E6E4281F4}"/>
    <cellStyle name="Normal 14 3_AVA DVA EL" xfId="29543" xr:uid="{2DB05909-D23E-490F-9EB6-CC05C4A2C915}"/>
    <cellStyle name="Normal 14 4" xfId="29544" xr:uid="{58766DCC-0582-45FB-9401-5CCDB35075EE}"/>
    <cellStyle name="Normal 14 4 2" xfId="29545" xr:uid="{DDE82304-E051-434F-A581-BD61C580223B}"/>
    <cellStyle name="Normal 14 4 3" xfId="29546" xr:uid="{A0B97CF6-9A21-412E-AD0B-5369C4F78BCE}"/>
    <cellStyle name="Normal 14 4_AVA DVA EL" xfId="29547" xr:uid="{D3A13969-E927-4CA4-A9FA-E0CFCB402BCC}"/>
    <cellStyle name="Normal 14 5" xfId="29548" xr:uid="{0939EEBC-0DF2-486F-9B8F-736816912109}"/>
    <cellStyle name="Normal 14 5 2" xfId="29549" xr:uid="{5BCC1BF4-C1E4-47CD-B2FB-4E52D600D169}"/>
    <cellStyle name="Normal 14 5 3" xfId="29550" xr:uid="{DE40D93F-BF1D-4DB8-9FBF-08C0839361B1}"/>
    <cellStyle name="Normal 14 5_AVA DVA EL" xfId="29551" xr:uid="{B2C6501C-F071-4D11-B10E-EE024EDAA9FA}"/>
    <cellStyle name="Normal 14 6" xfId="41563" xr:uid="{A6D86167-3611-41F2-83B3-5B91C364CEAD}"/>
    <cellStyle name="Normal 14 7" xfId="42642" xr:uid="{61075B08-4CF4-45D6-856E-845B08F198B1}"/>
    <cellStyle name="Normal 14_3Q19" xfId="7719" xr:uid="{FCFAC7AF-AC5B-47E8-BD3D-D8F2BFB4B7CD}"/>
    <cellStyle name="Normal 140" xfId="46118" xr:uid="{20564B62-E4BB-4D3C-A753-BE80D7036A9E}"/>
    <cellStyle name="Normal 141" xfId="46119" xr:uid="{D164BDD2-81B6-4F3A-9B76-301CE1D64C19}"/>
    <cellStyle name="Normal 141 2" xfId="46120" xr:uid="{3BED1912-34E1-43C1-AD31-9228D070C70E}"/>
    <cellStyle name="Normal 141 3" xfId="46121" xr:uid="{7CCF3B75-97A8-47DD-BADB-EEBC8A85D111}"/>
    <cellStyle name="Normal 141 3 2" xfId="46122" xr:uid="{C3CBC325-AB7B-4045-A8FE-319ED913F586}"/>
    <cellStyle name="Normal 141 4" xfId="46123" xr:uid="{391ED113-0DD1-48F0-BF94-F0CFE599ACAB}"/>
    <cellStyle name="Normal 142" xfId="46124" xr:uid="{09277599-67F9-4384-93BA-6215BA12BBC0}"/>
    <cellStyle name="Normal 142 2" xfId="46125" xr:uid="{AB8025D8-B65A-44E3-8B9C-EA628C2984AD}"/>
    <cellStyle name="Normal 143" xfId="46126" xr:uid="{3B5899B5-36C6-4785-BCD4-11BC2DCF467D}"/>
    <cellStyle name="Normal 143 2" xfId="46127" xr:uid="{7EBF6DFF-898D-4619-82B6-6A8C3B0DE5D5}"/>
    <cellStyle name="Normal 144" xfId="46128" xr:uid="{19A63211-0D9D-481D-940B-9919ED871D96}"/>
    <cellStyle name="Normal 144 2" xfId="46129" xr:uid="{56126C73-E984-4149-BA2C-75DA8249D162}"/>
    <cellStyle name="Normal 145" xfId="46130" xr:uid="{602AEC65-FB96-4E16-A91D-FC0590B29422}"/>
    <cellStyle name="Normal 146" xfId="46131" xr:uid="{FBE990A4-FCE1-4291-9152-CB5BBC16779E}"/>
    <cellStyle name="Normal 146 2" xfId="46132" xr:uid="{207770B3-D80E-45F9-AAF7-BBFBCD523737}"/>
    <cellStyle name="Normal 147" xfId="46133" xr:uid="{21B97AB0-B0E8-4E8C-A710-01B4AE893DC3}"/>
    <cellStyle name="Normal 147 2" xfId="46134" xr:uid="{BD1D08DE-E008-4F21-8077-DB5875A70859}"/>
    <cellStyle name="Normal 148" xfId="46135" xr:uid="{12269971-25C1-47C3-B302-18D1E8E29F8D}"/>
    <cellStyle name="Normal 149" xfId="46136" xr:uid="{E813BEE0-857A-4A02-850C-2804C1DAC02A}"/>
    <cellStyle name="Normal 15" xfId="7720" xr:uid="{F2A51D9A-C1D7-4E0A-A2CE-96D49099B134}"/>
    <cellStyle name="Normal 15 10" xfId="29552" xr:uid="{6BF368EB-039D-47F6-8B1A-E78349FDBF6D}"/>
    <cellStyle name="Normal 15 2" xfId="7721" xr:uid="{7D714B4C-D820-4E7E-9B30-382B047E7A36}"/>
    <cellStyle name="Normal 15 2 2" xfId="29553" xr:uid="{8A0AD3AE-979D-4F9B-B4D9-D61FAE00E7C7}"/>
    <cellStyle name="Normal 15 2 2 2" xfId="29554" xr:uid="{895F6207-D78F-4D8A-A25D-54D62C5D875B}"/>
    <cellStyle name="Normal 15 2 2 2 2" xfId="46138" xr:uid="{2A82B2D4-DA78-497F-A308-52A7F8FED9E8}"/>
    <cellStyle name="Normal 15 2 2 2 2 2" xfId="46139" xr:uid="{EFCBAF83-315B-4857-9B76-7B7686F33F64}"/>
    <cellStyle name="Normal 15 2 2 2 2 2 2" xfId="46140" xr:uid="{576A45AF-E430-493A-B4B5-E93B3626C61B}"/>
    <cellStyle name="Normal 15 2 2 2 2 2 2 2" xfId="46141" xr:uid="{33290EBE-BF75-4FD0-9996-07A84E134961}"/>
    <cellStyle name="Normal 15 2 2 2 2 2 3" xfId="46142" xr:uid="{536A2D5B-F7F5-4979-AB9C-4ED2F43F2700}"/>
    <cellStyle name="Normal 15 2 2 2 2 2 4" xfId="46143" xr:uid="{9CF42955-EFB0-4562-93CE-970988E9304C}"/>
    <cellStyle name="Normal 15 2 2 2 2 3" xfId="46144" xr:uid="{BA2CE72A-57DF-4ED4-BD08-AF2ACA198E72}"/>
    <cellStyle name="Normal 15 2 2 2 2 3 2" xfId="46145" xr:uid="{9B108172-309F-4F5F-9BAA-2826EAE595BD}"/>
    <cellStyle name="Normal 15 2 2 2 2 4" xfId="46146" xr:uid="{288621CB-8A46-4554-B01F-12F3B0D3E792}"/>
    <cellStyle name="Normal 15 2 2 2 2 5" xfId="46147" xr:uid="{8B66FF51-4A7C-45A4-90AE-5969C847FD94}"/>
    <cellStyle name="Normal 15 2 2 2 2 6" xfId="46148" xr:uid="{C73A9395-BE8A-4B10-8208-DB6E3088A547}"/>
    <cellStyle name="Normal 15 2 2 2 3" xfId="46149" xr:uid="{C934CE6B-0B89-4189-B9D4-AE5CBA932883}"/>
    <cellStyle name="Normal 15 2 2 2 3 2" xfId="46150" xr:uid="{F29A75B5-8566-4A5B-9C2B-0B54B3EAF979}"/>
    <cellStyle name="Normal 15 2 2 2 3 2 2" xfId="46151" xr:uid="{C137BBA4-477B-408A-8AA3-39D08675C7F7}"/>
    <cellStyle name="Normal 15 2 2 2 3 3" xfId="46152" xr:uid="{954D641C-F59D-4A1A-9D12-906B97C5A92C}"/>
    <cellStyle name="Normal 15 2 2 2 3 4" xfId="46153" xr:uid="{33A73334-8AFC-4BAD-8117-BA513E54EC4C}"/>
    <cellStyle name="Normal 15 2 2 2 4" xfId="46154" xr:uid="{7B28DD30-3285-44C7-BA88-0D230D272365}"/>
    <cellStyle name="Normal 15 2 2 2 4 2" xfId="46155" xr:uid="{A74EFE7F-BB2D-4778-84AD-D91C4AEAA4E1}"/>
    <cellStyle name="Normal 15 2 2 2 5" xfId="46156" xr:uid="{925FE0A4-11AD-4F87-BC9B-7A6056FF825A}"/>
    <cellStyle name="Normal 15 2 2 2 6" xfId="46157" xr:uid="{93713C00-0F00-4F7F-BF01-43ADF6921525}"/>
    <cellStyle name="Normal 15 2 2 2 7" xfId="46158" xr:uid="{086539C6-9805-4C4B-9B93-8C8AB33D03EF}"/>
    <cellStyle name="Normal 15 2 2 2_Non-NII" xfId="46137" xr:uid="{7FFF6B01-BFE4-4356-8F14-FCED8546C91F}"/>
    <cellStyle name="Normal 15 2 2 3" xfId="29555" xr:uid="{967F17B9-711B-4EA7-95EF-4CD703CBA020}"/>
    <cellStyle name="Normal 15 2 2 3 2" xfId="46160" xr:uid="{2270568D-BD95-43C5-B25F-89AF2E14FE98}"/>
    <cellStyle name="Normal 15 2 2 3 2 2" xfId="46161" xr:uid="{23138145-6C8B-4A0F-A657-FA7D57A86CBF}"/>
    <cellStyle name="Normal 15 2 2 3 2 2 2" xfId="46162" xr:uid="{C136618D-1BF5-4947-AC05-1482A62A3D28}"/>
    <cellStyle name="Normal 15 2 2 3 2 3" xfId="46163" xr:uid="{538A07AF-794D-4A91-A77D-DDF49CD27FF7}"/>
    <cellStyle name="Normal 15 2 2 3 2 4" xfId="46164" xr:uid="{0C74833F-C944-46B1-9D97-69B91A6444A5}"/>
    <cellStyle name="Normal 15 2 2 3 3" xfId="46165" xr:uid="{9B80A21F-3AA3-4DB7-98D3-8BE047A91EC2}"/>
    <cellStyle name="Normal 15 2 2 3 3 2" xfId="46166" xr:uid="{339662CD-201B-4440-96C0-A68E0661FEF9}"/>
    <cellStyle name="Normal 15 2 2 3 4" xfId="46167" xr:uid="{A2C4229D-D7D7-4785-88CC-AD543E50A2FC}"/>
    <cellStyle name="Normal 15 2 2 3 5" xfId="46168" xr:uid="{DFBFFF55-29DB-4A29-95BD-4E25E1577A5F}"/>
    <cellStyle name="Normal 15 2 2 3 6" xfId="46169" xr:uid="{26A6F868-0EE5-4486-BB89-238F06F4AA48}"/>
    <cellStyle name="Normal 15 2 2 3_Non-NII" xfId="46159" xr:uid="{8691F27F-CC1C-4DF6-A4CA-268AE19B58B8}"/>
    <cellStyle name="Normal 15 2 2 4" xfId="46170" xr:uid="{F60AE8F5-0172-4F4D-A6F3-07D8EA40A72F}"/>
    <cellStyle name="Normal 15 2 2 4 2" xfId="46171" xr:uid="{FFBB80F5-929E-4E69-9AFF-6115CBC466EF}"/>
    <cellStyle name="Normal 15 2 2 4 2 2" xfId="46172" xr:uid="{DA7CB824-BE57-4931-BB74-2835D5FC0D1D}"/>
    <cellStyle name="Normal 15 2 2 4 3" xfId="46173" xr:uid="{9FF901B2-ECB6-41DF-BC6F-6CBD5877C5C5}"/>
    <cellStyle name="Normal 15 2 2 4 4" xfId="46174" xr:uid="{07D83D00-8B59-4E53-84C9-1CF42A117D04}"/>
    <cellStyle name="Normal 15 2 2 5" xfId="46175" xr:uid="{9EC0066B-F77B-4574-9ACB-56566B05B9E9}"/>
    <cellStyle name="Normal 15 2 2 5 2" xfId="46176" xr:uid="{75EBDAC9-7086-4883-B716-283314BBFA4E}"/>
    <cellStyle name="Normal 15 2 2 6" xfId="46177" xr:uid="{DC777437-DDEB-4F0D-AF98-FC7810D3FAA4}"/>
    <cellStyle name="Normal 15 2 2 7" xfId="46178" xr:uid="{3140E280-A625-4390-8C4D-6BA8E70FD89F}"/>
    <cellStyle name="Normal 15 2 2 8" xfId="46179" xr:uid="{584F0320-30D9-4CF1-A89E-32A24B51B59B}"/>
    <cellStyle name="Normal 15 2 2_AVA DVA EL" xfId="29556" xr:uid="{602B7676-728D-4070-8404-55873EAD2D2A}"/>
    <cellStyle name="Normal 15 2 3" xfId="29557" xr:uid="{BCA8E1AE-D459-4031-8E0A-987920126C99}"/>
    <cellStyle name="Normal 15 2 3 2" xfId="46181" xr:uid="{880E7DE2-B4DE-4E6E-A5A3-A1B20DA0FBA0}"/>
    <cellStyle name="Normal 15 2 3 2 2" xfId="46182" xr:uid="{06371AC1-8F09-4216-BBAE-C5F1572B937D}"/>
    <cellStyle name="Normal 15 2 3 2 2 2" xfId="46183" xr:uid="{2689808E-54AD-4E12-BB5C-2E26EC2A2404}"/>
    <cellStyle name="Normal 15 2 3 2 2 2 2" xfId="46184" xr:uid="{878A61B3-3A03-4FBC-B551-6631F4581C9B}"/>
    <cellStyle name="Normal 15 2 3 2 2 3" xfId="46185" xr:uid="{E98D90DD-1978-4730-9644-44F96EC044FF}"/>
    <cellStyle name="Normal 15 2 3 2 2 4" xfId="46186" xr:uid="{4DBC4E60-D931-4105-B4A6-6BD8BA3D7933}"/>
    <cellStyle name="Normal 15 2 3 2 3" xfId="46187" xr:uid="{707FBDCA-DC79-4ADF-BBD2-DD03C3D7474B}"/>
    <cellStyle name="Normal 15 2 3 2 3 2" xfId="46188" xr:uid="{187C263C-CB6B-43A9-B828-292D188E9278}"/>
    <cellStyle name="Normal 15 2 3 2 4" xfId="46189" xr:uid="{14C2BCD9-C4EA-4CFB-A006-FAD6184F5B1A}"/>
    <cellStyle name="Normal 15 2 3 2 5" xfId="46190" xr:uid="{38ACCA75-A9D7-44C2-8BD9-FA67FE93A966}"/>
    <cellStyle name="Normal 15 2 3 2 6" xfId="46191" xr:uid="{8E68132B-9344-4774-A6DD-41C332241C0B}"/>
    <cellStyle name="Normal 15 2 3 3" xfId="46192" xr:uid="{1E3A2888-BD5F-4F3D-92F8-927509CBCD32}"/>
    <cellStyle name="Normal 15 2 3 3 2" xfId="46193" xr:uid="{596EEA50-2F6E-4E4E-B859-04B5012F9C97}"/>
    <cellStyle name="Normal 15 2 3 3 2 2" xfId="46194" xr:uid="{AD423AFA-5AA5-4F87-A871-EDED23C56246}"/>
    <cellStyle name="Normal 15 2 3 3 3" xfId="46195" xr:uid="{896B232D-9798-411A-B658-A58ABBE0762E}"/>
    <cellStyle name="Normal 15 2 3 3 4" xfId="46196" xr:uid="{55C7E970-C0B5-41A4-B306-7EDB51BECF9C}"/>
    <cellStyle name="Normal 15 2 3 4" xfId="46197" xr:uid="{3F1130C7-7DD9-46C4-9CD8-DF22A27D7243}"/>
    <cellStyle name="Normal 15 2 3 4 2" xfId="46198" xr:uid="{2F839F37-8139-4A4C-A122-F8AE28BCAE0F}"/>
    <cellStyle name="Normal 15 2 3 5" xfId="46199" xr:uid="{E7C15D54-4DB6-4B74-9898-B3623F29C7C5}"/>
    <cellStyle name="Normal 15 2 3 6" xfId="46200" xr:uid="{C88F3251-DA6F-47AD-BF68-11DB4F41E494}"/>
    <cellStyle name="Normal 15 2 3 7" xfId="46201" xr:uid="{246CEBCE-47E6-4D72-9E7D-89D300D735F3}"/>
    <cellStyle name="Normal 15 2 3_Non-NII" xfId="46180" xr:uid="{A8E34285-BC0B-46C0-BB26-B77FA48D43CA}"/>
    <cellStyle name="Normal 15 2 4" xfId="29558" xr:uid="{A45AF8DB-4BCF-4E4B-891B-789960956C48}"/>
    <cellStyle name="Normal 15 2 4 2" xfId="46203" xr:uid="{00BF2B23-CA66-4A78-95FF-B4528790555A}"/>
    <cellStyle name="Normal 15 2 4 2 2" xfId="46204" xr:uid="{ECA18B5E-67D8-417C-A4DA-900574C09DAE}"/>
    <cellStyle name="Normal 15 2 4 2 2 2" xfId="46205" xr:uid="{A6CD483A-E729-451D-89B1-A8D9DEFB07C5}"/>
    <cellStyle name="Normal 15 2 4 2 3" xfId="46206" xr:uid="{405372D3-CB26-4603-A0F0-170F03AF8B92}"/>
    <cellStyle name="Normal 15 2 4 2 4" xfId="46207" xr:uid="{BC53E6E7-CADE-439A-87CB-D6BBAC5A4C46}"/>
    <cellStyle name="Normal 15 2 4 3" xfId="46208" xr:uid="{AB9CC231-A295-4893-8A4A-965CDE6D9894}"/>
    <cellStyle name="Normal 15 2 4 3 2" xfId="46209" xr:uid="{B11CD690-775A-41EC-8B7C-67E5DDAB5887}"/>
    <cellStyle name="Normal 15 2 4 4" xfId="46210" xr:uid="{186B350F-51CD-4888-821F-6B03918F6089}"/>
    <cellStyle name="Normal 15 2 4 5" xfId="46211" xr:uid="{A0D0C434-316A-42D1-986B-1C2962F9F140}"/>
    <cellStyle name="Normal 15 2 4 6" xfId="46212" xr:uid="{0BDE78D4-C24E-4C5C-9728-25B4868BA241}"/>
    <cellStyle name="Normal 15 2 4_Non-NII" xfId="46202" xr:uid="{E072B23D-FDB9-4E22-8A5E-B6B40ADDD858}"/>
    <cellStyle name="Normal 15 2 5" xfId="46213" xr:uid="{F1AA3D95-431F-49B4-B0CC-E2059518F216}"/>
    <cellStyle name="Normal 15 2 5 2" xfId="46214" xr:uid="{E8DAC80A-3DEC-42DF-A106-C1973F55AAEF}"/>
    <cellStyle name="Normal 15 2 5 2 2" xfId="46215" xr:uid="{E6B57619-9B44-4D8A-9F46-E5F16DA5F8B5}"/>
    <cellStyle name="Normal 15 2 5 3" xfId="46216" xr:uid="{531D0210-5C04-4647-A7C7-A3A79F8BD7ED}"/>
    <cellStyle name="Normal 15 2 5 4" xfId="46217" xr:uid="{34A2B9EF-031C-42FC-9080-2EA480962ACD}"/>
    <cellStyle name="Normal 15 2 6" xfId="46218" xr:uid="{CE13CBBD-09AB-4B7D-8202-936BEBC6E604}"/>
    <cellStyle name="Normal 15 2 6 2" xfId="46219" xr:uid="{3A5AA525-5E6E-4268-8B88-A11B7AB35AF2}"/>
    <cellStyle name="Normal 15 2 7" xfId="46220" xr:uid="{CC565D52-8D36-4BAE-8E36-858EB88A5FE7}"/>
    <cellStyle name="Normal 15 2 8" xfId="46221" xr:uid="{F112BF91-41C9-4067-927B-5135706A50DF}"/>
    <cellStyle name="Normal 15 2 9" xfId="46222" xr:uid="{4B712BD3-02F0-499D-AF37-C44F90AE9073}"/>
    <cellStyle name="Normal 15 2_Allokert kapital renter" xfId="43224" xr:uid="{D32CFA1D-202A-4B75-AA94-CB04E5C3202C}"/>
    <cellStyle name="Normal 15 3" xfId="7722" xr:uid="{8956051E-91CB-4E47-8008-56B024C5B71C}"/>
    <cellStyle name="Normal 15 3 2" xfId="7723" xr:uid="{A9FE0F50-C5D4-419F-859F-31B267B4D56B}"/>
    <cellStyle name="Normal 15 3 2 2" xfId="46223" xr:uid="{5B77A448-233B-4198-86AF-6B56BAAC3B7B}"/>
    <cellStyle name="Normal 15 3 2 2 2" xfId="46224" xr:uid="{FFEA6950-9CA8-4907-AE0D-5DA736EB6177}"/>
    <cellStyle name="Normal 15 3 2 2 2 2" xfId="46225" xr:uid="{02E5D63F-645D-4C10-8BD1-77A765EE7DC1}"/>
    <cellStyle name="Normal 15 3 2 2 2 2 2" xfId="46226" xr:uid="{5ECA9718-2208-401D-90A8-4191208080F1}"/>
    <cellStyle name="Normal 15 3 2 2 2 3" xfId="46227" xr:uid="{455BB3F3-501C-414E-9CE7-FC6A3FE280D5}"/>
    <cellStyle name="Normal 15 3 2 2 2 4" xfId="46228" xr:uid="{EE7540CB-EAA0-478A-9A2A-3A386D05FC27}"/>
    <cellStyle name="Normal 15 3 2 2 3" xfId="46229" xr:uid="{4FE01C98-7B40-4D8F-B02D-BF46CFE453E5}"/>
    <cellStyle name="Normal 15 3 2 2 3 2" xfId="46230" xr:uid="{7D6898D6-71E3-4715-BBB0-1BACBEC4A794}"/>
    <cellStyle name="Normal 15 3 2 2 4" xfId="46231" xr:uid="{BD997B99-8BAA-4875-8082-30AD5BD806EF}"/>
    <cellStyle name="Normal 15 3 2 2 5" xfId="46232" xr:uid="{1EE722C8-9D57-4D35-83B8-9C892F68011F}"/>
    <cellStyle name="Normal 15 3 2 2 6" xfId="46233" xr:uid="{4E25A4FD-4860-4031-921D-C1705DEABE1A}"/>
    <cellStyle name="Normal 15 3 2 3" xfId="46234" xr:uid="{C3D346D4-1C76-4C20-B36A-0EB332FFE78F}"/>
    <cellStyle name="Normal 15 3 2 3 2" xfId="46235" xr:uid="{1A2AE7D2-63A3-46BA-B1CF-5B57517C9F4F}"/>
    <cellStyle name="Normal 15 3 2 3 2 2" xfId="46236" xr:uid="{911F8074-D43C-4CF0-880F-AF08705C1330}"/>
    <cellStyle name="Normal 15 3 2 3 3" xfId="46237" xr:uid="{0D7CA402-F4FB-4635-A69C-C6F92BB5C4EA}"/>
    <cellStyle name="Normal 15 3 2 3 4" xfId="46238" xr:uid="{1A9664ED-AFA9-4E31-AEE1-1C43C8781636}"/>
    <cellStyle name="Normal 15 3 2 4" xfId="46239" xr:uid="{C1284CA7-68B2-4E92-8BA1-F9A81BE3AACF}"/>
    <cellStyle name="Normal 15 3 2 4 2" xfId="46240" xr:uid="{64667040-9F3F-4B9F-986F-7613058F0AB7}"/>
    <cellStyle name="Normal 15 3 2 5" xfId="46241" xr:uid="{82CBA65E-7D9F-47BB-B2DF-5870793808CB}"/>
    <cellStyle name="Normal 15 3 2 6" xfId="46242" xr:uid="{47CBC1D3-8D2D-4238-8A80-5947B5779765}"/>
    <cellStyle name="Normal 15 3 2 7" xfId="46243" xr:uid="{3C1F77D1-1D70-4826-990F-770B8A788E73}"/>
    <cellStyle name="Normal 15 3 2_Månedsrapport" xfId="46244" xr:uid="{7C3E3562-7223-49B3-AD84-5AC8A5414440}"/>
    <cellStyle name="Normal 15 3 3" xfId="29559" xr:uid="{B3DA8163-DA5C-42F3-AB32-028E0727AD47}"/>
    <cellStyle name="Normal 15 3 3 2" xfId="46246" xr:uid="{BA017802-ABE3-4CA7-BFE8-BF7E115EBE7B}"/>
    <cellStyle name="Normal 15 3 3 2 2" xfId="46247" xr:uid="{0C7F2156-9E06-49CB-98A1-3DD621FB25E4}"/>
    <cellStyle name="Normal 15 3 3 2 2 2" xfId="46248" xr:uid="{AD0C48C2-8466-483D-B321-3837FB3E579A}"/>
    <cellStyle name="Normal 15 3 3 2 3" xfId="46249" xr:uid="{EB2744A9-2E63-452A-AA47-A9237F4A39B7}"/>
    <cellStyle name="Normal 15 3 3 2 4" xfId="46250" xr:uid="{87186DA7-2760-4CC3-84F3-D6BC5D88BCE3}"/>
    <cellStyle name="Normal 15 3 3 3" xfId="46251" xr:uid="{8B424815-4C19-4E61-BC54-674352515155}"/>
    <cellStyle name="Normal 15 3 3 3 2" xfId="46252" xr:uid="{4BC028AD-8D02-4581-88B7-1555A1C858D8}"/>
    <cellStyle name="Normal 15 3 3 4" xfId="46253" xr:uid="{5002350C-86C5-4925-A140-B8EE21002ABC}"/>
    <cellStyle name="Normal 15 3 3 5" xfId="46254" xr:uid="{9B23822D-1CAA-4E1F-BD7A-448DCB527A9B}"/>
    <cellStyle name="Normal 15 3 3 6" xfId="46255" xr:uid="{9D1DEB0C-F564-443F-9B62-676731982385}"/>
    <cellStyle name="Normal 15 3 3_Non-NII" xfId="46245" xr:uid="{18A5427D-7045-4CF5-8562-A39DC832C101}"/>
    <cellStyle name="Normal 15 3 4" xfId="46256" xr:uid="{4059BE8B-FEF2-4916-9444-2A63B4A906E1}"/>
    <cellStyle name="Normal 15 3 4 2" xfId="46257" xr:uid="{CE9CC8F8-A1C7-45AA-B2CD-1904E6ABB471}"/>
    <cellStyle name="Normal 15 3 4 2 2" xfId="46258" xr:uid="{4A377562-5B50-4352-90C5-C66AF8FE53DA}"/>
    <cellStyle name="Normal 15 3 4 3" xfId="46259" xr:uid="{7B0326E9-8B5A-4F7A-88A8-DE7BD69C2235}"/>
    <cellStyle name="Normal 15 3 4 4" xfId="46260" xr:uid="{28AF6C76-AE65-4BC0-AB77-1B1712459017}"/>
    <cellStyle name="Normal 15 3 5" xfId="46261" xr:uid="{98C22CCC-AA1F-4A3F-9C07-01A9C31C138C}"/>
    <cellStyle name="Normal 15 3 5 2" xfId="46262" xr:uid="{B907A8A9-5426-4EF9-8A26-39DB1D02202E}"/>
    <cellStyle name="Normal 15 3 6" xfId="46263" xr:uid="{1DC9AD22-E532-4B58-9EF6-46A8977EC943}"/>
    <cellStyle name="Normal 15 3 7" xfId="46264" xr:uid="{9E93F959-D4E3-4F70-9507-C4601DEA53E1}"/>
    <cellStyle name="Normal 15 3 8" xfId="46265" xr:uid="{EE0C48E1-30B1-4C9C-AA2F-EFB0AA50EB57}"/>
    <cellStyle name="Normal 15 3_3. Chng in credit spreads" xfId="7724" xr:uid="{412BFEBB-F7F4-420F-BDCE-907F718BA91F}"/>
    <cellStyle name="Normal 15 4" xfId="7725" xr:uid="{4CC308C5-2CD3-4A2F-B9B1-7B8F153E9CE3}"/>
    <cellStyle name="Normal 15 4 2" xfId="29560" xr:uid="{0A53B9DB-13E1-4A03-B87A-6B54B853498A}"/>
    <cellStyle name="Normal 15 4 3" xfId="29561" xr:uid="{F34625BD-4CDC-4AB1-8CB2-A81326E7FF5F}"/>
    <cellStyle name="Normal 15 4_AVA DVA EL" xfId="29562" xr:uid="{7DB47768-DFDC-4575-9AEE-DF86A48341E8}"/>
    <cellStyle name="Normal 15 5" xfId="29563" xr:uid="{CB0DAB9B-8236-4DB8-AA4E-01DAB7AA2264}"/>
    <cellStyle name="Normal 15 5 2" xfId="29564" xr:uid="{CDEB183B-21AE-4BE7-A67A-4BF1F4DF5A6D}"/>
    <cellStyle name="Normal 15 5 3" xfId="29565" xr:uid="{C0DC53AE-A9ED-453E-95B8-0B9B049B3279}"/>
    <cellStyle name="Normal 15 5_AVA DVA EL" xfId="29566" xr:uid="{BA47AF99-A6AB-4F94-9361-714E46459520}"/>
    <cellStyle name="Normal 15 6" xfId="29567" xr:uid="{EA3D93A3-8182-4B50-82AC-3A9471242CBD}"/>
    <cellStyle name="Normal 15 6 2" xfId="29568" xr:uid="{0253BCF9-83E8-4D89-AA66-4100670576C1}"/>
    <cellStyle name="Normal 15 6 3" xfId="29569" xr:uid="{D8B12248-0010-4641-959A-8F588C08D925}"/>
    <cellStyle name="Normal 15 6_AVA DVA EL" xfId="29570" xr:uid="{BA45B135-0276-4441-B243-FBAB3AE99CF5}"/>
    <cellStyle name="Normal 15 7" xfId="29571" xr:uid="{674785F0-F41D-4724-9C9C-0D23E386C6E8}"/>
    <cellStyle name="Normal 15 7 2" xfId="29572" xr:uid="{7E679546-A19F-4C62-9775-BA4181BA0063}"/>
    <cellStyle name="Normal 15 7 3" xfId="29573" xr:uid="{1C7A27D2-E9BE-4CD9-813A-28152A94EE7D}"/>
    <cellStyle name="Normal 15 7_AVA DVA EL" xfId="29574" xr:uid="{B3EF5ECD-5781-49E3-B468-501D35CDA492}"/>
    <cellStyle name="Normal 15 8" xfId="29575" xr:uid="{C4B177D2-643B-4E4A-A49C-47741F350F35}"/>
    <cellStyle name="Normal 15 8 2" xfId="29576" xr:uid="{01C09EAF-C532-4605-B866-B668BB30622D}"/>
    <cellStyle name="Normal 15 8 3" xfId="29577" xr:uid="{76413BB6-FD61-4E75-A4EC-922603A5E68F}"/>
    <cellStyle name="Normal 15 8_AVA DVA EL" xfId="29578" xr:uid="{9F3E801B-30D6-49B8-9328-3F90396A5A93}"/>
    <cellStyle name="Normal 15 9" xfId="29579" xr:uid="{C6252B08-2336-4281-AE8B-BB72690DAD67}"/>
    <cellStyle name="Normal 15 9 2" xfId="29580" xr:uid="{1D2E1609-CA79-406E-AAEF-57B862C275FD}"/>
    <cellStyle name="Normal 15 9 3" xfId="29581" xr:uid="{7263644B-AB84-4634-B6A6-FED77875572C}"/>
    <cellStyle name="Normal 15 9_AVA DVA EL" xfId="29582" xr:uid="{F3698C90-E5A6-465D-BFB1-303A682EDCF2}"/>
    <cellStyle name="Normal 15_3Q19" xfId="7726" xr:uid="{86D34149-2638-42DB-A838-9E62701ED4BA}"/>
    <cellStyle name="Normal 150" xfId="46266" xr:uid="{516F2445-0039-4990-AC80-327F0AFB78A2}"/>
    <cellStyle name="Normal 150 2" xfId="46267" xr:uid="{ADF93EAD-65C1-49AA-8E21-60709ABF20F9}"/>
    <cellStyle name="Normal 150 2 2" xfId="46268" xr:uid="{A54FD0C1-4C7A-47C9-A8FC-D936272206A7}"/>
    <cellStyle name="Normal 151" xfId="46269" xr:uid="{D457B098-9E13-4F29-BA46-79446CC68015}"/>
    <cellStyle name="Normal 152" xfId="46270" xr:uid="{0985D79E-A320-42DD-9E50-8BCC90D19DB0}"/>
    <cellStyle name="Normal 153" xfId="46271" xr:uid="{5B955B67-40E3-487F-BFBE-C8777C3E7EB6}"/>
    <cellStyle name="Normal 154" xfId="46272" xr:uid="{0222BB90-6FE3-4E3D-9617-47C1170F3C9F}"/>
    <cellStyle name="Normal 155" xfId="46273" xr:uid="{5BD784C4-5F6A-45CA-B872-F06DB2EE42CD}"/>
    <cellStyle name="Normal 155 2" xfId="46274" xr:uid="{89C929E4-6717-4B93-8E05-520F6E183A6F}"/>
    <cellStyle name="Normal 156" xfId="46275" xr:uid="{005429C4-9935-4387-A41A-19A276B7B546}"/>
    <cellStyle name="Normal 157" xfId="46276" xr:uid="{21E54D7E-5648-4574-9C84-93DA059652EA}"/>
    <cellStyle name="Normal 158" xfId="46277" xr:uid="{FC30BB07-0EFD-477F-A216-5B658BA6534A}"/>
    <cellStyle name="Normal 159" xfId="46278" xr:uid="{3BF71C66-B628-4131-971E-12A8FB7C07D2}"/>
    <cellStyle name="Normal 159 2" xfId="46279" xr:uid="{1B209CE0-768D-4C20-AEC9-C5781AE7DAA9}"/>
    <cellStyle name="Normal 16" xfId="7727" xr:uid="{CE52CEC0-4A8B-470D-B590-F3909CA9136F}"/>
    <cellStyle name="Normal 16 2" xfId="7728" xr:uid="{19EE90A0-2348-4675-8CC1-00A052964E2E}"/>
    <cellStyle name="Normal 16 2 2" xfId="29583" xr:uid="{0285355A-C863-4FC8-9264-1A8EF42B062B}"/>
    <cellStyle name="Normal 16 2 2 2" xfId="46281" xr:uid="{8CC73A25-6779-49E3-B8BF-3662B4A7D8DC}"/>
    <cellStyle name="Normal 16 2 2 2 2" xfId="46282" xr:uid="{3D03A976-A87A-45F8-8BCF-A32231C8EDE4}"/>
    <cellStyle name="Normal 16 2 2 2 2 2" xfId="46283" xr:uid="{DE6C894C-A478-4245-9424-1E51CC15F4CD}"/>
    <cellStyle name="Normal 16 2 2 2 2 2 2" xfId="46284" xr:uid="{B2B48DD6-14DF-4704-B8BF-11DF8834A356}"/>
    <cellStyle name="Normal 16 2 2 2 2 2 2 2" xfId="46285" xr:uid="{14974452-A3ED-4FD9-8922-BBCE0BB5BCBB}"/>
    <cellStyle name="Normal 16 2 2 2 2 2 3" xfId="46286" xr:uid="{6283736D-19DC-44BF-B508-90E2207988B7}"/>
    <cellStyle name="Normal 16 2 2 2 2 2 4" xfId="46287" xr:uid="{1CF75CEE-3B32-423B-B7FC-C0743BA09D6F}"/>
    <cellStyle name="Normal 16 2 2 2 2 3" xfId="46288" xr:uid="{A1761EB9-DB32-4033-8C12-78545ABF9CCC}"/>
    <cellStyle name="Normal 16 2 2 2 2 3 2" xfId="46289" xr:uid="{D0D4638F-0725-4158-8499-6EFFABD18E2A}"/>
    <cellStyle name="Normal 16 2 2 2 2 4" xfId="46290" xr:uid="{F4E60723-1298-446D-ABEA-C42449CEDF7A}"/>
    <cellStyle name="Normal 16 2 2 2 2 5" xfId="46291" xr:uid="{09BE948E-A610-4F4C-AE95-800FC17E4949}"/>
    <cellStyle name="Normal 16 2 2 2 2 6" xfId="46292" xr:uid="{37BB2B5C-5F60-40F7-B607-4EB406949B64}"/>
    <cellStyle name="Normal 16 2 2 2 3" xfId="46293" xr:uid="{F5297491-40D6-4BCA-9E75-B6E7E993B738}"/>
    <cellStyle name="Normal 16 2 2 2 3 2" xfId="46294" xr:uid="{EA97D322-D683-411A-B1E4-48A8B9EB3AAD}"/>
    <cellStyle name="Normal 16 2 2 2 3 2 2" xfId="46295" xr:uid="{D1B94244-701F-4CF6-9693-6E7A41E1CC84}"/>
    <cellStyle name="Normal 16 2 2 2 3 3" xfId="46296" xr:uid="{6377B3FE-886A-4357-B444-EB4D52522FBF}"/>
    <cellStyle name="Normal 16 2 2 2 3 4" xfId="46297" xr:uid="{D2300C3A-A36C-42EB-A68C-C61EECB6E95A}"/>
    <cellStyle name="Normal 16 2 2 2 4" xfId="46298" xr:uid="{94F2BE3B-2CA7-468E-857D-43DB9458BBAC}"/>
    <cellStyle name="Normal 16 2 2 2 4 2" xfId="46299" xr:uid="{76557FEA-3460-4D77-A0F9-69DBA4C389FF}"/>
    <cellStyle name="Normal 16 2 2 2 5" xfId="46300" xr:uid="{B33A4641-58CB-4B76-B718-40EECF76A09C}"/>
    <cellStyle name="Normal 16 2 2 2 6" xfId="46301" xr:uid="{00906C29-6851-4A0C-BA42-C08E6CA82602}"/>
    <cellStyle name="Normal 16 2 2 2 7" xfId="46302" xr:uid="{A74E6672-BCD8-4669-8DF8-188458644F1B}"/>
    <cellStyle name="Normal 16 2 2 3" xfId="46303" xr:uid="{9E45B1B4-E924-4C09-814A-0F504167B739}"/>
    <cellStyle name="Normal 16 2 2 3 2" xfId="46304" xr:uid="{C031A117-F16F-44C6-9F59-F6D1339E1FEC}"/>
    <cellStyle name="Normal 16 2 2 3 2 2" xfId="46305" xr:uid="{8FBF37A9-D788-46F8-8F90-EA883C4DCC7E}"/>
    <cellStyle name="Normal 16 2 2 3 2 2 2" xfId="46306" xr:uid="{0E85E4C2-A807-48F3-9077-A539565C9A30}"/>
    <cellStyle name="Normal 16 2 2 3 2 3" xfId="46307" xr:uid="{AC5C4915-4547-4357-8E65-556E80B56341}"/>
    <cellStyle name="Normal 16 2 2 3 2 4" xfId="46308" xr:uid="{2AD583B3-D503-48FC-B30F-2740A33AFC5C}"/>
    <cellStyle name="Normal 16 2 2 3 3" xfId="46309" xr:uid="{E8D20F1F-7443-4AB6-8488-C23C4541FC2F}"/>
    <cellStyle name="Normal 16 2 2 3 3 2" xfId="46310" xr:uid="{6616809B-4069-4740-A319-7EB8383D2F21}"/>
    <cellStyle name="Normal 16 2 2 3 4" xfId="46311" xr:uid="{ABC59C07-FCB5-4D50-B78B-BD30C051F6DA}"/>
    <cellStyle name="Normal 16 2 2 3 5" xfId="46312" xr:uid="{520D77C6-DAAF-4B9F-9179-355A88AD14F8}"/>
    <cellStyle name="Normal 16 2 2 3 6" xfId="46313" xr:uid="{BDDC4B62-8AC7-44C6-B2B1-D32AB2578309}"/>
    <cellStyle name="Normal 16 2 2 4" xfId="46314" xr:uid="{2E040E0B-26D6-47FA-BE73-AFB2599BB17F}"/>
    <cellStyle name="Normal 16 2 2 4 2" xfId="46315" xr:uid="{0D93B201-7924-4176-93D3-F64D2F09354F}"/>
    <cellStyle name="Normal 16 2 2 4 2 2" xfId="46316" xr:uid="{38B0361E-06F6-4376-ABC9-88393A1F45FE}"/>
    <cellStyle name="Normal 16 2 2 4 3" xfId="46317" xr:uid="{A1525D92-0EDC-49D6-8BCF-3A6990DF6474}"/>
    <cellStyle name="Normal 16 2 2 4 4" xfId="46318" xr:uid="{BCBE331A-0F66-453B-9365-1954DA3DC1E2}"/>
    <cellStyle name="Normal 16 2 2 5" xfId="46319" xr:uid="{CF69927D-4167-4BDE-AA8E-5ED71DB6349D}"/>
    <cellStyle name="Normal 16 2 2 5 2" xfId="46320" xr:uid="{8BDEE0E2-1696-4EF8-9463-5CA30F5D0671}"/>
    <cellStyle name="Normal 16 2 2 6" xfId="46321" xr:uid="{44C7B928-E9DF-4F44-94B6-C0D9D6E8166D}"/>
    <cellStyle name="Normal 16 2 2 7" xfId="46322" xr:uid="{18FB212A-DC19-4EC7-8D71-49F1F900847E}"/>
    <cellStyle name="Normal 16 2 2 8" xfId="46323" xr:uid="{1794735D-16F8-45D3-9C6D-89DC1E5C0294}"/>
    <cellStyle name="Normal 16 2 2_Non-NII" xfId="46280" xr:uid="{1B321603-8FDE-4D5E-93B2-6926667DDFBE}"/>
    <cellStyle name="Normal 16 2 3" xfId="29584" xr:uid="{69480B81-E488-4B83-983D-AE27689614AB}"/>
    <cellStyle name="Normal 16 2 3 2" xfId="46325" xr:uid="{2D8E9C83-8C76-4EC8-AD11-DFFA656F7354}"/>
    <cellStyle name="Normal 16 2 3 2 2" xfId="46326" xr:uid="{ACD28F41-D213-41EB-A7AD-B657DBFD3FC6}"/>
    <cellStyle name="Normal 16 2 3 2 2 2" xfId="46327" xr:uid="{A886AC4F-899F-4478-A967-A4DEA89C7F42}"/>
    <cellStyle name="Normal 16 2 3 2 2 2 2" xfId="46328" xr:uid="{C08A1178-A602-4672-B7A4-A34F2CB6640F}"/>
    <cellStyle name="Normal 16 2 3 2 2 3" xfId="46329" xr:uid="{2B875993-DBA9-47A2-BD4F-A30632D69FF4}"/>
    <cellStyle name="Normal 16 2 3 2 2 4" xfId="46330" xr:uid="{90C7A612-864E-4476-B8C4-781A1B5ACA18}"/>
    <cellStyle name="Normal 16 2 3 2 3" xfId="46331" xr:uid="{9F382FB9-CBCB-4801-B292-7A4CA67C7C01}"/>
    <cellStyle name="Normal 16 2 3 2 3 2" xfId="46332" xr:uid="{8078A255-AB95-4320-937C-C7F9C6B3630A}"/>
    <cellStyle name="Normal 16 2 3 2 4" xfId="46333" xr:uid="{E98C01D7-AC77-4665-8A82-AF7980F40515}"/>
    <cellStyle name="Normal 16 2 3 2 5" xfId="46334" xr:uid="{B67CE8F8-B51F-439C-9690-1671A933D030}"/>
    <cellStyle name="Normal 16 2 3 2 6" xfId="46335" xr:uid="{BD07C7FF-58B5-4A1C-BF12-BE345B7C49CD}"/>
    <cellStyle name="Normal 16 2 3 3" xfId="46336" xr:uid="{C9C4B972-C5F7-45FE-BB31-8B664AAC8F54}"/>
    <cellStyle name="Normal 16 2 3 3 2" xfId="46337" xr:uid="{1CB0A1D4-BB04-41CC-8772-3FC337E7EBDB}"/>
    <cellStyle name="Normal 16 2 3 3 2 2" xfId="46338" xr:uid="{BA557B7D-F3F3-4EEE-AEB0-0DE938F63824}"/>
    <cellStyle name="Normal 16 2 3 3 3" xfId="46339" xr:uid="{0F6AEC13-3C58-4766-B5A8-40B5F5281827}"/>
    <cellStyle name="Normal 16 2 3 3 4" xfId="46340" xr:uid="{02729965-C718-41FF-B9E2-FB035F2B6B47}"/>
    <cellStyle name="Normal 16 2 3 4" xfId="46341" xr:uid="{C55FA41D-E669-46D1-AB37-73948B04FE3D}"/>
    <cellStyle name="Normal 16 2 3 4 2" xfId="46342" xr:uid="{F74DD3FB-6C5A-4A88-9A19-22B2C629C4A4}"/>
    <cellStyle name="Normal 16 2 3 5" xfId="46343" xr:uid="{D89B4A72-4AF9-48BC-9FB1-5027F0D59D59}"/>
    <cellStyle name="Normal 16 2 3 6" xfId="46344" xr:uid="{777D022A-1DAC-43CE-A867-8172AFE3F2F5}"/>
    <cellStyle name="Normal 16 2 3 7" xfId="46345" xr:uid="{1C908504-52DA-404A-8C18-73B7CDA7A2D3}"/>
    <cellStyle name="Normal 16 2 3_Non-NII" xfId="46324" xr:uid="{1D15E51E-FBA2-49B6-A3A6-B42E777DFC31}"/>
    <cellStyle name="Normal 16 2 4" xfId="42643" xr:uid="{E0899031-98EB-4C19-8613-4D4D11FFD98D}"/>
    <cellStyle name="Normal 16 2 4 2" xfId="46347" xr:uid="{15FA0B6E-DECD-4568-B98B-125AEF94A536}"/>
    <cellStyle name="Normal 16 2 4 2 2" xfId="46348" xr:uid="{B9D1D0C3-0FCC-4DEF-A74A-7C2281EF5FF2}"/>
    <cellStyle name="Normal 16 2 4 2 2 2" xfId="46349" xr:uid="{B7DCA508-4B54-4A81-A44D-926BBE537F71}"/>
    <cellStyle name="Normal 16 2 4 2 3" xfId="46350" xr:uid="{7C8BB2D0-04EB-4C65-92C0-426AF0D6573E}"/>
    <cellStyle name="Normal 16 2 4 2 4" xfId="46351" xr:uid="{63C434EF-24C6-41A4-B065-42F152F86C6E}"/>
    <cellStyle name="Normal 16 2 4 3" xfId="46352" xr:uid="{C26B8037-6F0A-4E8E-949F-3E46AB17AC89}"/>
    <cellStyle name="Normal 16 2 4 3 2" xfId="46353" xr:uid="{FAA15190-1410-41B6-84C1-B8205A2D2161}"/>
    <cellStyle name="Normal 16 2 4 4" xfId="46354" xr:uid="{DFC99C20-5AFD-47BC-8FE5-89D139953480}"/>
    <cellStyle name="Normal 16 2 4 5" xfId="46355" xr:uid="{FC2E58A7-393E-437F-BB63-5333E2876722}"/>
    <cellStyle name="Normal 16 2 4 6" xfId="46356" xr:uid="{A55F9434-BCE5-4EA9-BF43-5009037C277D}"/>
    <cellStyle name="Normal 16 2 4_Non-NII" xfId="46346" xr:uid="{C7F21E1A-E28B-4AAB-A903-243BF0D5E5FE}"/>
    <cellStyle name="Normal 16 2 5" xfId="46357" xr:uid="{B1D48E79-B95C-4A5F-9273-E72595B4B95E}"/>
    <cellStyle name="Normal 16 2 5 2" xfId="46358" xr:uid="{716FB03F-C592-404C-8692-60B4F6D329FB}"/>
    <cellStyle name="Normal 16 2 5 2 2" xfId="46359" xr:uid="{85C936EC-FF53-49E1-8439-7AE106A540D2}"/>
    <cellStyle name="Normal 16 2 5 3" xfId="46360" xr:uid="{C8827134-D8B5-4478-860E-8A33384FAD96}"/>
    <cellStyle name="Normal 16 2 5 4" xfId="46361" xr:uid="{52431967-AB48-4306-BA8F-0D2421CD134C}"/>
    <cellStyle name="Normal 16 2 6" xfId="46362" xr:uid="{C5129BE2-DF49-456D-A65C-B205953DF31B}"/>
    <cellStyle name="Normal 16 2 6 2" xfId="46363" xr:uid="{CCEEF651-535B-49A4-A530-C71CF1C1B511}"/>
    <cellStyle name="Normal 16 2 7" xfId="46364" xr:uid="{ABEC50DF-6FF7-463A-B334-96AA0DD4A615}"/>
    <cellStyle name="Normal 16 2 8" xfId="46365" xr:uid="{45F6A83C-FD95-456C-A1FE-63E2E8E75997}"/>
    <cellStyle name="Normal 16 2 9" xfId="46366" xr:uid="{4462F87C-083E-48D7-9F83-364DB3A4DC3F}"/>
    <cellStyle name="Normal 16 2_AVA DVA EL" xfId="29585" xr:uid="{133CAEA3-ABD3-4466-B8F9-7544A8C26090}"/>
    <cellStyle name="Normal 16 3" xfId="7729" xr:uid="{573B2414-BC5B-483B-8DBB-28B0E8EBCB97}"/>
    <cellStyle name="Normal 16 3 2" xfId="29586" xr:uid="{8D2D7A0C-792F-4966-A596-ADDF67AB3169}"/>
    <cellStyle name="Normal 16 3 2 2" xfId="46368" xr:uid="{3931F0CA-A6DF-42AC-A2EB-8D9B16FB9C0C}"/>
    <cellStyle name="Normal 16 3 2 2 2" xfId="46369" xr:uid="{2E2797B9-8FD2-495E-B8F5-F956BCC98542}"/>
    <cellStyle name="Normal 16 3 2 2 2 2" xfId="46370" xr:uid="{5D61D0DB-8864-431B-B7CF-5EB99660653E}"/>
    <cellStyle name="Normal 16 3 2 2 2 2 2" xfId="46371" xr:uid="{8D7F9A38-4F7C-4877-BB37-CB47CF87530E}"/>
    <cellStyle name="Normal 16 3 2 2 2 3" xfId="46372" xr:uid="{EAEA3C58-6A59-4C3D-B339-549FF00BF066}"/>
    <cellStyle name="Normal 16 3 2 2 2 4" xfId="46373" xr:uid="{32B636F6-9E0A-4002-BFDD-60BEA0EDF92B}"/>
    <cellStyle name="Normal 16 3 2 2 3" xfId="46374" xr:uid="{D03BC86E-BC88-4BEA-AB77-51FA627AEB41}"/>
    <cellStyle name="Normal 16 3 2 2 3 2" xfId="46375" xr:uid="{5C0B6182-8E4D-4E92-B12E-A7919DCEB880}"/>
    <cellStyle name="Normal 16 3 2 2 4" xfId="46376" xr:uid="{DBD34EF8-51BE-4327-A578-704141BD24DB}"/>
    <cellStyle name="Normal 16 3 2 2 5" xfId="46377" xr:uid="{DC48BD5E-4FA4-40C6-B69B-81B534A14E36}"/>
    <cellStyle name="Normal 16 3 2 2 6" xfId="46378" xr:uid="{7F3DAE1F-1646-4411-AB3C-3F60D0C4A522}"/>
    <cellStyle name="Normal 16 3 2 3" xfId="46379" xr:uid="{04EFF4AE-072D-4A24-8AA2-3BE215112BDD}"/>
    <cellStyle name="Normal 16 3 2 3 2" xfId="46380" xr:uid="{96C8EE41-8FE9-40A3-B983-064319DF5A03}"/>
    <cellStyle name="Normal 16 3 2 3 2 2" xfId="46381" xr:uid="{6F5FA42E-3A56-4CB4-B854-122D9938A34E}"/>
    <cellStyle name="Normal 16 3 2 3 3" xfId="46382" xr:uid="{9E5A257B-B0DB-4FC0-AC6A-14D48CF1264D}"/>
    <cellStyle name="Normal 16 3 2 3 4" xfId="46383" xr:uid="{DDB1E6B9-DB5B-447F-A58E-9FD3A9EACF15}"/>
    <cellStyle name="Normal 16 3 2 4" xfId="46384" xr:uid="{8825D26B-1BAA-4592-A767-21177FB612B0}"/>
    <cellStyle name="Normal 16 3 2 4 2" xfId="46385" xr:uid="{EAF341E5-2051-443F-94BF-4A305F178FA2}"/>
    <cellStyle name="Normal 16 3 2 5" xfId="46386" xr:uid="{4BDDC3FC-7731-47D1-88D1-A50E70C68634}"/>
    <cellStyle name="Normal 16 3 2 6" xfId="46387" xr:uid="{27030FA1-1A7F-4733-8BB8-87BD2058A3BA}"/>
    <cellStyle name="Normal 16 3 2 7" xfId="46388" xr:uid="{61D0830E-D064-4E17-ADD5-170BE55499BA}"/>
    <cellStyle name="Normal 16 3 2_Non-NII" xfId="46367" xr:uid="{D317F843-D68C-4FF6-A89F-5194301D9CA3}"/>
    <cellStyle name="Normal 16 3 3" xfId="29587" xr:uid="{7A47E64A-C3E7-4EF0-86C7-59503686BC34}"/>
    <cellStyle name="Normal 16 3 3 2" xfId="46390" xr:uid="{FA1AA5E1-AA2A-4C01-A4BF-CC99FB456090}"/>
    <cellStyle name="Normal 16 3 3 2 2" xfId="46391" xr:uid="{01EAE057-C567-4473-80B6-8FC9D756D0B7}"/>
    <cellStyle name="Normal 16 3 3 2 2 2" xfId="46392" xr:uid="{1B53F49C-AC17-4E70-ACFE-437B564C5000}"/>
    <cellStyle name="Normal 16 3 3 2 3" xfId="46393" xr:uid="{C72C47F4-4666-4F18-AD7F-FE63F225D298}"/>
    <cellStyle name="Normal 16 3 3 2 4" xfId="46394" xr:uid="{77C21FF1-6DD4-47C1-AEC7-4D4E67A6C35A}"/>
    <cellStyle name="Normal 16 3 3 3" xfId="46395" xr:uid="{D33AB56C-2C2D-433F-AF3D-6B28367F2CD8}"/>
    <cellStyle name="Normal 16 3 3 3 2" xfId="46396" xr:uid="{206AF822-1FF5-4E3A-940A-EDF515482356}"/>
    <cellStyle name="Normal 16 3 3 4" xfId="46397" xr:uid="{E261863C-5DA1-49B3-854E-34C7CFF59200}"/>
    <cellStyle name="Normal 16 3 3 5" xfId="46398" xr:uid="{3B43D6D6-F66D-4395-B284-933CA6C61A42}"/>
    <cellStyle name="Normal 16 3 3 6" xfId="46399" xr:uid="{7AAA5568-ACDF-47C8-8F21-F5995449B2C8}"/>
    <cellStyle name="Normal 16 3 3_Non-NII" xfId="46389" xr:uid="{C4008770-D2F1-4B0D-B678-BE344BF7B3A3}"/>
    <cellStyle name="Normal 16 3 4" xfId="46400" xr:uid="{550A06A5-0CEF-42A0-898A-5F535D6D1215}"/>
    <cellStyle name="Normal 16 3 4 2" xfId="46401" xr:uid="{FFDD9B37-F27F-4E27-8FFC-EF2A96193162}"/>
    <cellStyle name="Normal 16 3 4 2 2" xfId="46402" xr:uid="{CAF2245A-F409-4824-91B7-EB9361A69387}"/>
    <cellStyle name="Normal 16 3 4 3" xfId="46403" xr:uid="{294559C5-4CA7-4F33-8FA7-534437E9959D}"/>
    <cellStyle name="Normal 16 3 4 4" xfId="46404" xr:uid="{0836796C-B543-46E5-8CE4-A3C4C39AC23F}"/>
    <cellStyle name="Normal 16 3 5" xfId="46405" xr:uid="{10D53789-9DA7-4A70-B3B9-9B2455729B62}"/>
    <cellStyle name="Normal 16 3 5 2" xfId="46406" xr:uid="{CBC82A54-BA6D-43C5-BB05-13AE2B585FE4}"/>
    <cellStyle name="Normal 16 3 6" xfId="46407" xr:uid="{192213CA-B4BE-42CB-82A6-30480AF34D8E}"/>
    <cellStyle name="Normal 16 3 7" xfId="46408" xr:uid="{4633816A-3C69-41E0-8475-51C9C40D9AA8}"/>
    <cellStyle name="Normal 16 3 8" xfId="46409" xr:uid="{5AB7D897-6B20-4AA0-AC49-906E574D9065}"/>
    <cellStyle name="Normal 16 3_AVA DVA EL" xfId="29588" xr:uid="{F87D19E7-96F0-4EE6-B515-24DE2B2527EB}"/>
    <cellStyle name="Normal 16 4" xfId="7730" xr:uid="{4D46D35A-2933-445F-9CD6-F89A7540631B}"/>
    <cellStyle name="Normal 16 4 2" xfId="29589" xr:uid="{9BE5D540-0396-4CDA-A3E4-359E0CE9471A}"/>
    <cellStyle name="Normal 16 4 3" xfId="29590" xr:uid="{1E373C4C-D166-42C6-8F02-A4885227F04B}"/>
    <cellStyle name="Normal 16 4_AVA DVA EL" xfId="29591" xr:uid="{16C6F4BD-FA5E-4C69-98FE-EF3FA4C66930}"/>
    <cellStyle name="Normal 16 5" xfId="29592" xr:uid="{5D9EFC5A-001C-4A25-9812-850AE5CF6CB3}"/>
    <cellStyle name="Normal 16 5 2" xfId="29593" xr:uid="{CDC1E764-2177-48FA-9FE2-CCA73927995F}"/>
    <cellStyle name="Normal 16 5 3" xfId="29594" xr:uid="{C8FC6F2A-B97C-4DA4-BB1D-0F22E41A64DD}"/>
    <cellStyle name="Normal 16 5_AVA DVA EL" xfId="29595" xr:uid="{716BAE36-D31C-4ABE-B398-ECAC49FD7CF1}"/>
    <cellStyle name="Normal 16 6" xfId="29596" xr:uid="{DB3242A7-0FA3-4029-AFB8-B0E5A2FD09ED}"/>
    <cellStyle name="Normal 16 6 2" xfId="29597" xr:uid="{2C3929FC-CD41-469B-8C6C-A76439E72E3B}"/>
    <cellStyle name="Normal 16 6 3" xfId="29598" xr:uid="{7E461665-7213-4A7E-A324-EACB7FDEE164}"/>
    <cellStyle name="Normal 16 6_AVA DVA EL" xfId="29599" xr:uid="{582F4CAE-CE42-4012-A8C4-6691B9864416}"/>
    <cellStyle name="Normal 16 7" xfId="29600" xr:uid="{3F2393FD-00B0-4EF6-B6A3-D262B8D36A84}"/>
    <cellStyle name="Normal 16 7 2" xfId="29601" xr:uid="{9B77D29A-084F-450B-A879-37825555A19A}"/>
    <cellStyle name="Normal 16 7 3" xfId="29602" xr:uid="{1B27D5A5-5AE7-4546-BE33-E193CFD2786D}"/>
    <cellStyle name="Normal 16 7_AVA DVA EL" xfId="29603" xr:uid="{8F0D1E82-A333-488C-88C8-5CB48D24F31C}"/>
    <cellStyle name="Normal 16 8" xfId="29604" xr:uid="{48C50682-08FF-4D8C-9AFD-BB399A0A4C62}"/>
    <cellStyle name="Normal 16 8 2" xfId="29605" xr:uid="{D6A86DE2-A7CF-407C-9D4C-975793BA9E74}"/>
    <cellStyle name="Normal 16 8 3" xfId="29606" xr:uid="{CD7B0D7B-B1BD-4A27-B5F4-EF5C88CC5ECC}"/>
    <cellStyle name="Normal 16 8_AVA DVA EL" xfId="29607" xr:uid="{27D27CFD-AD33-4931-9560-BADC5516DD69}"/>
    <cellStyle name="Normal 16 9" xfId="29608" xr:uid="{4B1A909A-8989-481A-B79D-22DFF57016B8}"/>
    <cellStyle name="Normal 16_3. Chng in credit spreads" xfId="7731" xr:uid="{AC046284-A25D-4B05-B4B2-7549F5C81B78}"/>
    <cellStyle name="Normal 160" xfId="46410" xr:uid="{D0388C9A-DEBB-4B33-9691-3792A8070830}"/>
    <cellStyle name="Normal 161" xfId="46411" xr:uid="{8081E063-6112-4E3E-A49D-B01DB3148ED1}"/>
    <cellStyle name="Normal 162" xfId="46412" xr:uid="{1313737F-0BC6-4211-A005-25B6B7224204}"/>
    <cellStyle name="Normal 163" xfId="46413" xr:uid="{AFB4D78A-6AA9-429D-A123-1AC270CE9503}"/>
    <cellStyle name="Normal 164" xfId="46414" xr:uid="{44ABB9FD-3FAB-40EE-BF14-514864943B53}"/>
    <cellStyle name="Normal 165" xfId="46415" xr:uid="{42F1CB06-C648-4922-BF71-AF5A6D6858D6}"/>
    <cellStyle name="Normal 166" xfId="46416" xr:uid="{B41EBA79-4A9A-43C2-9AF0-71C9F8A13350}"/>
    <cellStyle name="Normal 167" xfId="46417" xr:uid="{91C1A3E2-C707-4B5B-8599-D7EAED0D248D}"/>
    <cellStyle name="Normal 168" xfId="46418" xr:uid="{7D548D65-1937-45BC-BD8A-8FF6281E388F}"/>
    <cellStyle name="Normal 169" xfId="46419" xr:uid="{A27AA800-A1CB-4105-BE94-3807E6C3D8C4}"/>
    <cellStyle name="Normal 17" xfId="7732" xr:uid="{E254DB38-9B52-469C-AF72-CD60AC1D7BBE}"/>
    <cellStyle name="Normal 17 2" xfId="7733" xr:uid="{56697EE3-4619-428E-8B4C-265809B70AAA}"/>
    <cellStyle name="Normal 17 2 2" xfId="29609" xr:uid="{C0A07F75-A186-4876-AC58-2660D9EB90AD}"/>
    <cellStyle name="Normal 17 2 2 2" xfId="29610" xr:uid="{5848DFC8-98CB-433B-87AE-B22AB623A202}"/>
    <cellStyle name="Normal 17 2 2 2 2" xfId="46421" xr:uid="{A7B8F4D4-F51A-4BD6-AD88-991331513978}"/>
    <cellStyle name="Normal 17 2 2 2 2 2" xfId="46422" xr:uid="{E90C32C7-1D5D-44FF-9EC7-B215806600C1}"/>
    <cellStyle name="Normal 17 2 2 2 2 2 2" xfId="46423" xr:uid="{DCC7D6B6-8CD1-4C56-8EB1-C21851F8506C}"/>
    <cellStyle name="Normal 17 2 2 2 2 2 2 2" xfId="46424" xr:uid="{B3A483DC-0CAA-4DEE-97C8-9A1E6E48FAB5}"/>
    <cellStyle name="Normal 17 2 2 2 2 2 3" xfId="46425" xr:uid="{1F225C4D-8F36-43B2-ADC0-5D36A557F1FA}"/>
    <cellStyle name="Normal 17 2 2 2 2 2 4" xfId="46426" xr:uid="{86D27107-3CDA-40CF-AABF-068004ADD144}"/>
    <cellStyle name="Normal 17 2 2 2 2 3" xfId="46427" xr:uid="{955E0E64-D494-4B3D-AD24-BC4E5A436BC4}"/>
    <cellStyle name="Normal 17 2 2 2 2 3 2" xfId="46428" xr:uid="{C9133801-91EC-41F9-9A4D-6DDEAF4E1B63}"/>
    <cellStyle name="Normal 17 2 2 2 2 4" xfId="46429" xr:uid="{F6857ED6-60D8-4B3E-B0F3-EA7FF6ECE626}"/>
    <cellStyle name="Normal 17 2 2 2 2 5" xfId="46430" xr:uid="{79E05096-BBBF-4FA7-8018-1AB2A3A778B8}"/>
    <cellStyle name="Normal 17 2 2 2 2 6" xfId="46431" xr:uid="{F829AB1E-C2FF-49E5-92F0-9D34972BEED5}"/>
    <cellStyle name="Normal 17 2 2 2 3" xfId="46432" xr:uid="{96C3D588-8239-45B4-81DD-0798BC8E5A3D}"/>
    <cellStyle name="Normal 17 2 2 2 3 2" xfId="46433" xr:uid="{8DDF185B-15F3-4EA5-93CB-F375D3E991F3}"/>
    <cellStyle name="Normal 17 2 2 2 3 2 2" xfId="46434" xr:uid="{E37AA682-06B5-4494-916A-90E2314F3D9F}"/>
    <cellStyle name="Normal 17 2 2 2 3 3" xfId="46435" xr:uid="{0D88E241-6F03-447C-B402-FA2A7E8796FD}"/>
    <cellStyle name="Normal 17 2 2 2 3 4" xfId="46436" xr:uid="{E7C48D18-2222-4001-AEF2-62B3A3ACC570}"/>
    <cellStyle name="Normal 17 2 2 2 4" xfId="46437" xr:uid="{63135760-35D6-4EFF-A90F-25D90AA5D76A}"/>
    <cellStyle name="Normal 17 2 2 2 4 2" xfId="46438" xr:uid="{2B691FB4-36A0-4BEE-A079-40746552CD1E}"/>
    <cellStyle name="Normal 17 2 2 2 5" xfId="46439" xr:uid="{3AC6729E-BF6D-476D-948E-B70BF048582C}"/>
    <cellStyle name="Normal 17 2 2 2 6" xfId="46440" xr:uid="{D394B7D9-A9FD-4EAC-9F18-E28CA61A1060}"/>
    <cellStyle name="Normal 17 2 2 2 7" xfId="46441" xr:uid="{3D0B5E1B-247E-4217-A6B1-D60D618A9EFA}"/>
    <cellStyle name="Normal 17 2 2 2_Non-NII" xfId="46420" xr:uid="{892A89D0-D854-43AD-BF2A-659273168189}"/>
    <cellStyle name="Normal 17 2 2 3" xfId="29611" xr:uid="{DC625BCC-16D1-46A9-9DCA-C62F83202A64}"/>
    <cellStyle name="Normal 17 2 2 3 2" xfId="46443" xr:uid="{79749877-4CA9-4818-BC83-31529BC83EF1}"/>
    <cellStyle name="Normal 17 2 2 3 2 2" xfId="46444" xr:uid="{785AE5AB-4A41-4D93-8957-7C8F20E31395}"/>
    <cellStyle name="Normal 17 2 2 3 2 2 2" xfId="46445" xr:uid="{CA1B3037-9320-490B-B9E1-3B5950749526}"/>
    <cellStyle name="Normal 17 2 2 3 2 3" xfId="46446" xr:uid="{A2767E94-DEC0-48BA-BA71-B7C73443A937}"/>
    <cellStyle name="Normal 17 2 2 3 2 4" xfId="46447" xr:uid="{73E4CD7E-DB08-4E43-891D-D32930B434E9}"/>
    <cellStyle name="Normal 17 2 2 3 3" xfId="46448" xr:uid="{DE804A92-CD88-4B01-90AE-7CA6A44703E5}"/>
    <cellStyle name="Normal 17 2 2 3 3 2" xfId="46449" xr:uid="{318CCA41-5B7B-4F52-9783-9AE728AA31E1}"/>
    <cellStyle name="Normal 17 2 2 3 4" xfId="46450" xr:uid="{0C4C31FB-D266-41A8-84A1-F2E9038F518A}"/>
    <cellStyle name="Normal 17 2 2 3 5" xfId="46451" xr:uid="{9FCAEDF0-295E-4476-A7E0-A7C802665752}"/>
    <cellStyle name="Normal 17 2 2 3 6" xfId="46452" xr:uid="{632D4B19-D890-468A-AF3B-4ABFE357AD4B}"/>
    <cellStyle name="Normal 17 2 2 3_Non-NII" xfId="46442" xr:uid="{A8947555-6660-4B89-BA50-9606871C3CA5}"/>
    <cellStyle name="Normal 17 2 2 4" xfId="46453" xr:uid="{B5AF569F-6106-44AF-A4EB-B69EEF0D3A45}"/>
    <cellStyle name="Normal 17 2 2 4 2" xfId="46454" xr:uid="{84C26DD6-C83D-4485-9000-00456207AD28}"/>
    <cellStyle name="Normal 17 2 2 4 2 2" xfId="46455" xr:uid="{25167026-C61A-4772-8338-D612D060CEA4}"/>
    <cellStyle name="Normal 17 2 2 4 3" xfId="46456" xr:uid="{D732ED0A-9275-481E-BD18-6CA3C4BA1B03}"/>
    <cellStyle name="Normal 17 2 2 4 4" xfId="46457" xr:uid="{C4777747-009E-41D6-9CCF-0711E5BF7DA4}"/>
    <cellStyle name="Normal 17 2 2 5" xfId="46458" xr:uid="{60B78514-90AC-46A2-84F1-266DF0B2B993}"/>
    <cellStyle name="Normal 17 2 2 5 2" xfId="46459" xr:uid="{F222DA70-B63C-49E1-BAC1-548FCACC3C7F}"/>
    <cellStyle name="Normal 17 2 2 6" xfId="46460" xr:uid="{B6C637E8-01CD-4717-B7A5-77C84A8F3184}"/>
    <cellStyle name="Normal 17 2 2 7" xfId="46461" xr:uid="{36E06F50-C0AC-49A1-BDDB-13C562EE0A91}"/>
    <cellStyle name="Normal 17 2 2 8" xfId="46462" xr:uid="{304D9EA8-DB20-447F-AA67-2087DD91B0DB}"/>
    <cellStyle name="Normal 17 2 2_AVA DVA EL" xfId="29612" xr:uid="{CFBE3232-FCBD-45F4-8859-05341C8F2149}"/>
    <cellStyle name="Normal 17 2 3" xfId="29613" xr:uid="{41AB4759-6DC8-40CA-873B-825BA3C7F97D}"/>
    <cellStyle name="Normal 17 2 3 2" xfId="46464" xr:uid="{083B1289-4701-477A-A9ED-59CFF32BB429}"/>
    <cellStyle name="Normal 17 2 3 2 2" xfId="46465" xr:uid="{F01B4F7E-66EF-4443-8943-9BA3B3617794}"/>
    <cellStyle name="Normal 17 2 3 2 2 2" xfId="46466" xr:uid="{F3939AC3-C195-4C26-A462-A8944FBD085D}"/>
    <cellStyle name="Normal 17 2 3 2 2 2 2" xfId="46467" xr:uid="{1D165AA2-8C90-46F1-9CA0-E38CCFD8271E}"/>
    <cellStyle name="Normal 17 2 3 2 2 3" xfId="46468" xr:uid="{A81A42B2-E3B6-4929-A64C-AA0E2FEF356F}"/>
    <cellStyle name="Normal 17 2 3 2 2 4" xfId="46469" xr:uid="{9E248271-32E5-4E4B-BBD0-C56A657D1819}"/>
    <cellStyle name="Normal 17 2 3 2 3" xfId="46470" xr:uid="{5F2353C3-CA63-435D-A218-ABAA8A041AF2}"/>
    <cellStyle name="Normal 17 2 3 2 3 2" xfId="46471" xr:uid="{EE960650-1BB5-4F47-B24C-1958C894792F}"/>
    <cellStyle name="Normal 17 2 3 2 4" xfId="46472" xr:uid="{73389BD4-9078-45D5-B77E-7E39BADC4AAD}"/>
    <cellStyle name="Normal 17 2 3 2 5" xfId="46473" xr:uid="{ECC3FCD9-794B-4981-BF61-00E3A329CE08}"/>
    <cellStyle name="Normal 17 2 3 2 6" xfId="46474" xr:uid="{21FBB611-4ED6-4A1F-BDA7-EFAA69B9D78D}"/>
    <cellStyle name="Normal 17 2 3 3" xfId="46475" xr:uid="{741CF0DF-95DF-4982-A794-F92F278BCA6B}"/>
    <cellStyle name="Normal 17 2 3 3 2" xfId="46476" xr:uid="{F7D88E88-4C79-478C-9B3D-4EF3484A30C6}"/>
    <cellStyle name="Normal 17 2 3 3 2 2" xfId="46477" xr:uid="{45BFFD71-BC45-4947-BF0B-3F713C6F5AAA}"/>
    <cellStyle name="Normal 17 2 3 3 3" xfId="46478" xr:uid="{CFAAD1EC-E297-46F7-80DB-016268EAEB9F}"/>
    <cellStyle name="Normal 17 2 3 3 4" xfId="46479" xr:uid="{5C3FDC63-8E37-414F-8A1E-B3F5979CA52B}"/>
    <cellStyle name="Normal 17 2 3 4" xfId="46480" xr:uid="{F2EAA652-FF42-4B68-8FCB-C40C03980DA8}"/>
    <cellStyle name="Normal 17 2 3 4 2" xfId="46481" xr:uid="{82A21AFC-5818-481D-B7FC-F84C6A276FAC}"/>
    <cellStyle name="Normal 17 2 3 5" xfId="46482" xr:uid="{40EC09D5-BC62-46B1-8CA8-6EF6ED2D749B}"/>
    <cellStyle name="Normal 17 2 3 6" xfId="46483" xr:uid="{570BAD26-2765-4188-A658-2750591BD483}"/>
    <cellStyle name="Normal 17 2 3 7" xfId="46484" xr:uid="{F6B818AF-CE8F-46DB-8DF8-0A69188F3020}"/>
    <cellStyle name="Normal 17 2 3_Non-NII" xfId="46463" xr:uid="{AC6C6CE0-4A2B-4FB7-ACC8-B6780BA25AA0}"/>
    <cellStyle name="Normal 17 2 4" xfId="46485" xr:uid="{AF4BBE03-F97A-420C-9E23-2FF68C50E179}"/>
    <cellStyle name="Normal 17 2 4 2" xfId="46486" xr:uid="{F11636AC-9111-4304-BC8E-ABE47715CD9D}"/>
    <cellStyle name="Normal 17 2 4 2 2" xfId="46487" xr:uid="{880F1897-1823-4807-A3A7-C96831ED04A6}"/>
    <cellStyle name="Normal 17 2 4 2 2 2" xfId="46488" xr:uid="{A70734FA-9B1A-44CF-96CD-677B0891FDE2}"/>
    <cellStyle name="Normal 17 2 4 2 3" xfId="46489" xr:uid="{94DF1717-F5BA-4B8F-BA97-A3A3EF503F18}"/>
    <cellStyle name="Normal 17 2 4 2 4" xfId="46490" xr:uid="{2F000657-77D2-426E-9ADD-A0CDC6DA13FE}"/>
    <cellStyle name="Normal 17 2 4 3" xfId="46491" xr:uid="{C95E1906-7036-487A-B5C5-20741BDE15E2}"/>
    <cellStyle name="Normal 17 2 4 3 2" xfId="46492" xr:uid="{DE3FFE19-B275-4A7A-B372-084D08A870C5}"/>
    <cellStyle name="Normal 17 2 4 4" xfId="46493" xr:uid="{63B4A552-5FC8-41D7-886E-2EBBFC0DA383}"/>
    <cellStyle name="Normal 17 2 4 5" xfId="46494" xr:uid="{3CE3623F-1AE1-4425-AD03-638F756FA40B}"/>
    <cellStyle name="Normal 17 2 4 6" xfId="46495" xr:uid="{76BC307D-F240-4F33-96A7-8D127B92E357}"/>
    <cellStyle name="Normal 17 2 5" xfId="46496" xr:uid="{25AD2AAD-36D0-4AA7-B2E8-621BEB57A265}"/>
    <cellStyle name="Normal 17 2 5 2" xfId="46497" xr:uid="{652849DE-6369-412C-8C68-6E79D10B959D}"/>
    <cellStyle name="Normal 17 2 5 2 2" xfId="46498" xr:uid="{624D8FB8-06D2-4995-B438-47C96817C548}"/>
    <cellStyle name="Normal 17 2 5 3" xfId="46499" xr:uid="{0FF03E68-EE02-47F8-B719-91EBE0F79ED2}"/>
    <cellStyle name="Normal 17 2 5 4" xfId="46500" xr:uid="{05144403-DBD7-4988-A438-6BBC838DB02A}"/>
    <cellStyle name="Normal 17 2 6" xfId="46501" xr:uid="{3BC54C1B-7C1D-400B-A18A-A4B50D202C51}"/>
    <cellStyle name="Normal 17 2 6 2" xfId="46502" xr:uid="{F178327F-78B6-4641-A93F-C31512B81340}"/>
    <cellStyle name="Normal 17 2 7" xfId="46503" xr:uid="{E06E14CA-E7E3-484C-9878-513CB1CD7746}"/>
    <cellStyle name="Normal 17 2 8" xfId="46504" xr:uid="{F164FF39-CA81-4160-B2F6-1F6AE896A67E}"/>
    <cellStyle name="Normal 17 2 9" xfId="46505" xr:uid="{D9E641FC-3C0A-4CF7-8F93-E891D2981405}"/>
    <cellStyle name="Normal 17 2_Allokert kapital renter" xfId="43225" xr:uid="{817AEF89-1EF2-42FC-BF28-3A1F66916327}"/>
    <cellStyle name="Normal 17 3" xfId="7734" xr:uid="{415482D5-78FD-449C-9700-2BBE55C72F32}"/>
    <cellStyle name="Normal 17 3 2" xfId="29614" xr:uid="{214B11BB-07BB-4A26-BDFA-223BECE84ABF}"/>
    <cellStyle name="Normal 17 3 2 2" xfId="29615" xr:uid="{BD5C52A4-00E5-4251-AF2F-9F19B14F51B0}"/>
    <cellStyle name="Normal 17 3 2 2 2" xfId="46507" xr:uid="{7AA15463-ADE0-44CC-8E83-D937BE2CCD7D}"/>
    <cellStyle name="Normal 17 3 2 2 2 2" xfId="46508" xr:uid="{1801AEE2-CFC0-4008-A87B-F19F3451A1BA}"/>
    <cellStyle name="Normal 17 3 2 2 2 2 2" xfId="46509" xr:uid="{BFD6827B-CE77-49E0-998D-687F13405C91}"/>
    <cellStyle name="Normal 17 3 2 2 2 3" xfId="46510" xr:uid="{529B054F-B8BB-4323-BCB0-415E92A2061B}"/>
    <cellStyle name="Normal 17 3 2 2 2 4" xfId="46511" xr:uid="{398ADDD9-4251-4E6F-8848-DBCA3EB06EF1}"/>
    <cellStyle name="Normal 17 3 2 2 3" xfId="46512" xr:uid="{71AD30E3-F21F-4B26-91C6-8A341D1D39A5}"/>
    <cellStyle name="Normal 17 3 2 2 3 2" xfId="46513" xr:uid="{875392AF-29E7-47C2-B8FD-281F34BAFF51}"/>
    <cellStyle name="Normal 17 3 2 2 4" xfId="46514" xr:uid="{2747D6D1-1E1A-44AC-8287-1E5979CD0BF0}"/>
    <cellStyle name="Normal 17 3 2 2 5" xfId="46515" xr:uid="{AFD9DB30-6E49-4FA8-9C6F-569F2F2196DC}"/>
    <cellStyle name="Normal 17 3 2 2 6" xfId="46516" xr:uid="{1B3915B5-F548-41E3-A2BB-05F06A3E7204}"/>
    <cellStyle name="Normal 17 3 2 2_Non-NII" xfId="46506" xr:uid="{C79E0D87-9785-41FC-A059-306CE5B77F4D}"/>
    <cellStyle name="Normal 17 3 2 3" xfId="29616" xr:uid="{7E63E9E5-AF46-4FC5-96C8-0CE462AACA8D}"/>
    <cellStyle name="Normal 17 3 2 3 2" xfId="46518" xr:uid="{A94E5067-9E6B-47A6-8ABA-C33603F13272}"/>
    <cellStyle name="Normal 17 3 2 3 2 2" xfId="46519" xr:uid="{20DAF6C1-CBDF-42FE-B04F-441A17A829DA}"/>
    <cellStyle name="Normal 17 3 2 3 3" xfId="46520" xr:uid="{E0312E07-7F90-4D06-B5D6-9FBB7CC0D2D6}"/>
    <cellStyle name="Normal 17 3 2 3 4" xfId="46521" xr:uid="{E08238A2-1714-434F-97BC-158545F7E6D5}"/>
    <cellStyle name="Normal 17 3 2 3_Non-NII" xfId="46517" xr:uid="{2311593C-2EE2-4836-B2D6-794487AA2E03}"/>
    <cellStyle name="Normal 17 3 2 4" xfId="46522" xr:uid="{80812F1B-3F6C-4061-AD9B-8E2E6BD73F2A}"/>
    <cellStyle name="Normal 17 3 2 4 2" xfId="46523" xr:uid="{1260CF26-A110-4217-AE3C-27AB49C0C4CA}"/>
    <cellStyle name="Normal 17 3 2 5" xfId="46524" xr:uid="{72BB3C58-00C9-415D-B0F6-92512D8A4768}"/>
    <cellStyle name="Normal 17 3 2 6" xfId="46525" xr:uid="{5BEB6979-8892-4278-BF49-B310698AB1A9}"/>
    <cellStyle name="Normal 17 3 2 7" xfId="46526" xr:uid="{4016B99D-964C-4DF6-8B3F-DBF7079C711F}"/>
    <cellStyle name="Normal 17 3 2_AVA DVA EL" xfId="29617" xr:uid="{33D1B69E-324A-4AAF-98AD-E53ECB9A320D}"/>
    <cellStyle name="Normal 17 3 3" xfId="29618" xr:uid="{4B78523F-D334-4209-8714-C64C35280C54}"/>
    <cellStyle name="Normal 17 3 3 2" xfId="46528" xr:uid="{BCC9CF7E-D97B-48D0-BE58-C39B358B7A52}"/>
    <cellStyle name="Normal 17 3 3 2 2" xfId="46529" xr:uid="{64555C52-074F-46AE-B4D9-7682B4A00600}"/>
    <cellStyle name="Normal 17 3 3 2 2 2" xfId="46530" xr:uid="{A01CE5C7-A052-40E7-B759-1D1D8481AB1C}"/>
    <cellStyle name="Normal 17 3 3 2 3" xfId="46531" xr:uid="{41DF4838-D7B6-400D-BB79-79DDE8BC4F36}"/>
    <cellStyle name="Normal 17 3 3 2 4" xfId="46532" xr:uid="{87838184-490C-44A3-AB9E-6826543565E3}"/>
    <cellStyle name="Normal 17 3 3 3" xfId="46533" xr:uid="{F8DEF123-B257-4578-9717-956DBC77BC88}"/>
    <cellStyle name="Normal 17 3 3 3 2" xfId="46534" xr:uid="{859A01C6-0ABE-4D03-9D4C-3E90BCE85E68}"/>
    <cellStyle name="Normal 17 3 3 4" xfId="46535" xr:uid="{C439734E-79F6-46C5-87F9-6D47E68B1537}"/>
    <cellStyle name="Normal 17 3 3 5" xfId="46536" xr:uid="{EAD4D7D5-4DA4-405F-B78A-857CCA4B0579}"/>
    <cellStyle name="Normal 17 3 3 6" xfId="46537" xr:uid="{501AC172-55DD-4ABA-98D9-8060E3351884}"/>
    <cellStyle name="Normal 17 3 3_Non-NII" xfId="46527" xr:uid="{7A022CAB-2D21-404B-93B1-AA526C2B9CF6}"/>
    <cellStyle name="Normal 17 3 4" xfId="46538" xr:uid="{2B1FDBBD-542E-4E95-8ECB-5964535CBD75}"/>
    <cellStyle name="Normal 17 3 4 2" xfId="46539" xr:uid="{2DB76C3B-4BE6-4A5F-9043-09D21B47588E}"/>
    <cellStyle name="Normal 17 3 4 2 2" xfId="46540" xr:uid="{014CB3DB-824D-40DD-9113-C05F48C94DD8}"/>
    <cellStyle name="Normal 17 3 4 3" xfId="46541" xr:uid="{9CD1123F-666A-434E-829F-A77C2AE719C8}"/>
    <cellStyle name="Normal 17 3 4 4" xfId="46542" xr:uid="{192D16BE-F38C-470F-BC3A-B4E703129B7C}"/>
    <cellStyle name="Normal 17 3 5" xfId="46543" xr:uid="{94CC8C48-A3DC-4C97-B7F2-0C034E2417A0}"/>
    <cellStyle name="Normal 17 3 5 2" xfId="46544" xr:uid="{8290EDB4-5253-44BB-B0B1-4CBD27059058}"/>
    <cellStyle name="Normal 17 3 6" xfId="46545" xr:uid="{61DAAEA4-5E77-4C1A-A005-8CC76C79B283}"/>
    <cellStyle name="Normal 17 3 7" xfId="46546" xr:uid="{61AB228E-F673-4177-918F-8C7E6F1054B6}"/>
    <cellStyle name="Normal 17 3 8" xfId="46547" xr:uid="{B1273E3B-2981-423D-8DD7-D2A6395B6D7A}"/>
    <cellStyle name="Normal 17 3_AVA DVA EL" xfId="29619" xr:uid="{84DA6B18-96BC-4F1D-9C63-624FD4D1A794}"/>
    <cellStyle name="Normal 17 4" xfId="29620" xr:uid="{D9735A73-0268-4196-B577-05A5BA2AF5C1}"/>
    <cellStyle name="Normal 17 4 2" xfId="29621" xr:uid="{9446344B-D1F6-46DF-840E-07F2D269CA3D}"/>
    <cellStyle name="Normal 17 4 2 2" xfId="29622" xr:uid="{DAD7A882-DC4C-428C-B458-F446AD6BED63}"/>
    <cellStyle name="Normal 17 4 2 3" xfId="29623" xr:uid="{761E0FC1-225D-49EC-ACB8-3F845C668E85}"/>
    <cellStyle name="Normal 17 4 2_AVA DVA EL" xfId="29624" xr:uid="{CEB7D935-3C36-467C-9BDD-E14A7CBB85B2}"/>
    <cellStyle name="Normal 17 4 3" xfId="29625" xr:uid="{45F9E68C-CE15-4F2B-A541-990543614ACE}"/>
    <cellStyle name="Normal 17 4 4" xfId="29626" xr:uid="{8D0C36E5-071D-49B1-8B9E-C1B939E00009}"/>
    <cellStyle name="Normal 17 4_AVA DVA EL" xfId="29627" xr:uid="{4676507B-641C-4BDF-B547-AF623F0B6DAA}"/>
    <cellStyle name="Normal 17 5" xfId="29628" xr:uid="{22132F0B-D71E-47D5-8595-1DFE509181C8}"/>
    <cellStyle name="Normal 17 5 2" xfId="29629" xr:uid="{8FE416F7-B79E-4C3B-93FC-6B455931954E}"/>
    <cellStyle name="Normal 17 5 3" xfId="29630" xr:uid="{91D04CDE-B02D-48AA-A854-AF29471AE669}"/>
    <cellStyle name="Normal 17 5_AVA DVA EL" xfId="29631" xr:uid="{DF4911E0-E5DD-4D42-86A0-AFF6C3FE6EBC}"/>
    <cellStyle name="Normal 17 6" xfId="29632" xr:uid="{4F93AFCB-A58F-462D-86EF-4E5CEDAE5ED2}"/>
    <cellStyle name="Normal 17 6 2" xfId="29633" xr:uid="{A102F7E8-5365-4AF3-921C-FEC96B473879}"/>
    <cellStyle name="Normal 17 6 3" xfId="29634" xr:uid="{8BEFEA23-A1DB-4214-8344-A66D0ADD9CB5}"/>
    <cellStyle name="Normal 17 6_AVA DVA EL" xfId="29635" xr:uid="{F1F1AC81-336B-459A-9705-D9AA31D288DB}"/>
    <cellStyle name="Normal 17 7" xfId="29636" xr:uid="{76330E9A-2C13-43F7-9828-36FBBA31723B}"/>
    <cellStyle name="Normal 17 7 2" xfId="29637" xr:uid="{672CF69A-B93F-4985-98CF-EF3B95BB92B2}"/>
    <cellStyle name="Normal 17 7 3" xfId="29638" xr:uid="{D6409738-873B-469B-87E5-531A50C76E67}"/>
    <cellStyle name="Normal 17 7_AVA DVA EL" xfId="29639" xr:uid="{98D65B31-9DF6-4C2E-BA38-5DD343C1E073}"/>
    <cellStyle name="Normal 17 8" xfId="29640" xr:uid="{BDA87C1A-BE5B-489E-83E9-1D219206723C}"/>
    <cellStyle name="Normal 17 8 2" xfId="29641" xr:uid="{95E39CB4-237D-49D4-B1B3-22223D751A77}"/>
    <cellStyle name="Normal 17 8 3" xfId="29642" xr:uid="{5E4761B8-E185-4B33-B444-8F5AC98A81B7}"/>
    <cellStyle name="Normal 17 8_AVA DVA EL" xfId="29643" xr:uid="{F7286954-5620-425F-BD52-26C6615467F7}"/>
    <cellStyle name="Normal 17 9" xfId="29644" xr:uid="{93EACC05-ACF7-4339-8D25-7F346491C24D}"/>
    <cellStyle name="Normal 17_3Q19" xfId="7735" xr:uid="{46BE99F2-26E0-4DCA-8989-350836BC4D1B}"/>
    <cellStyle name="Normal 170" xfId="46548" xr:uid="{76724552-DB34-4453-BA7E-720A3A52533E}"/>
    <cellStyle name="Normal 171" xfId="46549" xr:uid="{6F7BE930-9676-4C75-919B-CA41B60F8423}"/>
    <cellStyle name="Normal 172" xfId="46550" xr:uid="{3A83B61F-6869-403F-85D5-F4F0A9BEB613}"/>
    <cellStyle name="Normal 18" xfId="7736" xr:uid="{62BEEF5E-1D8E-4930-BE28-7346A4ABC302}"/>
    <cellStyle name="Normal 18 2" xfId="7737" xr:uid="{58A7F60C-C347-4649-ADBD-54BF75D5C02A}"/>
    <cellStyle name="Normal 18 2 2" xfId="29645" xr:uid="{EDF7E9C3-40AC-4859-A463-5E03F5C83B54}"/>
    <cellStyle name="Normal 18 2 2 2" xfId="29646" xr:uid="{2A7348CC-C16D-4BB4-8CE7-C437449F2099}"/>
    <cellStyle name="Normal 18 2 2 2 2" xfId="46552" xr:uid="{E3981AAC-C633-4E44-BDA7-EFA878037792}"/>
    <cellStyle name="Normal 18 2 2 2 2 2" xfId="46553" xr:uid="{5F572E73-7E7F-47CC-AB96-9291CA0E10A4}"/>
    <cellStyle name="Normal 18 2 2 2 2 2 2" xfId="46554" xr:uid="{4D091185-2098-48A1-B7F9-90CFD5B64CF4}"/>
    <cellStyle name="Normal 18 2 2 2 2 2 2 2" xfId="46555" xr:uid="{D6BCFEFB-1CC8-4976-A845-5FF6823A7095}"/>
    <cellStyle name="Normal 18 2 2 2 2 2 3" xfId="46556" xr:uid="{525755E4-8D26-453E-B738-F0A153F84DA8}"/>
    <cellStyle name="Normal 18 2 2 2 2 2 4" xfId="46557" xr:uid="{882264B4-D1A7-4B69-8A49-9CCD4896A6DC}"/>
    <cellStyle name="Normal 18 2 2 2 2 3" xfId="46558" xr:uid="{74E4D867-1CF2-4188-9BCF-DFF58E776920}"/>
    <cellStyle name="Normal 18 2 2 2 2 3 2" xfId="46559" xr:uid="{98270746-9FE0-41FC-8334-A1AD70514242}"/>
    <cellStyle name="Normal 18 2 2 2 2 4" xfId="46560" xr:uid="{58851784-72CC-4784-B21E-7D5CCA65240B}"/>
    <cellStyle name="Normal 18 2 2 2 2 5" xfId="46561" xr:uid="{5BE8AFE1-018D-484F-8E29-D7DB406772D7}"/>
    <cellStyle name="Normal 18 2 2 2 2 6" xfId="46562" xr:uid="{FD774F73-DFDD-4984-A439-DDF1D9F1003F}"/>
    <cellStyle name="Normal 18 2 2 2 3" xfId="46563" xr:uid="{AE895BD6-4521-498B-8F20-3370792676F3}"/>
    <cellStyle name="Normal 18 2 2 2 3 2" xfId="46564" xr:uid="{AB17C277-6B76-4EDB-BB8C-09F3903081BE}"/>
    <cellStyle name="Normal 18 2 2 2 3 2 2" xfId="46565" xr:uid="{FA4CF061-F1F8-4495-9FA1-530ACECC368A}"/>
    <cellStyle name="Normal 18 2 2 2 3 3" xfId="46566" xr:uid="{6BBA3C33-9C0D-422F-8E1A-D56229E2B025}"/>
    <cellStyle name="Normal 18 2 2 2 3 4" xfId="46567" xr:uid="{1800C68A-5B72-4C00-87E2-4DF1C8588448}"/>
    <cellStyle name="Normal 18 2 2 2 4" xfId="46568" xr:uid="{83A333D0-201E-4F49-AC60-00B6811B8B12}"/>
    <cellStyle name="Normal 18 2 2 2 4 2" xfId="46569" xr:uid="{F5EFC0E2-6DE6-472A-A431-05B2E159EBE9}"/>
    <cellStyle name="Normal 18 2 2 2 5" xfId="46570" xr:uid="{B28439EA-D2DF-46A5-95F0-DF57F7826788}"/>
    <cellStyle name="Normal 18 2 2 2 6" xfId="46571" xr:uid="{BDB46D2A-FF81-49B8-AD7F-BA20491B7B58}"/>
    <cellStyle name="Normal 18 2 2 2 7" xfId="46572" xr:uid="{EE53E822-9AB4-48E6-81E7-C0127A7BAF9E}"/>
    <cellStyle name="Normal 18 2 2 2_Non-NII" xfId="46551" xr:uid="{2F91160F-0120-4320-B133-43855647B9FC}"/>
    <cellStyle name="Normal 18 2 2 3" xfId="29647" xr:uid="{5B99B2DB-EAF2-4BAD-92EB-4067625131A2}"/>
    <cellStyle name="Normal 18 2 2 3 2" xfId="46574" xr:uid="{CEEED8CF-9D91-400B-843C-7B7D23C4B9B1}"/>
    <cellStyle name="Normal 18 2 2 3 2 2" xfId="46575" xr:uid="{6742E49C-C4FC-4290-84A3-B5741795F836}"/>
    <cellStyle name="Normal 18 2 2 3 2 2 2" xfId="46576" xr:uid="{C4190C35-A723-48A2-87DA-C5FFE01F85B8}"/>
    <cellStyle name="Normal 18 2 2 3 2 3" xfId="46577" xr:uid="{FF0742A0-607D-4F3E-90AE-EDB36F812E8E}"/>
    <cellStyle name="Normal 18 2 2 3 2 4" xfId="46578" xr:uid="{37E84CC0-2D14-4F9E-B6CF-E52A85975438}"/>
    <cellStyle name="Normal 18 2 2 3 3" xfId="46579" xr:uid="{090445F3-4019-42E1-8DAD-AACE9A0D546A}"/>
    <cellStyle name="Normal 18 2 2 3 3 2" xfId="46580" xr:uid="{A29D3D8D-EC90-4EF0-8367-44B773504C6A}"/>
    <cellStyle name="Normal 18 2 2 3 4" xfId="46581" xr:uid="{99B1F67F-986D-4BAE-AFDC-D6091DCDCB91}"/>
    <cellStyle name="Normal 18 2 2 3 5" xfId="46582" xr:uid="{289B3808-47C2-4E2B-BE51-3E405C9A69D3}"/>
    <cellStyle name="Normal 18 2 2 3 6" xfId="46583" xr:uid="{F2185D84-E1D7-412A-95B0-9CABC98CD73C}"/>
    <cellStyle name="Normal 18 2 2 3_Non-NII" xfId="46573" xr:uid="{2735BA9E-B4FF-4792-8B2E-27736E9A2623}"/>
    <cellStyle name="Normal 18 2 2 4" xfId="46584" xr:uid="{97929F3B-ECC9-4067-9DDC-A55161406E60}"/>
    <cellStyle name="Normal 18 2 2 4 2" xfId="46585" xr:uid="{CC73CA3C-5F66-49BB-99F2-E8E4F9C41E69}"/>
    <cellStyle name="Normal 18 2 2 4 2 2" xfId="46586" xr:uid="{0FEEE5E9-E405-462D-91C4-58D6C350720B}"/>
    <cellStyle name="Normal 18 2 2 4 3" xfId="46587" xr:uid="{8BDE3631-7182-4315-B791-BB737EC6334F}"/>
    <cellStyle name="Normal 18 2 2 4 4" xfId="46588" xr:uid="{404A9893-57EF-41BF-9F17-4273016320D4}"/>
    <cellStyle name="Normal 18 2 2 5" xfId="46589" xr:uid="{BF9EBC70-9A13-4768-8B6B-308D1DBA7C1D}"/>
    <cellStyle name="Normal 18 2 2 5 2" xfId="46590" xr:uid="{EFC75621-C353-41DB-A25A-FA8657E8570D}"/>
    <cellStyle name="Normal 18 2 2 6" xfId="46591" xr:uid="{0294971C-FAC9-482D-A3EA-B6962B4EC2C0}"/>
    <cellStyle name="Normal 18 2 2 7" xfId="46592" xr:uid="{1CE08A9A-1FAE-4CEF-870F-324F77AB5115}"/>
    <cellStyle name="Normal 18 2 2 8" xfId="46593" xr:uid="{E897C46A-1E18-403F-BFA5-77EFED8D581A}"/>
    <cellStyle name="Normal 18 2 2_AVA DVA EL" xfId="29648" xr:uid="{6F55EE60-B4B2-4F00-BCC6-AB1F439812AC}"/>
    <cellStyle name="Normal 18 2 3" xfId="29649" xr:uid="{DC5AC348-0DBC-48A7-AD7E-8E8400F44682}"/>
    <cellStyle name="Normal 18 2 3 2" xfId="46595" xr:uid="{6CBD10B7-D2AC-4CCF-80BC-6C2A7A7F86BA}"/>
    <cellStyle name="Normal 18 2 3 2 2" xfId="46596" xr:uid="{90A6B9DF-806E-4CCE-B185-C75121FD2DEB}"/>
    <cellStyle name="Normal 18 2 3 2 2 2" xfId="46597" xr:uid="{F6184752-9923-4947-B70A-3B11E0C2E643}"/>
    <cellStyle name="Normal 18 2 3 2 2 2 2" xfId="46598" xr:uid="{7E17AD4D-05AF-46C5-BE63-DA416C72217C}"/>
    <cellStyle name="Normal 18 2 3 2 2 3" xfId="46599" xr:uid="{DB1512BD-4062-4385-9E4D-E8217B3E9124}"/>
    <cellStyle name="Normal 18 2 3 2 2 4" xfId="46600" xr:uid="{7AFEAEFC-68F1-4700-A806-7094B6628D97}"/>
    <cellStyle name="Normal 18 2 3 2 3" xfId="46601" xr:uid="{480F359E-1812-47C4-ADE7-F72F1CAE1F95}"/>
    <cellStyle name="Normal 18 2 3 2 3 2" xfId="46602" xr:uid="{960141C9-5800-42E9-9E50-9AA54EC809DE}"/>
    <cellStyle name="Normal 18 2 3 2 4" xfId="46603" xr:uid="{C14AC52C-52F2-41C4-A097-2D32C5544297}"/>
    <cellStyle name="Normal 18 2 3 2 5" xfId="46604" xr:uid="{3A037641-4F10-4AFC-8F19-0C181AF57BF5}"/>
    <cellStyle name="Normal 18 2 3 2 6" xfId="46605" xr:uid="{78058072-4C90-4CD2-95B8-A133677B7D92}"/>
    <cellStyle name="Normal 18 2 3 3" xfId="46606" xr:uid="{67DF960C-A877-4F04-8F1B-4325EEDA6EDF}"/>
    <cellStyle name="Normal 18 2 3 3 2" xfId="46607" xr:uid="{88DC78AB-F69A-42A7-837F-F0FCE1BFD516}"/>
    <cellStyle name="Normal 18 2 3 3 2 2" xfId="46608" xr:uid="{AE95C754-DE0D-4F1B-89E9-F1313FB24D7B}"/>
    <cellStyle name="Normal 18 2 3 3 3" xfId="46609" xr:uid="{FBC2DBDC-7C4C-49ED-9EC8-4077BE35CD57}"/>
    <cellStyle name="Normal 18 2 3 3 4" xfId="46610" xr:uid="{0DB5FE77-AF01-4ACD-8656-57B4CB41D069}"/>
    <cellStyle name="Normal 18 2 3 4" xfId="46611" xr:uid="{78F7F400-47AC-4337-855E-1ED15C884BC1}"/>
    <cellStyle name="Normal 18 2 3 4 2" xfId="46612" xr:uid="{F7A7341B-FB75-4DFA-A8B9-B2C7BB3D5CE3}"/>
    <cellStyle name="Normal 18 2 3 5" xfId="46613" xr:uid="{5DB73A5E-27C7-47BD-8742-94380B9298F6}"/>
    <cellStyle name="Normal 18 2 3 6" xfId="46614" xr:uid="{194EC416-3EB8-4CCF-9117-36DFB266E723}"/>
    <cellStyle name="Normal 18 2 3 7" xfId="46615" xr:uid="{F7881D5A-5276-4680-B6C0-7BB1CC57ECA7}"/>
    <cellStyle name="Normal 18 2 3_Non-NII" xfId="46594" xr:uid="{53FFD83C-C3B6-4E9B-9A2E-2AEE5FA0CA29}"/>
    <cellStyle name="Normal 18 2 4" xfId="46616" xr:uid="{447AEB3F-248A-47E4-B84F-C7CEDB4F7CF1}"/>
    <cellStyle name="Normal 18 2 4 2" xfId="46617" xr:uid="{0D644F43-762E-4EE5-91C9-7F3C8D0345D5}"/>
    <cellStyle name="Normal 18 2 4 2 2" xfId="46618" xr:uid="{F6140C64-9C01-4242-B4F1-DB5A30AE2E75}"/>
    <cellStyle name="Normal 18 2 4 2 2 2" xfId="46619" xr:uid="{FAAB9C55-555F-4BEB-86C2-CA659F491974}"/>
    <cellStyle name="Normal 18 2 4 2 3" xfId="46620" xr:uid="{5B114DA8-B49A-4F22-8CA8-2532C71361BD}"/>
    <cellStyle name="Normal 18 2 4 2 4" xfId="46621" xr:uid="{D084299A-ABE0-40A0-9AE2-177BC5CC99BE}"/>
    <cellStyle name="Normal 18 2 4 3" xfId="46622" xr:uid="{4D50E7B4-6215-410E-BF0F-D2F8C7CA88DF}"/>
    <cellStyle name="Normal 18 2 4 3 2" xfId="46623" xr:uid="{46170FDE-F66D-4A9C-96F1-567EE91A7F2F}"/>
    <cellStyle name="Normal 18 2 4 4" xfId="46624" xr:uid="{D2D245F7-D151-410C-AAC9-F2DC38A903AA}"/>
    <cellStyle name="Normal 18 2 4 5" xfId="46625" xr:uid="{720686AD-BCBE-408A-B2F3-CCA91402D8F4}"/>
    <cellStyle name="Normal 18 2 4 6" xfId="46626" xr:uid="{6C2DE6E5-B30D-4AB1-860B-F6D76D12D812}"/>
    <cellStyle name="Normal 18 2 5" xfId="46627" xr:uid="{52735E02-24F8-4CE9-93BA-10F521C80C1F}"/>
    <cellStyle name="Normal 18 2 5 2" xfId="46628" xr:uid="{8C5B3EA3-31CB-412D-9A75-D0B08A235817}"/>
    <cellStyle name="Normal 18 2 5 2 2" xfId="46629" xr:uid="{8A979A45-5160-4563-AF88-43C54F122794}"/>
    <cellStyle name="Normal 18 2 5 3" xfId="46630" xr:uid="{F6ABA7FE-23D1-463C-9075-457D76F418C1}"/>
    <cellStyle name="Normal 18 2 5 4" xfId="46631" xr:uid="{1F59671F-8616-480D-AEE7-99ADDEBA4885}"/>
    <cellStyle name="Normal 18 2 6" xfId="46632" xr:uid="{13163C7A-D7FB-4528-8689-D751604229B9}"/>
    <cellStyle name="Normal 18 2 6 2" xfId="46633" xr:uid="{6701EDDF-E5A0-4685-A2A6-D083DF1B5A00}"/>
    <cellStyle name="Normal 18 2 7" xfId="46634" xr:uid="{50EFB692-2C0A-4059-AA64-45F9DFE480BB}"/>
    <cellStyle name="Normal 18 2 8" xfId="46635" xr:uid="{7D2CA998-5D8F-4B12-8D28-CC8AB1B5055D}"/>
    <cellStyle name="Normal 18 2 9" xfId="46636" xr:uid="{41366E7C-29BC-4E4A-B524-F362526D7D48}"/>
    <cellStyle name="Normal 18 2_AVA DVA EL" xfId="29650" xr:uid="{94EC5D3B-EEF1-4201-A5AB-3D4004237170}"/>
    <cellStyle name="Normal 18 3" xfId="29651" xr:uid="{8AC03F62-0958-4FD9-8062-D6F4B96F2C2A}"/>
    <cellStyle name="Normal 18 3 2" xfId="29652" xr:uid="{0F214C79-4DD5-4A41-B5EE-0672057A4F64}"/>
    <cellStyle name="Normal 18 3 2 2" xfId="46638" xr:uid="{913FDA97-6F11-4A25-BEA6-92947B15A355}"/>
    <cellStyle name="Normal 18 3 2 2 2" xfId="46639" xr:uid="{D174EE6F-8D43-4C4E-83D0-BB22C354C797}"/>
    <cellStyle name="Normal 18 3 2 2 2 2" xfId="46640" xr:uid="{D74D47BC-04D8-420F-A010-427396AC8C72}"/>
    <cellStyle name="Normal 18 3 2 2 2 2 2" xfId="46641" xr:uid="{7E83177E-02F2-4036-8F13-21C57A68BEB6}"/>
    <cellStyle name="Normal 18 3 2 2 2 3" xfId="46642" xr:uid="{58922393-24D3-4BD8-B5A3-CF0ED78CEAE9}"/>
    <cellStyle name="Normal 18 3 2 2 2 4" xfId="46643" xr:uid="{CA53AAB5-8074-4F54-BA59-0DABB18A7406}"/>
    <cellStyle name="Normal 18 3 2 2 3" xfId="46644" xr:uid="{C815EFE2-25C0-4995-93FC-7E685E827511}"/>
    <cellStyle name="Normal 18 3 2 2 3 2" xfId="46645" xr:uid="{EDACDC32-6D06-4F60-975F-F9CEF8C1EBB2}"/>
    <cellStyle name="Normal 18 3 2 2 4" xfId="46646" xr:uid="{10C2D66C-DBDB-43E5-904A-2A0D1793E018}"/>
    <cellStyle name="Normal 18 3 2 2 5" xfId="46647" xr:uid="{BDF3C77B-1EFB-446D-827D-2BA05CF9CB3E}"/>
    <cellStyle name="Normal 18 3 2 2 6" xfId="46648" xr:uid="{0EF281BA-920D-40B5-9F63-83EB36728D2C}"/>
    <cellStyle name="Normal 18 3 2 3" xfId="46649" xr:uid="{916C08D3-4799-4AC8-92E0-818906121EC3}"/>
    <cellStyle name="Normal 18 3 2 3 2" xfId="46650" xr:uid="{6F6C062F-C4A4-43A6-88DC-E1FEF98B79D5}"/>
    <cellStyle name="Normal 18 3 2 3 2 2" xfId="46651" xr:uid="{D77E15F4-D5B4-4D6A-8DC2-248B88D954BD}"/>
    <cellStyle name="Normal 18 3 2 3 3" xfId="46652" xr:uid="{95B01D08-703A-4AAF-A932-58A91AEB1B49}"/>
    <cellStyle name="Normal 18 3 2 3 4" xfId="46653" xr:uid="{411C5E7B-0102-4E04-B54F-0289B0A15779}"/>
    <cellStyle name="Normal 18 3 2 4" xfId="46654" xr:uid="{671715B5-AF3E-4738-B5BB-0C24D20A491E}"/>
    <cellStyle name="Normal 18 3 2 4 2" xfId="46655" xr:uid="{86FA9CB3-C481-4F8A-8F34-5382D61699FA}"/>
    <cellStyle name="Normal 18 3 2 5" xfId="46656" xr:uid="{7F0764E4-2484-4ADF-942A-9EE594E7DED2}"/>
    <cellStyle name="Normal 18 3 2 6" xfId="46657" xr:uid="{CD38D706-7E36-4D2A-85ED-A8EF8BC7CF27}"/>
    <cellStyle name="Normal 18 3 2 7" xfId="46658" xr:uid="{98F27433-FC4E-4BCE-A11E-558A45863A55}"/>
    <cellStyle name="Normal 18 3 2_Non-NII" xfId="46637" xr:uid="{8E2B8DD1-54F5-4813-9EED-F25B2AE083E4}"/>
    <cellStyle name="Normal 18 3 3" xfId="29653" xr:uid="{0B365722-41F6-4EC6-BA25-689F00FACABB}"/>
    <cellStyle name="Normal 18 3 3 2" xfId="46660" xr:uid="{56654488-368B-4BC8-BD29-0A1B53C4B604}"/>
    <cellStyle name="Normal 18 3 3 2 2" xfId="46661" xr:uid="{9A8287FF-1D69-4447-9B7E-3A68CB0015EE}"/>
    <cellStyle name="Normal 18 3 3 2 2 2" xfId="46662" xr:uid="{8D90955C-E770-48F8-B41F-6C9CBFBFD7B7}"/>
    <cellStyle name="Normal 18 3 3 2 3" xfId="46663" xr:uid="{204B573B-CCDB-41BC-BACB-C24FF327EDD3}"/>
    <cellStyle name="Normal 18 3 3 2 4" xfId="46664" xr:uid="{A73C4B87-DF7E-4D98-B041-6CF11EE4A0B0}"/>
    <cellStyle name="Normal 18 3 3 3" xfId="46665" xr:uid="{C6BE8829-16EA-49B5-AB52-F3E6CACC6141}"/>
    <cellStyle name="Normal 18 3 3 3 2" xfId="46666" xr:uid="{6DD5FAAC-2873-4249-8FA3-BD2A1F3DC31C}"/>
    <cellStyle name="Normal 18 3 3 4" xfId="46667" xr:uid="{480690EC-0317-4381-849B-57BF7EEF75D7}"/>
    <cellStyle name="Normal 18 3 3 5" xfId="46668" xr:uid="{F463CF91-2D2B-4ED1-A3F8-DC0FCCDAD9D2}"/>
    <cellStyle name="Normal 18 3 3 6" xfId="46669" xr:uid="{45EB19F8-C743-4E53-B6E1-110218B9CD24}"/>
    <cellStyle name="Normal 18 3 3_Non-NII" xfId="46659" xr:uid="{E69C3FEF-9B77-4748-9CDB-904C256DE83E}"/>
    <cellStyle name="Normal 18 3 4" xfId="46670" xr:uid="{0D3126B1-722E-4176-8929-66662C9E7170}"/>
    <cellStyle name="Normal 18 3 4 2" xfId="46671" xr:uid="{5445A3B8-811D-4B7D-80C0-2C7284E73086}"/>
    <cellStyle name="Normal 18 3 4 2 2" xfId="46672" xr:uid="{209FAAD8-06FC-4872-91FC-6938354438A4}"/>
    <cellStyle name="Normal 18 3 4 3" xfId="46673" xr:uid="{04B02907-BED1-4D19-ABBF-78DBD8D50F2D}"/>
    <cellStyle name="Normal 18 3 4 4" xfId="46674" xr:uid="{3210127C-18CE-4FAE-9ADF-9CACE98FEDBE}"/>
    <cellStyle name="Normal 18 3 5" xfId="46675" xr:uid="{F8573E02-6CD0-46D1-B4BF-2DDD495CF247}"/>
    <cellStyle name="Normal 18 3 5 2" xfId="46676" xr:uid="{85BA9618-5A32-49D8-A04E-A9F337D86650}"/>
    <cellStyle name="Normal 18 3 6" xfId="46677" xr:uid="{5C44E32A-E1A5-4734-A994-195F704B00B3}"/>
    <cellStyle name="Normal 18 3 7" xfId="46678" xr:uid="{33DE77E5-8706-4904-92EA-03ACA2F68045}"/>
    <cellStyle name="Normal 18 3 8" xfId="46679" xr:uid="{752A037D-BE38-4B89-B226-B3ABD8978881}"/>
    <cellStyle name="Normal 18 3_AVA DVA EL" xfId="29654" xr:uid="{75AE0431-48FC-4643-8972-8E48D301F24C}"/>
    <cellStyle name="Normal 18 4" xfId="29655" xr:uid="{B1AB0FA2-FFA4-462D-A9B2-FD740B238CE0}"/>
    <cellStyle name="Normal 18 4 2" xfId="29656" xr:uid="{B85871EC-8797-4B27-BEA3-B19004F70F31}"/>
    <cellStyle name="Normal 18 4 3" xfId="29657" xr:uid="{69B7972F-59F6-408B-8C12-1B532C30425C}"/>
    <cellStyle name="Normal 18 4_AVA DVA EL" xfId="29658" xr:uid="{D03A9A32-C94B-4306-A265-AD63B53483CE}"/>
    <cellStyle name="Normal 18 5" xfId="29659" xr:uid="{E1FE800B-402B-4585-B5B3-D9A481B8505E}"/>
    <cellStyle name="Normal 18 5 2" xfId="29660" xr:uid="{2726067C-E162-4FEC-ACCA-778FDD3810D4}"/>
    <cellStyle name="Normal 18 5 3" xfId="29661" xr:uid="{86078424-F29F-420C-88AB-BAA16A5501D7}"/>
    <cellStyle name="Normal 18 5_AVA DVA EL" xfId="29662" xr:uid="{B45198E9-9257-4FD1-AE67-50B7466CAF93}"/>
    <cellStyle name="Normal 18 6" xfId="29663" xr:uid="{48DBE53D-D688-45FF-8B14-DEB4AB3AD2A4}"/>
    <cellStyle name="Normal 18 6 2" xfId="29664" xr:uid="{64BEEDEC-8139-4CCD-85C9-4ED1F1DE0B1E}"/>
    <cellStyle name="Normal 18 6 3" xfId="29665" xr:uid="{880C8DB2-BEB6-4181-8FA3-8B50801F87D7}"/>
    <cellStyle name="Normal 18 6_AVA DVA EL" xfId="29666" xr:uid="{31DCC6C0-62ED-4974-8C94-1057D33ECF32}"/>
    <cellStyle name="Normal 18 7" xfId="29667" xr:uid="{04295C18-6128-4E72-8F72-592C5BE47F94}"/>
    <cellStyle name="Normal 18 7 2" xfId="29668" xr:uid="{018C73D2-BF79-44A4-97B1-BBCA3C81892A}"/>
    <cellStyle name="Normal 18 7 3" xfId="29669" xr:uid="{816003DA-75FD-4467-B5C3-79902269B6DD}"/>
    <cellStyle name="Normal 18 7_AVA DVA EL" xfId="29670" xr:uid="{1B20B957-A144-4027-8BED-DFF1FB4E6FF9}"/>
    <cellStyle name="Normal 18 8" xfId="29671" xr:uid="{E63C2EBD-6D59-4DC6-AE3F-651AB2F07171}"/>
    <cellStyle name="Normal 18 8 2" xfId="29672" xr:uid="{EF0B4E5B-5F8E-470B-97F5-D53D03FA4B25}"/>
    <cellStyle name="Normal 18 8 3" xfId="29673" xr:uid="{9BA11694-FB2B-4016-B488-D8A0934985B6}"/>
    <cellStyle name="Normal 18 8_AVA DVA EL" xfId="29674" xr:uid="{4E5A22DD-F445-4DE2-9AA7-5492CFBD2F8D}"/>
    <cellStyle name="Normal 18_4Q16" xfId="29675" xr:uid="{A592AE9A-742B-4F91-9D16-B0602C2B1A23}"/>
    <cellStyle name="Normal 19" xfId="7738" xr:uid="{6503EA4E-5B21-426A-A6AD-65CF98DE2B50}"/>
    <cellStyle name="Normal 19 2" xfId="7739" xr:uid="{BD3341C2-A4CE-49B4-9446-6B8831FC40F4}"/>
    <cellStyle name="Normal 19 2 2" xfId="29676" xr:uid="{B446B3B1-2CDB-42F1-86DE-9914CA9A3A2F}"/>
    <cellStyle name="Normal 19 2 2 2" xfId="29677" xr:uid="{06CE3E00-EC1C-4251-8F22-C5A03AA8A165}"/>
    <cellStyle name="Normal 19 2 2 2 2" xfId="46681" xr:uid="{67CBA84D-3F18-4BDF-88B7-3AFF0A75553D}"/>
    <cellStyle name="Normal 19 2 2 2 2 2" xfId="46682" xr:uid="{6031D6E2-77FC-4BA8-9A2F-946D2A1783C3}"/>
    <cellStyle name="Normal 19 2 2 2 2 2 2" xfId="46683" xr:uid="{613B0CA7-0007-4514-87CA-DAD514331CC2}"/>
    <cellStyle name="Normal 19 2 2 2 2 2 2 2" xfId="46684" xr:uid="{205B0764-2D62-409E-A760-209D0CC9E6D0}"/>
    <cellStyle name="Normal 19 2 2 2 2 2 3" xfId="46685" xr:uid="{B6A316C6-01D2-4550-82E1-7134D8A2F6FC}"/>
    <cellStyle name="Normal 19 2 2 2 2 2 4" xfId="46686" xr:uid="{E5339924-7757-4F68-B584-38B40F119D5D}"/>
    <cellStyle name="Normal 19 2 2 2 2 3" xfId="46687" xr:uid="{B5EE1913-524C-4760-B7C6-E229F3F63244}"/>
    <cellStyle name="Normal 19 2 2 2 2 3 2" xfId="46688" xr:uid="{C8C3EB4F-20AA-4CA4-B860-54148E9E0053}"/>
    <cellStyle name="Normal 19 2 2 2 2 4" xfId="46689" xr:uid="{742D16C7-E4EF-46AA-A738-E58763B96E2F}"/>
    <cellStyle name="Normal 19 2 2 2 2 5" xfId="46690" xr:uid="{3ABA9C78-884B-4F7C-A275-99D28782DDC8}"/>
    <cellStyle name="Normal 19 2 2 2 2 6" xfId="46691" xr:uid="{1937DFFA-C409-4F33-8801-6C9018FCFCFA}"/>
    <cellStyle name="Normal 19 2 2 2 3" xfId="46692" xr:uid="{A1C3E0DC-6226-4D9C-A437-58418C90B746}"/>
    <cellStyle name="Normal 19 2 2 2 3 2" xfId="46693" xr:uid="{987A8B91-F6D3-4A61-B442-7F6ED88512FA}"/>
    <cellStyle name="Normal 19 2 2 2 3 2 2" xfId="46694" xr:uid="{705A7895-C82F-4F4B-8318-315C27B35686}"/>
    <cellStyle name="Normal 19 2 2 2 3 3" xfId="46695" xr:uid="{520194CA-E4F7-4E5E-9208-1E72B792FEF6}"/>
    <cellStyle name="Normal 19 2 2 2 3 4" xfId="46696" xr:uid="{D474CC50-42BD-4F3F-B5E1-D795A649BA18}"/>
    <cellStyle name="Normal 19 2 2 2 4" xfId="46697" xr:uid="{9E510F38-8EC8-45E8-9206-5A1C00F0BB5E}"/>
    <cellStyle name="Normal 19 2 2 2 4 2" xfId="46698" xr:uid="{D086197E-679D-4BD3-89EE-2FAB0E64B609}"/>
    <cellStyle name="Normal 19 2 2 2 5" xfId="46699" xr:uid="{94AF42F3-561A-447F-9D18-FBB14ADA3370}"/>
    <cellStyle name="Normal 19 2 2 2 6" xfId="46700" xr:uid="{FB4AA40E-0E5B-41E7-B1C1-9FDC4C55DB9B}"/>
    <cellStyle name="Normal 19 2 2 2 7" xfId="46701" xr:uid="{EA6E78EF-222D-45F6-8FD3-324D5E15B915}"/>
    <cellStyle name="Normal 19 2 2 2_Non-NII" xfId="46680" xr:uid="{2A4DBC63-799A-4D5D-A83B-77753C39F484}"/>
    <cellStyle name="Normal 19 2 2 3" xfId="29678" xr:uid="{38AE359B-BA96-4F99-B357-849D17983FC3}"/>
    <cellStyle name="Normal 19 2 2 3 2" xfId="46703" xr:uid="{D5FCDC0F-1951-4CBC-9EDA-F4E202DC5452}"/>
    <cellStyle name="Normal 19 2 2 3 2 2" xfId="46704" xr:uid="{93E1757A-660B-43F8-88B3-E0DCF1F7EA53}"/>
    <cellStyle name="Normal 19 2 2 3 2 2 2" xfId="46705" xr:uid="{92CB970E-6214-4E0E-AE33-07923E4E73A1}"/>
    <cellStyle name="Normal 19 2 2 3 2 3" xfId="46706" xr:uid="{D4F8B951-AF38-4048-A2DA-5EB73C50D51C}"/>
    <cellStyle name="Normal 19 2 2 3 2 4" xfId="46707" xr:uid="{3FE5C459-C04F-4899-B9FA-C62689F0A399}"/>
    <cellStyle name="Normal 19 2 2 3 3" xfId="46708" xr:uid="{95F4BCF2-FF69-4063-AE29-4D638EE83112}"/>
    <cellStyle name="Normal 19 2 2 3 3 2" xfId="46709" xr:uid="{1E9E63D3-37FA-4AF2-A666-05F347121681}"/>
    <cellStyle name="Normal 19 2 2 3 4" xfId="46710" xr:uid="{9BA3D712-B1ED-4975-BFC2-FA9941E352C1}"/>
    <cellStyle name="Normal 19 2 2 3 5" xfId="46711" xr:uid="{9F13A965-9380-4C0D-910A-493C932C0BEA}"/>
    <cellStyle name="Normal 19 2 2 3 6" xfId="46712" xr:uid="{C77A5309-FACE-443E-B184-80B8A5C1D1FB}"/>
    <cellStyle name="Normal 19 2 2 3_Non-NII" xfId="46702" xr:uid="{6E0A2197-CB7B-4332-B5F9-03A5DC753B91}"/>
    <cellStyle name="Normal 19 2 2 4" xfId="46713" xr:uid="{35C86EC5-C30E-4E39-8BEA-7CFB9F304FFD}"/>
    <cellStyle name="Normal 19 2 2 4 2" xfId="46714" xr:uid="{4EF4C37E-A1E4-4DE4-90F8-965CDE1A0F70}"/>
    <cellStyle name="Normal 19 2 2 4 2 2" xfId="46715" xr:uid="{89D5C496-9F1A-4C0B-93BD-ADF1BF0DA056}"/>
    <cellStyle name="Normal 19 2 2 4 3" xfId="46716" xr:uid="{49793AA8-1AA2-4CAA-AEFE-29F0090DE312}"/>
    <cellStyle name="Normal 19 2 2 4 4" xfId="46717" xr:uid="{12B545BB-1209-4900-AEC8-44A7527BB0EC}"/>
    <cellStyle name="Normal 19 2 2 5" xfId="46718" xr:uid="{C2711554-89AB-4B8B-9BEB-F7B6FDD3D4F2}"/>
    <cellStyle name="Normal 19 2 2 5 2" xfId="46719" xr:uid="{7AEDF33D-D880-4B26-8104-87101693B597}"/>
    <cellStyle name="Normal 19 2 2 6" xfId="46720" xr:uid="{32FA357A-645C-4E77-96A9-FC0CF37260F4}"/>
    <cellStyle name="Normal 19 2 2 7" xfId="46721" xr:uid="{8BE5EAE5-0D14-43A4-AD3F-DB6CFFCFE430}"/>
    <cellStyle name="Normal 19 2 2 8" xfId="46722" xr:uid="{63A7EA17-DFA4-43BC-92CD-9B5B200ACDA3}"/>
    <cellStyle name="Normal 19 2 2_AVA DVA EL" xfId="29679" xr:uid="{2DB6FC8D-B66E-4B9E-AE2F-C1DE02939DBB}"/>
    <cellStyle name="Normal 19 2 3" xfId="29680" xr:uid="{C7E521F0-024A-4FA9-8B27-D863FF999E9B}"/>
    <cellStyle name="Normal 19 2 3 2" xfId="29681" xr:uid="{A045E7A6-3C86-469A-8D4F-CA8CF3B94A92}"/>
    <cellStyle name="Normal 19 2 3 2 2" xfId="46724" xr:uid="{C3468FB3-3C3A-4A8E-9B65-D17B3619007F}"/>
    <cellStyle name="Normal 19 2 3 2 2 2" xfId="46725" xr:uid="{520D386C-B2FB-4BED-9945-C6AC5BFBBB73}"/>
    <cellStyle name="Normal 19 2 3 2 2 2 2" xfId="46726" xr:uid="{26D96D00-38EA-418D-8C99-17521DFF06CE}"/>
    <cellStyle name="Normal 19 2 3 2 2 3" xfId="46727" xr:uid="{2982CE09-6857-4C4E-97E5-BAB0F8B81417}"/>
    <cellStyle name="Normal 19 2 3 2 2 4" xfId="46728" xr:uid="{F137CF4C-E950-4DF1-BEBA-BBF7346CB3C3}"/>
    <cellStyle name="Normal 19 2 3 2 3" xfId="46729" xr:uid="{46AF65A3-4E2B-4E6A-8ED3-5AB2F910A8C9}"/>
    <cellStyle name="Normal 19 2 3 2 3 2" xfId="46730" xr:uid="{0CF95DFD-7249-487C-93FE-1C11983B1670}"/>
    <cellStyle name="Normal 19 2 3 2 4" xfId="46731" xr:uid="{93F170BD-7BD7-426B-8651-A0CB40650A06}"/>
    <cellStyle name="Normal 19 2 3 2 5" xfId="46732" xr:uid="{B6607C44-B283-408A-941A-4283C5C44DC5}"/>
    <cellStyle name="Normal 19 2 3 2 6" xfId="46733" xr:uid="{C0BA272A-1B1F-4351-8F39-97847CCDAFC1}"/>
    <cellStyle name="Normal 19 2 3 2_Non-NII" xfId="46723" xr:uid="{583A4C8C-2D66-41DF-A3EA-09E2A5B9B23B}"/>
    <cellStyle name="Normal 19 2 3 3" xfId="29682" xr:uid="{048A0448-EF94-4CE9-BF69-CDB4DDAF3AC3}"/>
    <cellStyle name="Normal 19 2 3 3 2" xfId="46735" xr:uid="{E19C4A0C-C800-4EC3-AB47-A0470C5C4F03}"/>
    <cellStyle name="Normal 19 2 3 3 2 2" xfId="46736" xr:uid="{7D73EA20-DBEE-4172-99C3-06D1863798F1}"/>
    <cellStyle name="Normal 19 2 3 3 3" xfId="46737" xr:uid="{BEB29003-C211-4233-9AC4-E573B1D10952}"/>
    <cellStyle name="Normal 19 2 3 3 4" xfId="46738" xr:uid="{FE5458F3-6856-4053-8634-A16E0B97FDDA}"/>
    <cellStyle name="Normal 19 2 3 3_Non-NII" xfId="46734" xr:uid="{C2E2A14A-D25B-41A5-91F1-7B34D83E26F2}"/>
    <cellStyle name="Normal 19 2 3 4" xfId="46739" xr:uid="{FFC6ACC5-0869-4F1C-9CA4-A05A149C5DE9}"/>
    <cellStyle name="Normal 19 2 3 4 2" xfId="46740" xr:uid="{08CD8B6B-1B89-4725-86BC-484E0CFC2350}"/>
    <cellStyle name="Normal 19 2 3 5" xfId="46741" xr:uid="{BB1B0CAE-7242-44C5-A918-80EBD5DB9254}"/>
    <cellStyle name="Normal 19 2 3 6" xfId="46742" xr:uid="{4DE7D2C6-0370-468D-93F2-2493F84EDBD0}"/>
    <cellStyle name="Normal 19 2 3 7" xfId="46743" xr:uid="{B568C9AA-E019-4B3D-9CAC-C17FF1D9735C}"/>
    <cellStyle name="Normal 19 2 3_AVA DVA EL" xfId="29683" xr:uid="{9E585161-9DBA-46CE-AEA1-FA7AA5EF7273}"/>
    <cellStyle name="Normal 19 2 4" xfId="29684" xr:uid="{1C382229-CF0D-4230-8C81-A64582889E5A}"/>
    <cellStyle name="Normal 19 2 4 2" xfId="46745" xr:uid="{638F2195-EE5B-44D2-896A-4149A9B2C8D2}"/>
    <cellStyle name="Normal 19 2 4 2 2" xfId="46746" xr:uid="{A9557784-5851-4C9A-9DFB-CF8D10140CD6}"/>
    <cellStyle name="Normal 19 2 4 2 2 2" xfId="46747" xr:uid="{883E00D3-4616-4191-B4E3-6DD6E85C95BE}"/>
    <cellStyle name="Normal 19 2 4 2 3" xfId="46748" xr:uid="{5CF0E3AA-37B6-453D-8092-5C588EB965B5}"/>
    <cellStyle name="Normal 19 2 4 2 4" xfId="46749" xr:uid="{D2B7020E-39A6-44B7-B7FA-DBC729A65C14}"/>
    <cellStyle name="Normal 19 2 4 3" xfId="46750" xr:uid="{9D7D2382-85BF-49C2-8B14-448D84F54C66}"/>
    <cellStyle name="Normal 19 2 4 3 2" xfId="46751" xr:uid="{E8C0B564-7528-4F89-BA48-92A03E46F199}"/>
    <cellStyle name="Normal 19 2 4 4" xfId="46752" xr:uid="{F34F0266-A2DA-48E7-B3D7-A2AEEF7D75A7}"/>
    <cellStyle name="Normal 19 2 4 5" xfId="46753" xr:uid="{AC79506D-2319-4B6E-B8BD-E93BAFA26471}"/>
    <cellStyle name="Normal 19 2 4 6" xfId="46754" xr:uid="{BD3121A4-2AC9-4DF3-81AF-1148372463C1}"/>
    <cellStyle name="Normal 19 2 4_Non-NII" xfId="46744" xr:uid="{C6C7CF5F-74B1-4CC1-831C-E7DA012D47B4}"/>
    <cellStyle name="Normal 19 2 5" xfId="46755" xr:uid="{70B0577B-0CB1-4987-A56C-27B20BCAB73A}"/>
    <cellStyle name="Normal 19 2 5 2" xfId="46756" xr:uid="{CE796354-F403-4AAF-B40A-90886648671A}"/>
    <cellStyle name="Normal 19 2 5 2 2" xfId="46757" xr:uid="{13AF7ECF-0192-4D2A-B9F2-1CC2C4709FBF}"/>
    <cellStyle name="Normal 19 2 5 3" xfId="46758" xr:uid="{F1EB7257-80BD-44C1-8535-9C661F038C5D}"/>
    <cellStyle name="Normal 19 2 5 4" xfId="46759" xr:uid="{A4522314-7344-48F3-8753-55E53FF5E845}"/>
    <cellStyle name="Normal 19 2 6" xfId="46760" xr:uid="{62B942D4-2117-4E2D-BC84-A7BD22136C87}"/>
    <cellStyle name="Normal 19 2 6 2" xfId="46761" xr:uid="{FBF9A391-0D37-4E19-80D2-BF9688226F4C}"/>
    <cellStyle name="Normal 19 2 7" xfId="46762" xr:uid="{03B444D9-53B5-4B86-820E-24B2C22598AA}"/>
    <cellStyle name="Normal 19 2 8" xfId="46763" xr:uid="{CE92F0BE-0886-437E-848A-88AA1BDEC0AF}"/>
    <cellStyle name="Normal 19 2 9" xfId="46764" xr:uid="{B4739F60-2473-440F-B64A-B002693CDC97}"/>
    <cellStyle name="Normal 19 2_AVA DVA EL" xfId="29685" xr:uid="{AA2B145E-D329-43C3-A9FD-231D2F2250D2}"/>
    <cellStyle name="Normal 19 3" xfId="7740" xr:uid="{B9468FB1-CAD1-4698-A248-57D0A37BE176}"/>
    <cellStyle name="Normal 19 3 2" xfId="29686" xr:uid="{72CB6927-3274-417E-9B92-B5885409D155}"/>
    <cellStyle name="Normal 19 3 2 2" xfId="29687" xr:uid="{D148DBEC-E45B-4A42-84AB-26E58045C69E}"/>
    <cellStyle name="Normal 19 3 2 2 2" xfId="46766" xr:uid="{FD84061E-4E57-45E2-81FA-32FA866BC26C}"/>
    <cellStyle name="Normal 19 3 2 2 2 2" xfId="46767" xr:uid="{5AEC2BC6-5B6B-4A18-B051-71CDED9346CD}"/>
    <cellStyle name="Normal 19 3 2 2 2 2 2" xfId="46768" xr:uid="{964FAEEF-D76D-4392-AFF0-753A38B30BD8}"/>
    <cellStyle name="Normal 19 3 2 2 2 3" xfId="46769" xr:uid="{C0D9D595-E976-488E-9234-3B13E6632D9D}"/>
    <cellStyle name="Normal 19 3 2 2 2 4" xfId="46770" xr:uid="{3A248F39-DE18-464F-A6DC-C7CBFC924D68}"/>
    <cellStyle name="Normal 19 3 2 2 3" xfId="46771" xr:uid="{3972FB6B-30B4-413C-95DE-0725960A2A05}"/>
    <cellStyle name="Normal 19 3 2 2 3 2" xfId="46772" xr:uid="{2D07292B-8B86-42C7-9675-1F7825B39B67}"/>
    <cellStyle name="Normal 19 3 2 2 4" xfId="46773" xr:uid="{E3C4716F-9D0C-45E5-AB76-9CBF1E49C9CF}"/>
    <cellStyle name="Normal 19 3 2 2 5" xfId="46774" xr:uid="{DB75651B-9724-4971-B74B-1E0C3D4DFC7F}"/>
    <cellStyle name="Normal 19 3 2 2 6" xfId="46775" xr:uid="{039D7634-7622-4B5B-936D-FD2070AED29A}"/>
    <cellStyle name="Normal 19 3 2 2_Non-NII" xfId="46765" xr:uid="{4CBD2812-8B20-4F2D-B7A9-B3098BE62CF3}"/>
    <cellStyle name="Normal 19 3 2 3" xfId="29688" xr:uid="{973525AD-9FB4-42D0-A096-AB607189ED25}"/>
    <cellStyle name="Normal 19 3 2 3 2" xfId="46777" xr:uid="{74C2E9E2-F2E4-4A59-9445-2919CD1C53C8}"/>
    <cellStyle name="Normal 19 3 2 3 2 2" xfId="46778" xr:uid="{70D02635-0DAC-4376-8DB6-B3495699904D}"/>
    <cellStyle name="Normal 19 3 2 3 3" xfId="46779" xr:uid="{41FF964E-F32E-4A82-9EBD-CE1D5AC969DE}"/>
    <cellStyle name="Normal 19 3 2 3 4" xfId="46780" xr:uid="{E4524C7B-EC9C-4AFE-9EC7-F3F1F38A811F}"/>
    <cellStyle name="Normal 19 3 2 3_Non-NII" xfId="46776" xr:uid="{03F38E79-777E-44ED-AF6D-A02D98A54427}"/>
    <cellStyle name="Normal 19 3 2 4" xfId="46781" xr:uid="{96C58889-1952-4F5E-A954-451DE10F5E01}"/>
    <cellStyle name="Normal 19 3 2 4 2" xfId="46782" xr:uid="{C888B013-4A9A-4AE8-B383-692D19665239}"/>
    <cellStyle name="Normal 19 3 2 5" xfId="46783" xr:uid="{E89FCB54-68B3-4271-9804-130D4A00FA07}"/>
    <cellStyle name="Normal 19 3 2 6" xfId="46784" xr:uid="{F6B12D0D-3C5B-46D4-A3B5-FF051E3F634B}"/>
    <cellStyle name="Normal 19 3 2 7" xfId="46785" xr:uid="{6CA056CB-805C-4BEF-A606-58A5FB517A62}"/>
    <cellStyle name="Normal 19 3 2_AVA DVA EL" xfId="29689" xr:uid="{E8ABCC3E-66FF-41C0-A7C7-5A916E37D914}"/>
    <cellStyle name="Normal 19 3 3" xfId="29690" xr:uid="{90E2D113-ECDF-4212-832F-028071537CAC}"/>
    <cellStyle name="Normal 19 3 3 2" xfId="29691" xr:uid="{2A225AD0-A3FA-4DF4-935A-147D01D07366}"/>
    <cellStyle name="Normal 19 3 3 2 2" xfId="46787" xr:uid="{1E0D0C9F-9204-4B09-A71B-8EBA850D1CF8}"/>
    <cellStyle name="Normal 19 3 3 2 2 2" xfId="46788" xr:uid="{42B0C322-ED26-4244-951F-FA3CDA997EEE}"/>
    <cellStyle name="Normal 19 3 3 2 3" xfId="46789" xr:uid="{B7EB0114-06B3-4906-8756-723FA902D59E}"/>
    <cellStyle name="Normal 19 3 3 2 4" xfId="46790" xr:uid="{B5315CF0-A37C-4618-BABE-066AD87E95C9}"/>
    <cellStyle name="Normal 19 3 3 2_Non-NII" xfId="46786" xr:uid="{991C5D89-94B9-440C-A641-89D1BE809F9E}"/>
    <cellStyle name="Normal 19 3 3 3" xfId="29692" xr:uid="{8614FD92-846A-4ADA-A129-DBB364E06975}"/>
    <cellStyle name="Normal 19 3 3 3 2" xfId="46792" xr:uid="{D95610CF-7280-4DDC-9903-9372DDB4B914}"/>
    <cellStyle name="Normal 19 3 3 3_Non-NII" xfId="46791" xr:uid="{A072BF3B-61A1-4DA6-A960-622928C1BE88}"/>
    <cellStyle name="Normal 19 3 3 4" xfId="46793" xr:uid="{41B8CB59-930E-4C1F-A112-664CE621D6A2}"/>
    <cellStyle name="Normal 19 3 3 5" xfId="46794" xr:uid="{0F3418EC-1E32-4F9F-932C-AFC1DD7C1CA2}"/>
    <cellStyle name="Normal 19 3 3 6" xfId="46795" xr:uid="{54C5FD34-F072-4BE3-9B03-78A026F54057}"/>
    <cellStyle name="Normal 19 3 3_AVA DVA EL" xfId="29693" xr:uid="{0DD0FB6A-70B2-443B-B8C7-6E6E44F5D736}"/>
    <cellStyle name="Normal 19 3 4" xfId="29694" xr:uid="{819FF83A-B9E7-4F93-A505-338C5D6CA7D6}"/>
    <cellStyle name="Normal 19 3 4 2" xfId="46797" xr:uid="{427325C1-94A8-45F7-9110-5EBC77A582E3}"/>
    <cellStyle name="Normal 19 3 4 2 2" xfId="46798" xr:uid="{3161FD13-2F3A-4CBE-A988-D31D649CBF07}"/>
    <cellStyle name="Normal 19 3 4 3" xfId="46799" xr:uid="{BC89B639-8AD4-47E4-A556-015986FF8FD6}"/>
    <cellStyle name="Normal 19 3 4 4" xfId="46800" xr:uid="{B408E0D3-DCC8-4683-A052-C8587DF3E119}"/>
    <cellStyle name="Normal 19 3 4_Non-NII" xfId="46796" xr:uid="{5A640169-DB14-42F9-91E1-875A31533217}"/>
    <cellStyle name="Normal 19 3 5" xfId="46801" xr:uid="{DCB2C282-504E-4AE3-A217-CFC200DC58FA}"/>
    <cellStyle name="Normal 19 3 5 2" xfId="46802" xr:uid="{8D3C5F77-2084-4290-B9F4-5D50172043A6}"/>
    <cellStyle name="Normal 19 3 6" xfId="46803" xr:uid="{7126696F-1064-4986-B516-8F171E1060BB}"/>
    <cellStyle name="Normal 19 3 7" xfId="46804" xr:uid="{9215462B-EB54-4FB8-AF6C-48BA30A7AE41}"/>
    <cellStyle name="Normal 19 3 8" xfId="46805" xr:uid="{67D88B05-A2BF-4C3D-B109-8AE84715E6D2}"/>
    <cellStyle name="Normal 19 3_AVA DVA EL" xfId="29695" xr:uid="{FCD6DEE6-A619-4E87-9F65-D9757592E710}"/>
    <cellStyle name="Normal 19 4" xfId="7741" xr:uid="{DDCC90D3-EB25-492D-B8E5-66757B5394F5}"/>
    <cellStyle name="Normal 19 4 2" xfId="29696" xr:uid="{C9AC9C27-D848-4BDC-BE4C-D1875C4DFEDD}"/>
    <cellStyle name="Normal 19 4 2 2" xfId="29697" xr:uid="{C50BC935-877F-4AC6-B4D4-56385CE61B39}"/>
    <cellStyle name="Normal 19 4 2 3" xfId="29698" xr:uid="{857C56A9-BB64-4196-B9BA-DBE3685BF065}"/>
    <cellStyle name="Normal 19 4 2_AVA DVA EL" xfId="29699" xr:uid="{5051F9AA-3E05-44DD-94BA-E8988A12D1F8}"/>
    <cellStyle name="Normal 19 4 3" xfId="29700" xr:uid="{D485C375-423C-4575-89D7-7AE40FDD16DA}"/>
    <cellStyle name="Normal 19 4 3 2" xfId="29701" xr:uid="{A29171C2-F592-4A0C-85F6-040A023A9540}"/>
    <cellStyle name="Normal 19 4 3 3" xfId="29702" xr:uid="{3A3C1207-7749-442D-AF47-6A232F822BEB}"/>
    <cellStyle name="Normal 19 4 3_AVA DVA EL" xfId="29703" xr:uid="{72CB099A-9AFC-4C31-AA95-8C212DB9AEF2}"/>
    <cellStyle name="Normal 19 4 4" xfId="29704" xr:uid="{43381E1C-3CA2-44DD-AE6E-2C153BEE8F27}"/>
    <cellStyle name="Normal 19 4_AVA DVA EL" xfId="29705" xr:uid="{278BE278-B4C5-4EC1-9374-F1E464BC99F1}"/>
    <cellStyle name="Normal 19 5" xfId="29706" xr:uid="{1DC5FBC9-EA5C-487A-896A-ACE99D119B4C}"/>
    <cellStyle name="Normal 19 5 2" xfId="29707" xr:uid="{448AF4A4-732A-4378-9026-949ED2A84D00}"/>
    <cellStyle name="Normal 19 5 2 2" xfId="29708" xr:uid="{000FE15B-F7C3-4BD3-9AC1-192EF45F8AAA}"/>
    <cellStyle name="Normal 19 5 2 3" xfId="29709" xr:uid="{62E33029-FF22-4EAA-B75F-4CB2D4FA8088}"/>
    <cellStyle name="Normal 19 5 2_AVA DVA EL" xfId="29710" xr:uid="{596486CD-1C13-49AC-B4F2-E2709A4BE7FC}"/>
    <cellStyle name="Normal 19 5 3" xfId="29711" xr:uid="{CE07797C-2AC0-4676-84CB-279866677224}"/>
    <cellStyle name="Normal 19 5 3 2" xfId="29712" xr:uid="{88D9CA30-147B-4BBC-9BEF-A96E4B06405A}"/>
    <cellStyle name="Normal 19 5 3 3" xfId="29713" xr:uid="{1B0BBE70-1B5F-413B-8097-B62EF1B57F6B}"/>
    <cellStyle name="Normal 19 5 3_AVA DVA EL" xfId="29714" xr:uid="{E76C4C56-52F4-4DF4-93F9-162738392E44}"/>
    <cellStyle name="Normal 19 5 4" xfId="29715" xr:uid="{D6EE6CDD-EF61-4A06-B6DD-9BE77615079D}"/>
    <cellStyle name="Normal 19 5_AVA DVA EL" xfId="29716" xr:uid="{9BFAD7A8-DF57-42FF-AD9C-48741D43B1FA}"/>
    <cellStyle name="Normal 19 6" xfId="29717" xr:uid="{DF0C338E-2DBB-4DB6-99A7-5F859FEADC6A}"/>
    <cellStyle name="Normal 19 6 2" xfId="29718" xr:uid="{0EC6AF56-C0EB-4C60-BBB7-DCC414069B7F}"/>
    <cellStyle name="Normal 19 6 2 2" xfId="29719" xr:uid="{ED4F8262-D403-4836-B840-35BBE90B7238}"/>
    <cellStyle name="Normal 19 6 2 3" xfId="29720" xr:uid="{5835B25C-D838-4A27-B3BC-FB5FD65A1E5A}"/>
    <cellStyle name="Normal 19 6 2_AVA DVA EL" xfId="29721" xr:uid="{AEDAB974-09FC-4F50-89BB-1AFCCEED0F14}"/>
    <cellStyle name="Normal 19 6 3" xfId="29722" xr:uid="{74B17386-FF80-4FFA-B3AE-BBBC3ABC3C23}"/>
    <cellStyle name="Normal 19 6 3 2" xfId="29723" xr:uid="{C60B0F53-B78D-46E6-9A36-182DBE76372B}"/>
    <cellStyle name="Normal 19 6 3 3" xfId="29724" xr:uid="{E322D9CC-E0E5-41AB-9068-2546D6DF584B}"/>
    <cellStyle name="Normal 19 6 3_AVA DVA EL" xfId="29725" xr:uid="{B673307C-FC34-4A9B-A5E0-C56E012CC24B}"/>
    <cellStyle name="Normal 19 6 4" xfId="29726" xr:uid="{B30CB8F2-103E-4305-A0CF-298ECCF2C48F}"/>
    <cellStyle name="Normal 19 6_AVA DVA EL" xfId="29727" xr:uid="{BC23F6E2-FFD1-47B2-83CC-35DB72D0E4D5}"/>
    <cellStyle name="Normal 19 7" xfId="29728" xr:uid="{C3AC26C5-A9AC-4D0D-8656-21446A075E8E}"/>
    <cellStyle name="Normal 19 7 2" xfId="29729" xr:uid="{F16862FB-5131-4419-999F-15B9EEEE6B4E}"/>
    <cellStyle name="Normal 19 7 2 2" xfId="29730" xr:uid="{4C0B54D0-6DB6-41C8-99CB-517E94867FF3}"/>
    <cellStyle name="Normal 19 7 2 3" xfId="29731" xr:uid="{DAD74860-ECCD-4101-9338-FB5E338181A5}"/>
    <cellStyle name="Normal 19 7 2_AVA DVA EL" xfId="29732" xr:uid="{26BDFD3D-D508-4283-99C5-53CABE479513}"/>
    <cellStyle name="Normal 19 7 3" xfId="29733" xr:uid="{F72115C0-BBC1-409A-87AB-5F430C97B433}"/>
    <cellStyle name="Normal 19 7 3 2" xfId="29734" xr:uid="{47DBB88E-7926-46AD-8EFE-712469966D02}"/>
    <cellStyle name="Normal 19 7 3 3" xfId="29735" xr:uid="{FE2FCFE0-0317-49C7-BBAC-E00F441E2D58}"/>
    <cellStyle name="Normal 19 7 3_AVA DVA EL" xfId="29736" xr:uid="{E06C16B9-50DF-428C-8D60-200E75EAF6A6}"/>
    <cellStyle name="Normal 19 7 4" xfId="29737" xr:uid="{1CCDACA4-0299-4FA3-88D7-86E452CC2EC5}"/>
    <cellStyle name="Normal 19 7_AVA DVA EL" xfId="29738" xr:uid="{BE4C4DAD-56C1-4E29-8299-196424505389}"/>
    <cellStyle name="Normal 19 8" xfId="29739" xr:uid="{E1B85136-60EE-42A2-AED3-00BB4A3C7D63}"/>
    <cellStyle name="Normal 19 8 2" xfId="29740" xr:uid="{A6DC01ED-70FD-4E25-BA19-404F841C234E}"/>
    <cellStyle name="Normal 19 8 3" xfId="29741" xr:uid="{61DEB928-45D8-4F77-9119-C3A3B832152E}"/>
    <cellStyle name="Normal 19 8_AVA DVA EL" xfId="29742" xr:uid="{30414072-D9DA-4DBE-B3BA-8D7D2E9E8784}"/>
    <cellStyle name="Normal 19 9" xfId="29743" xr:uid="{D8ADA964-1D7B-4CC9-A4EF-345F85B6D98C}"/>
    <cellStyle name="Normal 19_3Q19" xfId="7742" xr:uid="{3B5684AC-98F2-4717-ACF1-8D921E1A99AF}"/>
    <cellStyle name="Normal 194" xfId="29744" xr:uid="{D27AD377-55F2-4099-A0F5-A8B48FEA1590}"/>
    <cellStyle name="Normal 194 2" xfId="29745" xr:uid="{54810797-4B05-45F6-93AF-A832C2A52E85}"/>
    <cellStyle name="Normal 194 3" xfId="29746" xr:uid="{6ED1E492-3A49-4C7F-A214-9DB349BFACA5}"/>
    <cellStyle name="Normal 194 3 2" xfId="29747" xr:uid="{58C6E27A-8ACF-440F-A177-2F721DAD1793}"/>
    <cellStyle name="Normal 194 3_AVA DVA EL" xfId="29748" xr:uid="{5773B9C4-CEF0-4581-955D-5C2D46F0C1E1}"/>
    <cellStyle name="Normal 194_AVA DVA EL" xfId="29749" xr:uid="{E50E9628-A53D-4E3D-9729-66E12570328C}"/>
    <cellStyle name="Normal 2" xfId="7743" xr:uid="{6D192F05-B509-43E9-B38C-EBF170CA3CF5}"/>
    <cellStyle name="Normal 2 10" xfId="7744" xr:uid="{E5B6DD4B-4EA8-4157-AB29-9C825872AE2E}"/>
    <cellStyle name="Normal 2 10 10" xfId="29750" xr:uid="{FBB9B057-02E7-44CB-97CC-115AF448363C}"/>
    <cellStyle name="Normal 2 10 10 2" xfId="29751" xr:uid="{A420D247-725F-4E16-B934-1F38EBAA0577}"/>
    <cellStyle name="Normal 2 10 10 3" xfId="29752" xr:uid="{660272FD-1EEB-48D8-AF17-C4B025408548}"/>
    <cellStyle name="Normal 2 10 10_AVA DVA EL" xfId="29753" xr:uid="{7D0DA954-9502-4FEF-B441-2CFDCDEE43D8}"/>
    <cellStyle name="Normal 2 10 11" xfId="29754" xr:uid="{B78661BA-6B29-4EF1-A9F9-1560501E9906}"/>
    <cellStyle name="Normal 2 10 2" xfId="7745" xr:uid="{582C8026-C16B-41C4-843D-113F5286A9FA}"/>
    <cellStyle name="Normal 2 10 2 2" xfId="7746" xr:uid="{5E2276D4-F056-4269-9CD4-CC57433D6297}"/>
    <cellStyle name="Normal 2 10 2 2 2" xfId="29755" xr:uid="{7E2A49BB-95FA-4D05-BE88-4AF3DFB6DFF1}"/>
    <cellStyle name="Normal 2 10 2 2 2 2" xfId="29756" xr:uid="{71B72948-2ED5-4E17-AC95-3A29C336636B}"/>
    <cellStyle name="Normal 2 10 2 2 2 3" xfId="29757" xr:uid="{BB501CF4-1FC2-4938-987A-2FAD15968D47}"/>
    <cellStyle name="Normal 2 10 2 2 2_AVA DVA EL" xfId="29758" xr:uid="{E5941BD1-C3E4-4FEC-B2F6-F4C9B92B9C48}"/>
    <cellStyle name="Normal 2 10 2 2 3" xfId="29759" xr:uid="{0E55C488-43A7-4504-961A-ED0B6E6A084F}"/>
    <cellStyle name="Normal 2 10 2 2_AVA DVA EL" xfId="29760" xr:uid="{3DABDE04-F003-4AF2-BA8D-691A6750D5B7}"/>
    <cellStyle name="Normal 2 10 2 3" xfId="29761" xr:uid="{EBF3EBDD-EDAF-4B2A-8696-3E333236E1D5}"/>
    <cellStyle name="Normal 2 10 2 3 2" xfId="29762" xr:uid="{39DFF349-7DB7-480A-9D44-A56E3126E478}"/>
    <cellStyle name="Normal 2 10 2 3 2 2" xfId="29763" xr:uid="{FB314D19-DA38-4191-A329-F09A996A303E}"/>
    <cellStyle name="Normal 2 10 2 3 2 3" xfId="29764" xr:uid="{1E314E82-0395-4704-886E-EF059708CA65}"/>
    <cellStyle name="Normal 2 10 2 3 2_AVA DVA EL" xfId="29765" xr:uid="{DAEC5C73-7F4C-493E-B4C7-7089CC012260}"/>
    <cellStyle name="Normal 2 10 2 3 3" xfId="29766" xr:uid="{81861B4F-1607-4B64-A8A9-2DB56E973FB6}"/>
    <cellStyle name="Normal 2 10 2 3_AVA DVA EL" xfId="29767" xr:uid="{7BDE9B3C-F63A-4C34-A956-0CE20A1D5655}"/>
    <cellStyle name="Normal 2 10 2 4" xfId="29768" xr:uid="{BF41A408-F324-4C32-827E-F9C9D7A31E19}"/>
    <cellStyle name="Normal 2 10 2 4 2" xfId="29769" xr:uid="{C5F2948D-D162-4BEB-889B-F7D54B7FB7E8}"/>
    <cellStyle name="Normal 2 10 2 4_AVA DVA EL" xfId="29770" xr:uid="{705A483F-BCD9-409E-B019-8BD85F20E826}"/>
    <cellStyle name="Normal 2 10 2 5" xfId="29771" xr:uid="{0ACE57F1-A424-47F8-8253-A24732AD22CE}"/>
    <cellStyle name="Normal 2 10 2 5 2" xfId="29772" xr:uid="{FBD9AF4F-4AC0-4050-9866-D743D0CD65BC}"/>
    <cellStyle name="Normal 2 10 2 5_AVA DVA EL" xfId="29773" xr:uid="{A76EC2F5-64C7-44C0-ABF6-1FFF9FA71BF7}"/>
    <cellStyle name="Normal 2 10 2 6" xfId="29774" xr:uid="{3C72729E-CB1D-457B-9933-8AF1D984468E}"/>
    <cellStyle name="Normal 2 10 2 6 2" xfId="29775" xr:uid="{32840159-B437-43A3-B0BF-32930690508A}"/>
    <cellStyle name="Normal 2 10 2 6_AVA DVA EL" xfId="29776" xr:uid="{A8000CA6-2C6E-43D9-ACEB-1693887F7A1F}"/>
    <cellStyle name="Normal 2 10 2 7" xfId="29777" xr:uid="{DE7DF486-9B07-4008-91B0-B269E4843571}"/>
    <cellStyle name="Normal 2 10 2 7 2" xfId="29778" xr:uid="{2ABB2E6B-B906-45BA-81ED-245957330E69}"/>
    <cellStyle name="Normal 2 10 2 7 3" xfId="29779" xr:uid="{ED5E1861-30A1-4A5F-8287-44C45C6A0A11}"/>
    <cellStyle name="Normal 2 10 2 7_AVA DVA EL" xfId="29780" xr:uid="{63148F84-309A-4429-BE7A-93B7831B8FDA}"/>
    <cellStyle name="Normal 2 10 2 8" xfId="29781" xr:uid="{1D7D3CFD-78D2-40F0-824B-56779C7F9527}"/>
    <cellStyle name="Normal 2 10 2_3. Chng in credit spreads" xfId="7747" xr:uid="{707CDC3C-BC79-4331-94C5-019C35E0D910}"/>
    <cellStyle name="Normal 2 10 3" xfId="7748" xr:uid="{E9B5BAC8-8A15-4EB8-BE56-F279D8E1AC22}"/>
    <cellStyle name="Normal 2 10 3 2" xfId="7749" xr:uid="{EA33052C-5631-483B-8A7A-9CF322F6A315}"/>
    <cellStyle name="Normal 2 10 3 2 2" xfId="29782" xr:uid="{593B9882-55F3-4194-B77B-F759B6CD68DC}"/>
    <cellStyle name="Normal 2 10 3 2 3" xfId="29783" xr:uid="{82E8DB74-929F-4BE5-A01B-777F6F429DE9}"/>
    <cellStyle name="Normal 2 10 3 2_AVA DVA EL" xfId="29784" xr:uid="{BD2A7D54-332E-4606-A173-452286A562F9}"/>
    <cellStyle name="Normal 2 10 3 3" xfId="29785" xr:uid="{445562C2-E0EB-4C4E-B0F6-2E9ED9063A12}"/>
    <cellStyle name="Normal 2 10 3_3. Chng in credit spreads" xfId="7750" xr:uid="{B466F644-8A2F-470C-A92A-FE674E788525}"/>
    <cellStyle name="Normal 2 10 4" xfId="7751" xr:uid="{FE0D30C3-3C8D-43F9-879C-285AE2010B7A}"/>
    <cellStyle name="Normal 2 10 4 2" xfId="29786" xr:uid="{F027B3AB-4F65-4ED4-86E3-84AC2878EBB0}"/>
    <cellStyle name="Normal 2 10 4 2 2" xfId="29787" xr:uid="{BABB0F74-31EF-4B5B-B5A5-44BDAAB2BDBE}"/>
    <cellStyle name="Normal 2 10 4 2 3" xfId="29788" xr:uid="{CFDBAF15-2821-4ED4-B77F-4D013F30E73F}"/>
    <cellStyle name="Normal 2 10 4 2_AVA DVA EL" xfId="29789" xr:uid="{2E6FD047-D2DB-46AE-B428-3E4805F8273B}"/>
    <cellStyle name="Normal 2 10 4 3" xfId="29790" xr:uid="{64F7DE2F-BA7B-4926-A525-C248926390EF}"/>
    <cellStyle name="Normal 2 10 4_AVA DVA EL" xfId="29791" xr:uid="{8433F2CD-6860-4DD0-8443-0436581385FB}"/>
    <cellStyle name="Normal 2 10 5" xfId="7752" xr:uid="{AB69FB37-3477-443E-A3B0-CDCFE3D95588}"/>
    <cellStyle name="Normal 2 10 5 2" xfId="29792" xr:uid="{F12FCC02-2DD0-4D6E-86D4-EF6F3D087903}"/>
    <cellStyle name="Normal 2 10 5 2 2" xfId="29793" xr:uid="{D4A5E994-670A-4315-B840-C866C7A04E9A}"/>
    <cellStyle name="Normal 2 10 5 2 3" xfId="29794" xr:uid="{1B37D9EA-D63D-4A0D-9902-72F4190A15D4}"/>
    <cellStyle name="Normal 2 10 5 2_AVA DVA EL" xfId="29795" xr:uid="{FCA2042B-1F62-424A-9297-54B1129340BB}"/>
    <cellStyle name="Normal 2 10 5 3" xfId="29796" xr:uid="{0EC71DDF-B922-4E6B-9D85-D8B6E16E173B}"/>
    <cellStyle name="Normal 2 10 5_AVA DVA EL" xfId="29797" xr:uid="{5B728B10-B704-4627-A140-1A7E9EFA0848}"/>
    <cellStyle name="Normal 2 10 6" xfId="29798" xr:uid="{8080EA92-A2A7-452F-B567-EDB55794FEA3}"/>
    <cellStyle name="Normal 2 10 6 2" xfId="29799" xr:uid="{D1F2B4C2-C898-4550-A384-374D3CF3D3C8}"/>
    <cellStyle name="Normal 2 10 6 2 2" xfId="29800" xr:uid="{7F66C29B-F85B-4F07-89A2-1C7A24349554}"/>
    <cellStyle name="Normal 2 10 6 2 3" xfId="29801" xr:uid="{6B8CDA27-0DB7-41CC-9787-D7277A1CB442}"/>
    <cellStyle name="Normal 2 10 6 2_AVA DVA EL" xfId="29802" xr:uid="{A7953313-358E-408E-9867-4EF985D6446E}"/>
    <cellStyle name="Normal 2 10 6 3" xfId="29803" xr:uid="{65E64DE2-EC26-4828-9EF8-2D15045C6E02}"/>
    <cellStyle name="Normal 2 10 6_AVA DVA EL" xfId="29804" xr:uid="{99652B85-38AD-4028-966F-EB0B94B102B8}"/>
    <cellStyle name="Normal 2 10 7" xfId="29805" xr:uid="{FB1CB06E-B0BB-4498-A6F4-7BC43C77BFE0}"/>
    <cellStyle name="Normal 2 10 7 2" xfId="29806" xr:uid="{0D55481F-8EF9-4006-895C-CDD2C6068B37}"/>
    <cellStyle name="Normal 2 10 7 3" xfId="29807" xr:uid="{10815967-F88B-465D-B576-5853C75CFCCD}"/>
    <cellStyle name="Normal 2 10 7_AVA DVA EL" xfId="29808" xr:uid="{3F8C8576-4F98-4830-911C-45DE83F25FC4}"/>
    <cellStyle name="Normal 2 10 8" xfId="29809" xr:uid="{33828EAE-073D-44DC-AC3F-302699947230}"/>
    <cellStyle name="Normal 2 10 8 2" xfId="29810" xr:uid="{8AEE26F4-8C45-467B-9971-580617CE24EC}"/>
    <cellStyle name="Normal 2 10 8 3" xfId="29811" xr:uid="{8DD90E88-E36B-4CCB-A6B2-0D4976742FFD}"/>
    <cellStyle name="Normal 2 10 8_AVA DVA EL" xfId="29812" xr:uid="{7A9BF82E-B1CA-4762-8442-1D56F4ED53A9}"/>
    <cellStyle name="Normal 2 10 9" xfId="29813" xr:uid="{2595B8FD-3D6C-4274-845C-CB0F60B46F56}"/>
    <cellStyle name="Normal 2 10 9 2" xfId="29814" xr:uid="{AE56541F-8C60-4E8E-8BBB-1F1B11E035B3}"/>
    <cellStyle name="Normal 2 10 9 3" xfId="29815" xr:uid="{904A8262-4B45-4E42-9C75-ABEA8F8BD636}"/>
    <cellStyle name="Normal 2 10 9_AVA DVA EL" xfId="29816" xr:uid="{7C28504B-19EB-4AE1-9AFA-04298CAB4687}"/>
    <cellStyle name="Normal 2 10_3. Chng in credit spreads" xfId="7753" xr:uid="{BE59E444-0CFE-4BA1-9BD8-3DB5EC9BD913}"/>
    <cellStyle name="Normal 2 11" xfId="7754" xr:uid="{30D72377-EED9-41CA-85C7-D0485EE2C740}"/>
    <cellStyle name="Normal 2 11 10" xfId="29817" xr:uid="{44CF6E56-E7AF-4DED-B193-3AA20C493E4D}"/>
    <cellStyle name="Normal 2 11 10 2" xfId="29818" xr:uid="{E267DDDE-7EBC-4758-8F6D-62E74827DDCF}"/>
    <cellStyle name="Normal 2 11 10 3" xfId="29819" xr:uid="{980D8E23-A6F2-4097-B74B-191CBE749756}"/>
    <cellStyle name="Normal 2 11 10_AVA DVA EL" xfId="29820" xr:uid="{98E3A830-8457-434F-BCAF-5E9AAB5EEEF3}"/>
    <cellStyle name="Normal 2 11 11" xfId="29821" xr:uid="{393F0BE7-3389-47AE-A6D9-742C2EF4F89C}"/>
    <cellStyle name="Normal 2 11 2" xfId="7755" xr:uid="{02010E5D-6EB9-4F1D-AE1A-CE2396358058}"/>
    <cellStyle name="Normal 2 11 2 2" xfId="29822" xr:uid="{FD512B91-8BDF-456E-98F9-9A3184E2AF5E}"/>
    <cellStyle name="Normal 2 11 2 2 2" xfId="29823" xr:uid="{E1B9A683-4722-4D15-94A7-342085069F3D}"/>
    <cellStyle name="Normal 2 11 2 2 3" xfId="29824" xr:uid="{002145BB-0D30-4C02-AD1A-98B57E23FF5B}"/>
    <cellStyle name="Normal 2 11 2 2_AVA DVA EL" xfId="29825" xr:uid="{230FF41C-DB5C-4B3D-AE88-A577ECCC46E1}"/>
    <cellStyle name="Normal 2 11 2 3" xfId="29826" xr:uid="{49FE39B9-39F8-495F-8036-2F4540693BF3}"/>
    <cellStyle name="Normal 2 11 2 3 2" xfId="29827" xr:uid="{1B252A2D-AE88-4787-85C0-7C13F90DE59F}"/>
    <cellStyle name="Normal 2 11 2 3 3" xfId="29828" xr:uid="{2CAC2119-A907-4ED6-94D7-27D0703C81E8}"/>
    <cellStyle name="Normal 2 11 2 3_AVA DVA EL" xfId="29829" xr:uid="{F3F113B7-FEE4-4D81-A90F-84A8D469774F}"/>
    <cellStyle name="Normal 2 11 2 4" xfId="29830" xr:uid="{E98F1F29-4EE9-43DF-8F9B-AD706D7560D4}"/>
    <cellStyle name="Normal 2 11 2 4 2" xfId="29831" xr:uid="{53AA741C-3665-4AB9-B1D9-1226420DAD1C}"/>
    <cellStyle name="Normal 2 11 2 4 3" xfId="29832" xr:uid="{21746D35-FB95-4164-9A2E-BD3418474580}"/>
    <cellStyle name="Normal 2 11 2 4_AVA DVA EL" xfId="29833" xr:uid="{90A9EF26-BB91-4DC7-8422-306CECEBF95F}"/>
    <cellStyle name="Normal 2 11 2 5" xfId="29834" xr:uid="{026FD19F-8234-42B3-AFBD-6D8204BAFF00}"/>
    <cellStyle name="Normal 2 11 2_AVA DVA EL" xfId="29835" xr:uid="{D5190EE4-8E47-4CA9-82D7-7DF416B46625}"/>
    <cellStyle name="Normal 2 11 3" xfId="29836" xr:uid="{950FCE47-DBA8-433A-9AD7-D90000F319EB}"/>
    <cellStyle name="Normal 2 11 3 2" xfId="29837" xr:uid="{3DE7762E-C138-42F6-BBFF-CBB7F6A188AC}"/>
    <cellStyle name="Normal 2 11 3 2 2" xfId="29838" xr:uid="{69E86B7F-A976-4054-934B-4815858F8E40}"/>
    <cellStyle name="Normal 2 11 3 2 3" xfId="29839" xr:uid="{7B14F70C-27B1-46CB-8EDD-03CFDE78751F}"/>
    <cellStyle name="Normal 2 11 3 2_AVA DVA EL" xfId="29840" xr:uid="{78D0774F-D531-40C9-8869-E01F0AB560D8}"/>
    <cellStyle name="Normal 2 11 3 3" xfId="29841" xr:uid="{66AB268E-0A7E-485E-8939-224845D94BB2}"/>
    <cellStyle name="Normal 2 11 3_AVA DVA EL" xfId="29842" xr:uid="{4B4C6236-F5FE-443C-B489-F6A733FEAE52}"/>
    <cellStyle name="Normal 2 11 4" xfId="29843" xr:uid="{9153362F-06EE-450D-923E-5F4595C85B3C}"/>
    <cellStyle name="Normal 2 11 4 2" xfId="29844" xr:uid="{E3998B08-B193-48EA-9EB3-20DFEFEC057A}"/>
    <cellStyle name="Normal 2 11 4 3" xfId="29845" xr:uid="{D25EE3FD-CC23-4EF4-A441-56738943C46E}"/>
    <cellStyle name="Normal 2 11 4_AVA DVA EL" xfId="29846" xr:uid="{49CD931A-C3E4-49B2-A58E-5CCA60DE4227}"/>
    <cellStyle name="Normal 2 11 5" xfId="29847" xr:uid="{B71935F2-9460-465F-B26B-261A9D41F3A8}"/>
    <cellStyle name="Normal 2 11 5 2" xfId="29848" xr:uid="{344E12D3-E368-4DBD-B672-D2F5EEACB780}"/>
    <cellStyle name="Normal 2 11 5 3" xfId="29849" xr:uid="{EDE37FB8-3F7B-4E1E-A45A-914AC08B3842}"/>
    <cellStyle name="Normal 2 11 5_AVA DVA EL" xfId="29850" xr:uid="{BBBD9436-F2DD-4956-A31D-3FE9D137F227}"/>
    <cellStyle name="Normal 2 11 6" xfId="29851" xr:uid="{C1531C8E-D663-4C3D-8DB0-F7479B6DCF52}"/>
    <cellStyle name="Normal 2 11 6 2" xfId="29852" xr:uid="{AA062D48-2E88-40AD-BB75-D4022439FB07}"/>
    <cellStyle name="Normal 2 11 6 3" xfId="29853" xr:uid="{2AFBDAB6-BDBF-4EDF-89E6-328489C6D538}"/>
    <cellStyle name="Normal 2 11 6_AVA DVA EL" xfId="29854" xr:uid="{F9E38788-3D94-47E7-B380-B82FA9B2507B}"/>
    <cellStyle name="Normal 2 11 7" xfId="29855" xr:uid="{719999B6-C247-43C4-B883-6E66C5945A79}"/>
    <cellStyle name="Normal 2 11 7 2" xfId="29856" xr:uid="{609A5247-A6CB-4EDE-86C9-F63D179D0A8C}"/>
    <cellStyle name="Normal 2 11 7 3" xfId="29857" xr:uid="{32DA3FCA-E7E7-44B1-A314-18751DCDB451}"/>
    <cellStyle name="Normal 2 11 7_AVA DVA EL" xfId="29858" xr:uid="{F50FA783-BB2B-4110-B89A-0DFF5EA3D731}"/>
    <cellStyle name="Normal 2 11 8" xfId="29859" xr:uid="{CFE80058-AAEC-4382-8B1F-CF89AAA491F1}"/>
    <cellStyle name="Normal 2 11 8 2" xfId="29860" xr:uid="{17F7D92B-B717-4FBE-94C9-158D08D68F5F}"/>
    <cellStyle name="Normal 2 11 8 3" xfId="29861" xr:uid="{EA7EBBF6-D60E-41E2-B6C7-91C007456204}"/>
    <cellStyle name="Normal 2 11 8_AVA DVA EL" xfId="29862" xr:uid="{D1B96AEE-BE93-46D0-A24D-217C904B2187}"/>
    <cellStyle name="Normal 2 11 9" xfId="29863" xr:uid="{C5A4FE15-73E9-4381-90FD-5B381D5B65EF}"/>
    <cellStyle name="Normal 2 11 9 2" xfId="29864" xr:uid="{48C41333-F04E-4578-9694-F6235C82C883}"/>
    <cellStyle name="Normal 2 11 9 3" xfId="29865" xr:uid="{D7DB8514-1457-4750-B797-6916DBFDD157}"/>
    <cellStyle name="Normal 2 11 9_AVA DVA EL" xfId="29866" xr:uid="{AFC64703-BDCD-4A30-B098-E11FC6F0B628}"/>
    <cellStyle name="Normal 2 11_3. Chng in credit spreads" xfId="7756" xr:uid="{7BB2E48B-8F5D-4B51-963D-C6A7A7BFC044}"/>
    <cellStyle name="Normal 2 12" xfId="7757" xr:uid="{C6B1F172-880E-4BC6-B668-BF167DA1B6C4}"/>
    <cellStyle name="Normal 2 12 2" xfId="7758" xr:uid="{69F8E922-1FBF-4B76-8F63-C8A2A598345C}"/>
    <cellStyle name="Normal 2 12 2 2" xfId="29867" xr:uid="{DE67D6D6-470F-4162-B124-E6FADA3B0239}"/>
    <cellStyle name="Normal 2 12 2_AVA DVA EL" xfId="29868" xr:uid="{4C74861C-F978-4DE0-B7C0-16EA60406606}"/>
    <cellStyle name="Normal 2 12 3" xfId="29869" xr:uid="{DB8B63B9-2EB9-4D10-A767-3FA5A2F280C1}"/>
    <cellStyle name="Normal 2 12 3 2" xfId="29870" xr:uid="{36376616-B3CC-4059-B047-E38034BCD1FD}"/>
    <cellStyle name="Normal 2 12 3_AVA DVA EL" xfId="29871" xr:uid="{A2067415-F60E-4147-95A5-DFB114AEA6AD}"/>
    <cellStyle name="Normal 2 12 4" xfId="29872" xr:uid="{9A61AFA0-2BB1-47AB-A9D7-181F7F83E30B}"/>
    <cellStyle name="Normal 2 12 4 2" xfId="29873" xr:uid="{3B68CF29-A35A-47D3-A93B-89B14AEB53AE}"/>
    <cellStyle name="Normal 2 12 4 3" xfId="29874" xr:uid="{4B594868-5717-438D-B3F9-3560C46081E5}"/>
    <cellStyle name="Normal 2 12 4_AVA DVA EL" xfId="29875" xr:uid="{173B4869-C81A-4468-A0BA-DB8605B2CF12}"/>
    <cellStyle name="Normal 2 12 5" xfId="29876" xr:uid="{11DDEED2-FE7D-42E8-B17F-3297A8055FDF}"/>
    <cellStyle name="Normal 2 12_3. Chng in credit spreads" xfId="7759" xr:uid="{7A373B3B-71AC-42DE-BDD7-02F25AB04930}"/>
    <cellStyle name="Normal 2 13" xfId="7760" xr:uid="{A2ACB483-F988-4A69-8320-7C00021CB50E}"/>
    <cellStyle name="Normal 2 13 2" xfId="7761" xr:uid="{2698A12C-B295-4C80-A65A-3ACA714170A9}"/>
    <cellStyle name="Normal 2 13 2 2" xfId="29877" xr:uid="{9AC9411C-D4D6-4422-B555-32BB6B711FDD}"/>
    <cellStyle name="Normal 2 13 2_AVA DVA EL" xfId="29878" xr:uid="{526D4A81-DABD-4242-8D5E-2E7832D1108E}"/>
    <cellStyle name="Normal 2 13 3" xfId="29879" xr:uid="{D9A3DF9A-E83B-4695-99E6-A5817E8C28A2}"/>
    <cellStyle name="Normal 2 13 3 2" xfId="29880" xr:uid="{B970F673-5B0A-4302-8607-4C3F28A2E4EA}"/>
    <cellStyle name="Normal 2 13 3_AVA DVA EL" xfId="29881" xr:uid="{08C2C84E-CACE-4FBF-981B-AE2D14FE0C8C}"/>
    <cellStyle name="Normal 2 13 4" xfId="29882" xr:uid="{8D690D30-69A3-493B-8821-E2D1D72B8B49}"/>
    <cellStyle name="Normal 2 13 4 2" xfId="29883" xr:uid="{58553B53-09F4-4256-A375-EA723F9351D2}"/>
    <cellStyle name="Normal 2 13 4_AVA DVA EL" xfId="29884" xr:uid="{3426B313-E782-48E4-AAEA-6C73A3932110}"/>
    <cellStyle name="Normal 2 13 5" xfId="29885" xr:uid="{108A2DFD-53EA-45B4-9F58-0DD1E744FCF8}"/>
    <cellStyle name="Normal 2 13 5 2" xfId="29886" xr:uid="{44B48982-5B21-400E-B21D-3C2ECE460B7E}"/>
    <cellStyle name="Normal 2 13 5_AVA DVA EL" xfId="29887" xr:uid="{CC8D22A5-CDDA-4152-B86A-2A4D0C9EDE0A}"/>
    <cellStyle name="Normal 2 13 6" xfId="29888" xr:uid="{1EBF3992-E0A7-4205-B66E-BDE89CD3B57A}"/>
    <cellStyle name="Normal 2 13 6 2" xfId="29889" xr:uid="{25961492-D1BF-40BE-B027-E77A9095E769}"/>
    <cellStyle name="Normal 2 13 6_AVA DVA EL" xfId="29890" xr:uid="{3ED2C3A6-E36C-4DA9-945F-0FBDB2629A0E}"/>
    <cellStyle name="Normal 2 13 7" xfId="29891" xr:uid="{9CE69E28-54E6-4DD2-BD0E-BD1D0A52D63F}"/>
    <cellStyle name="Normal 2 13 7 2" xfId="29892" xr:uid="{71B4AB02-E7F2-4BBB-A18D-2B738B7DAF12}"/>
    <cellStyle name="Normal 2 13 7 3" xfId="29893" xr:uid="{CD4ACF07-ED6D-43A1-9626-1C8E1A2BD9C9}"/>
    <cellStyle name="Normal 2 13 7_AVA DVA EL" xfId="29894" xr:uid="{E6A2BD7B-4245-4512-9120-FB87DF2FF392}"/>
    <cellStyle name="Normal 2 13 8" xfId="29895" xr:uid="{CF220371-FD82-47B0-9DFF-17B0C730FC2F}"/>
    <cellStyle name="Normal 2 13_3. Chng in credit spreads" xfId="7762" xr:uid="{2338D967-C4B7-46DA-B36E-78F8B5B54EF9}"/>
    <cellStyle name="Normal 2 14" xfId="29896" xr:uid="{66A34BA9-B9B0-464C-899E-42C9CCC62976}"/>
    <cellStyle name="Normal 2 14 2" xfId="29897" xr:uid="{051895BB-DD71-460F-9471-6DB530E88086}"/>
    <cellStyle name="Normal 2 14 2 2" xfId="29898" xr:uid="{5A64FDA9-2042-4339-B686-393EEF58BAB5}"/>
    <cellStyle name="Normal 2 14 2 3" xfId="29899" xr:uid="{DAA81A18-4475-4EA0-ABBC-14B1388D84A8}"/>
    <cellStyle name="Normal 2 14 2_AVA DVA EL" xfId="29900" xr:uid="{8CD4B8D1-8598-4C9B-A5D0-38653C69AA17}"/>
    <cellStyle name="Normal 2 14 3" xfId="29901" xr:uid="{61A065D1-A13C-4058-BDCD-A80CC4833C3F}"/>
    <cellStyle name="Normal 2 14_AVA DVA EL" xfId="29902" xr:uid="{88A8CA9B-E530-4367-87C4-C640B7DFE3EE}"/>
    <cellStyle name="Normal 2 15" xfId="29903" xr:uid="{DDB16628-D4CA-4610-B66A-785BF82FB643}"/>
    <cellStyle name="Normal 2 15 2" xfId="29904" xr:uid="{50D7C336-6659-4491-B0A8-783878585517}"/>
    <cellStyle name="Normal 2 15 2 2" xfId="29905" xr:uid="{03378689-8FA5-4630-A8C5-AE3FB68F79B2}"/>
    <cellStyle name="Normal 2 15 2_AVA DVA EL" xfId="29906" xr:uid="{B9D438D5-CD6F-475E-9A6F-933144CAE420}"/>
    <cellStyle name="Normal 2 15 3" xfId="29907" xr:uid="{03A62D46-FFA8-4B6A-B26B-9707F61B0B57}"/>
    <cellStyle name="Normal 2 15 3 2" xfId="29908" xr:uid="{7CB1EBCF-8D18-4656-9EEB-0C4BABC776C0}"/>
    <cellStyle name="Normal 2 15 3_AVA DVA EL" xfId="29909" xr:uid="{3015A201-DB7B-476E-A3FC-7BBED08CB3B1}"/>
    <cellStyle name="Normal 2 15 4" xfId="29910" xr:uid="{35ACD477-F485-49BA-8C06-0FAC6EAC90D3}"/>
    <cellStyle name="Normal 2 15 4 2" xfId="29911" xr:uid="{4B3E7964-3E3C-46FB-9315-FD5D9215CF30}"/>
    <cellStyle name="Normal 2 15 4_AVA DVA EL" xfId="29912" xr:uid="{CE7DEA0F-F197-488D-AB41-726C1711A9F9}"/>
    <cellStyle name="Normal 2 15 5" xfId="29913" xr:uid="{05AA0F66-CF65-43D5-88DB-841B07478C70}"/>
    <cellStyle name="Normal 2 15 5 2" xfId="29914" xr:uid="{777F66C8-9170-48EC-B367-119A58946C3D}"/>
    <cellStyle name="Normal 2 15 5_AVA DVA EL" xfId="29915" xr:uid="{EF216838-53D1-4F0C-B744-D032664B7627}"/>
    <cellStyle name="Normal 2 15 6" xfId="29916" xr:uid="{35B3DC94-3F87-4C87-8EF3-5EEA0F202F89}"/>
    <cellStyle name="Normal 2 15 6 2" xfId="29917" xr:uid="{DE564C36-DA36-4B1C-8962-3BA8CD9C410A}"/>
    <cellStyle name="Normal 2 15 6_AVA DVA EL" xfId="29918" xr:uid="{AA8F4256-2662-4A93-AC8E-D324BB9ADD62}"/>
    <cellStyle name="Normal 2 15 7" xfId="29919" xr:uid="{50EBB29D-58DF-4688-AE57-2E90E9EB77DB}"/>
    <cellStyle name="Normal 2 15_AVA DVA EL" xfId="29920" xr:uid="{12307B00-9719-4E08-8561-7255DAE5723A}"/>
    <cellStyle name="Normal 2 16" xfId="29921" xr:uid="{87CDC7BD-2C3D-49FE-B338-C949F1229678}"/>
    <cellStyle name="Normal 2 16 2" xfId="29922" xr:uid="{01E7381C-6D7B-4E7C-8D00-732D291C49EC}"/>
    <cellStyle name="Normal 2 16 2 2" xfId="29923" xr:uid="{21E41D22-4927-48C0-9682-37CDF0360B67}"/>
    <cellStyle name="Normal 2 16 2_AVA DVA EL" xfId="29924" xr:uid="{D25EEF45-826B-4418-B678-BCB1BC0628FB}"/>
    <cellStyle name="Normal 2 16 3" xfId="29925" xr:uid="{7328441B-61FD-4DCF-B956-FE45234E45B1}"/>
    <cellStyle name="Normal 2 16_AVA DVA EL" xfId="29926" xr:uid="{C20FD44B-2D0B-49A9-ADF2-08EBD119C4A8}"/>
    <cellStyle name="Normal 2 17" xfId="29927" xr:uid="{12D6ABDC-B4E7-4638-817A-A5D47958B1D4}"/>
    <cellStyle name="Normal 2 17 2" xfId="29928" xr:uid="{372C48B2-C460-433F-9B72-CCCFF96F66A0}"/>
    <cellStyle name="Normal 2 17_AVA DVA EL" xfId="29929" xr:uid="{769DF686-6ABE-4538-8FA9-C63966CB1984}"/>
    <cellStyle name="Normal 2 18" xfId="29930" xr:uid="{B72096BE-DDC7-4FC6-AE2E-961755F530E4}"/>
    <cellStyle name="Normal 2 18 2" xfId="29931" xr:uid="{A940EAD9-9219-42F9-9A06-DECF21058174}"/>
    <cellStyle name="Normal 2 18 2 2" xfId="29932" xr:uid="{4307A0A1-70B3-4AE2-945B-40739862363A}"/>
    <cellStyle name="Normal 2 18 2_AVA DVA EL" xfId="29933" xr:uid="{E328C376-6F7C-487E-BA72-B68A8E07A31C}"/>
    <cellStyle name="Normal 2 18 3" xfId="29934" xr:uid="{28783662-F6CE-4DDE-B3B7-12C0C4FA9817}"/>
    <cellStyle name="Normal 2 18 3 2" xfId="29935" xr:uid="{83550277-6CDF-4B18-B949-5A81B50E6023}"/>
    <cellStyle name="Normal 2 18 3_AVA DVA EL" xfId="29936" xr:uid="{055CCFA4-E64B-4B58-8913-EA9AB6171A3C}"/>
    <cellStyle name="Normal 2 18 4" xfId="29937" xr:uid="{925655D5-53EB-4AB9-9772-F1CA7E8A4EA3}"/>
    <cellStyle name="Normal 2 18 4 2" xfId="29938" xr:uid="{E918F64E-10F1-4634-A526-9D1B558611B7}"/>
    <cellStyle name="Normal 2 18 4_AVA DVA EL" xfId="29939" xr:uid="{2E5A623F-B787-4091-A356-990CE0CA5437}"/>
    <cellStyle name="Normal 2 18 5" xfId="29940" xr:uid="{8E30D266-AA30-46BC-9B47-53B7579B2447}"/>
    <cellStyle name="Normal 2 18 5 2" xfId="29941" xr:uid="{F1079BB8-B5D7-4CB5-96FA-E5179DDEB21C}"/>
    <cellStyle name="Normal 2 18 5_AVA DVA EL" xfId="29942" xr:uid="{3E155599-EC4B-460E-A02E-416B0E45DC0E}"/>
    <cellStyle name="Normal 2 18 6" xfId="29943" xr:uid="{7E144344-F45C-4486-996E-EE6BC57BDE01}"/>
    <cellStyle name="Normal 2 18_AVA DVA EL" xfId="29944" xr:uid="{E2BE6EF1-8933-4B6E-BDFE-390DCE5825EB}"/>
    <cellStyle name="Normal 2 19" xfId="29945" xr:uid="{A48D02F8-0C02-4E63-BC18-6DAFD0C2F603}"/>
    <cellStyle name="Normal 2 19 2" xfId="29946" xr:uid="{D4B00593-719C-425B-AC9E-913301125A24}"/>
    <cellStyle name="Normal 2 19 2 2" xfId="29947" xr:uid="{3F9FECE4-C5C1-49CB-9989-BE8D8DC15E4A}"/>
    <cellStyle name="Normal 2 19 2_AVA DVA EL" xfId="29948" xr:uid="{C37D56F5-2634-447D-81A0-424BEBFA8730}"/>
    <cellStyle name="Normal 2 19 3" xfId="29949" xr:uid="{ABC4EEF2-111F-436B-8A4E-35AC4C53E2A6}"/>
    <cellStyle name="Normal 2 19 3 2" xfId="29950" xr:uid="{AA8F0F8A-9224-44BA-BD43-E42176FEFF36}"/>
    <cellStyle name="Normal 2 19 3_AVA DVA EL" xfId="29951" xr:uid="{E91CB3DB-0F0B-4537-9782-276494B0A1A7}"/>
    <cellStyle name="Normal 2 19 4" xfId="29952" xr:uid="{06EC114F-05FC-4979-9128-26651BEAA27C}"/>
    <cellStyle name="Normal 2 19 4 2" xfId="29953" xr:uid="{B5BA6177-7DEC-4500-85C8-427DE30FB895}"/>
    <cellStyle name="Normal 2 19 4_AVA DVA EL" xfId="29954" xr:uid="{E5330D9E-D3B2-403D-9FE3-BE09CA1EDFAE}"/>
    <cellStyle name="Normal 2 19 5" xfId="29955" xr:uid="{9D160A64-44BD-4BD1-90E3-42DF0EB1C6C6}"/>
    <cellStyle name="Normal 2 19 5 2" xfId="29956" xr:uid="{C1A7A622-9E87-4595-958F-6424611FFF4C}"/>
    <cellStyle name="Normal 2 19 5_AVA DVA EL" xfId="29957" xr:uid="{85324C8F-E246-45EF-9C3C-A8AC05D98EF9}"/>
    <cellStyle name="Normal 2 19 6" xfId="29958" xr:uid="{B402B73D-C00E-4E8A-BE44-896F655F5727}"/>
    <cellStyle name="Normal 2 19_AVA DVA EL" xfId="29959" xr:uid="{08999860-7841-495F-BC61-89C49BCE019C}"/>
    <cellStyle name="Normal 2 192" xfId="29960" xr:uid="{99F4B4EF-B581-4A5A-9AD0-A595FCCDB0B5}"/>
    <cellStyle name="Normal 2 192 2" xfId="29961" xr:uid="{9E65806E-CB15-43D3-B6C1-25DAC1E14ECF}"/>
    <cellStyle name="Normal 2 192 3" xfId="29962" xr:uid="{B08FE1B2-A8C9-407B-8967-FFA832E2179F}"/>
    <cellStyle name="Normal 2 192_AVA DVA EL" xfId="29963" xr:uid="{3394368D-1305-4564-A8F7-916D423271BF}"/>
    <cellStyle name="Normal 2 2" xfId="7763" xr:uid="{684C9FFB-A95F-42D3-ABB9-72239382187E}"/>
    <cellStyle name="Normal 2 2 10" xfId="29964" xr:uid="{BB946B1F-F0BF-44D5-946D-0B4250A5991F}"/>
    <cellStyle name="Normal 2 2 10 2" xfId="29965" xr:uid="{B345537A-8015-432D-BF0E-B7B201B6918F}"/>
    <cellStyle name="Normal 2 2 10 2 2" xfId="29966" xr:uid="{5514B621-6DF3-44B2-925A-F2244F224F2F}"/>
    <cellStyle name="Normal 2 2 10 2_AVA DVA EL" xfId="29967" xr:uid="{86CC083E-A3B3-4A9F-AA58-911788DB883F}"/>
    <cellStyle name="Normal 2 2 10 3" xfId="29968" xr:uid="{719D9B1E-661A-4244-9AC9-5E8FD368C508}"/>
    <cellStyle name="Normal 2 2 10 3 2" xfId="29969" xr:uid="{3331093C-AD19-4249-BE78-5220E7FD492A}"/>
    <cellStyle name="Normal 2 2 10 3 3" xfId="29970" xr:uid="{D46C75F6-3823-40EA-999A-C6D0B2A32C85}"/>
    <cellStyle name="Normal 2 2 10 3_AVA DVA EL" xfId="29971" xr:uid="{6BE0D3D0-913F-49AE-AC62-3F865F3D5EBC}"/>
    <cellStyle name="Normal 2 2 10 4" xfId="29972" xr:uid="{81C2E83F-E324-4011-A6BF-77AE1EBDD769}"/>
    <cellStyle name="Normal 2 2 10_AVA DVA EL" xfId="29973" xr:uid="{828B7734-AA45-449D-9B1F-99B0B05A326D}"/>
    <cellStyle name="Normal 2 2 11" xfId="29974" xr:uid="{1A748A83-0E99-428B-9B6A-B00969A5652F}"/>
    <cellStyle name="Normal 2 2 11 2" xfId="29975" xr:uid="{C9FF54A3-6CC2-4B35-B128-237949BC9C4D}"/>
    <cellStyle name="Normal 2 2 11 2 2" xfId="29976" xr:uid="{3976A50E-609C-43D1-AEF0-9D669673CB2C}"/>
    <cellStyle name="Normal 2 2 11 2 3" xfId="29977" xr:uid="{1911F6FE-835A-4CF9-BF1C-C4F75847A323}"/>
    <cellStyle name="Normal 2 2 11 2_AVA DVA EL" xfId="29978" xr:uid="{1645D933-8F32-4845-A633-DEA229C9DB0A}"/>
    <cellStyle name="Normal 2 2 11 3" xfId="29979" xr:uid="{2E0941A0-0819-4106-A990-86DA51E9B937}"/>
    <cellStyle name="Normal 2 2 11_AVA DVA EL" xfId="29980" xr:uid="{3C156D86-7805-4B03-AFCA-58AF0F4E13D6}"/>
    <cellStyle name="Normal 2 2 12" xfId="29981" xr:uid="{B30DACE7-168D-421D-9667-805E45C2A49D}"/>
    <cellStyle name="Normal 2 2 12 2" xfId="29982" xr:uid="{46211CB9-2529-4CF6-BFBD-68F185C284CA}"/>
    <cellStyle name="Normal 2 2 12 2 2" xfId="29983" xr:uid="{33091CEA-5680-4A52-AD97-9421FB455E67}"/>
    <cellStyle name="Normal 2 2 12 2_AVA DVA EL" xfId="29984" xr:uid="{6034519E-911E-41AC-88B3-766D7EA5C296}"/>
    <cellStyle name="Normal 2 2 12 3" xfId="29985" xr:uid="{8A1DEC86-702E-4FAE-8138-A7F5C3798D80}"/>
    <cellStyle name="Normal 2 2 12 3 2" xfId="29986" xr:uid="{B96EC0FA-9102-45F6-9D1F-A13AF17E2A81}"/>
    <cellStyle name="Normal 2 2 12 3_AVA DVA EL" xfId="29987" xr:uid="{0E51EAFC-F39C-4DD7-9E73-C4235346871C}"/>
    <cellStyle name="Normal 2 2 12 4" xfId="29988" xr:uid="{5880661A-67B5-4587-A238-9D9CF3E22CE0}"/>
    <cellStyle name="Normal 2 2 12 4 2" xfId="29989" xr:uid="{F3007AF6-F60B-490C-AAE1-CB30030D0814}"/>
    <cellStyle name="Normal 2 2 12 4_AVA DVA EL" xfId="29990" xr:uid="{CDE3546C-F9DF-4F41-88E5-00CFE45DA676}"/>
    <cellStyle name="Normal 2 2 12 5" xfId="29991" xr:uid="{AB8D37ED-9415-4D4B-99B2-1BE74DF704CC}"/>
    <cellStyle name="Normal 2 2 12 5 2" xfId="29992" xr:uid="{A167F751-12B7-42CB-95FF-08D8B1383EC9}"/>
    <cellStyle name="Normal 2 2 12 5_AVA DVA EL" xfId="29993" xr:uid="{C52F5984-484A-4C8C-AAD8-356CC4018103}"/>
    <cellStyle name="Normal 2 2 12 6" xfId="29994" xr:uid="{AB504CEA-F120-40BE-B0D6-F0A55BCF556D}"/>
    <cellStyle name="Normal 2 2 12 6 2" xfId="29995" xr:uid="{3A01E887-4266-44AA-8A4F-CBB62F611ADD}"/>
    <cellStyle name="Normal 2 2 12 6_AVA DVA EL" xfId="29996" xr:uid="{91567F8C-6CFC-4696-AF3A-FB6BC7EFEA99}"/>
    <cellStyle name="Normal 2 2 12 7" xfId="29997" xr:uid="{DF2D8E03-7B8B-4134-8DBD-3CB0827A42BA}"/>
    <cellStyle name="Normal 2 2 12 7 2" xfId="29998" xr:uid="{6E897B96-42F9-4D80-8484-26BB98420AA5}"/>
    <cellStyle name="Normal 2 2 12 7 3" xfId="29999" xr:uid="{E87B6A60-A9A0-42FD-A6EC-21598DCC2021}"/>
    <cellStyle name="Normal 2 2 12 7_AVA DVA EL" xfId="30000" xr:uid="{0C990A73-54DF-4EF0-94AB-32CE36EB7EA1}"/>
    <cellStyle name="Normal 2 2 12 8" xfId="30001" xr:uid="{D8309309-9161-450A-88D4-232DAFACB59F}"/>
    <cellStyle name="Normal 2 2 12_AVA DVA EL" xfId="30002" xr:uid="{0B8C2F9D-E184-49F9-AE76-839D13C7E886}"/>
    <cellStyle name="Normal 2 2 13" xfId="30003" xr:uid="{5AC7FB49-BB51-4DDE-A5ED-3E8CF22DBFF5}"/>
    <cellStyle name="Normal 2 2 13 2" xfId="30004" xr:uid="{CF2387E9-329E-4FC6-8D80-95A0096B863A}"/>
    <cellStyle name="Normal 2 2 13_AVA DVA EL" xfId="30005" xr:uid="{41BCD0F9-2334-49E9-8D13-09A75614DC4D}"/>
    <cellStyle name="Normal 2 2 14" xfId="30006" xr:uid="{3BCD47BC-0773-4F7E-BB66-369354FFDB69}"/>
    <cellStyle name="Normal 2 2 14 2" xfId="30007" xr:uid="{B818F69F-DB2E-4AA3-BC70-A02B8116C53C}"/>
    <cellStyle name="Normal 2 2 14_AVA DVA EL" xfId="30008" xr:uid="{3166252D-5EFE-4D2A-8617-1CFF23C1AE3B}"/>
    <cellStyle name="Normal 2 2 15" xfId="30009" xr:uid="{D3934FAB-8B29-414D-A78B-CCE4643F6EE8}"/>
    <cellStyle name="Normal 2 2 15 2" xfId="30010" xr:uid="{3D5ACF46-3795-4ABF-A59A-57CF60C261EA}"/>
    <cellStyle name="Normal 2 2 15_AVA DVA EL" xfId="30011" xr:uid="{4AE04D54-096B-425C-8C58-8D45675D7668}"/>
    <cellStyle name="Normal 2 2 16" xfId="30012" xr:uid="{4CAFA875-3166-499A-A70B-C854CED2813A}"/>
    <cellStyle name="Normal 2 2 16 2" xfId="30013" xr:uid="{B9477269-F5F2-4EE9-BE2E-5C49F7E24AF0}"/>
    <cellStyle name="Normal 2 2 16_AVA DVA EL" xfId="30014" xr:uid="{BA86EE1E-1885-496D-98F3-DCF4EE7A22A8}"/>
    <cellStyle name="Normal 2 2 17" xfId="30015" xr:uid="{DCF93D17-429F-4CC7-9F42-E898E831CB40}"/>
    <cellStyle name="Normal 2 2 17 2" xfId="30016" xr:uid="{8A6D3EF4-5D22-44F1-B3EE-5085763200B6}"/>
    <cellStyle name="Normal 2 2 17_AVA DVA EL" xfId="30017" xr:uid="{60B2DE3E-14BE-4D70-B0AC-BFDF4B7156AD}"/>
    <cellStyle name="Normal 2 2 18" xfId="30018" xr:uid="{81031E24-2D0A-41F3-8E51-1B0DE0F018BA}"/>
    <cellStyle name="Normal 2 2 18 2" xfId="30019" xr:uid="{F51CAD02-662C-4B5E-BC7E-8625D219D758}"/>
    <cellStyle name="Normal 2 2 18_AVA DVA EL" xfId="30020" xr:uid="{F4A99713-1CB1-4EFB-9545-A725039CEACB}"/>
    <cellStyle name="Normal 2 2 19" xfId="30021" xr:uid="{83C2AEF7-6935-4CE8-8A9F-5605E844418E}"/>
    <cellStyle name="Normal 2 2 19 2" xfId="30022" xr:uid="{4E03B927-0160-47B8-832C-51EEC42473BE}"/>
    <cellStyle name="Normal 2 2 19 2 2" xfId="30023" xr:uid="{DAFCAD30-3950-45B8-917B-2CA055D9858C}"/>
    <cellStyle name="Normal 2 2 19 2_AVA DVA EL" xfId="30024" xr:uid="{F38F9679-B738-411E-B464-A6F523D981A6}"/>
    <cellStyle name="Normal 2 2 19 3" xfId="30025" xr:uid="{82F45023-B869-46CC-B80A-4466FA1A7C26}"/>
    <cellStyle name="Normal 2 2 19 3 2" xfId="30026" xr:uid="{82C159C2-73FF-489B-81B0-2187DD135DE1}"/>
    <cellStyle name="Normal 2 2 19 3_AVA DVA EL" xfId="30027" xr:uid="{2840D41C-3380-40D3-B139-A6E39A68C570}"/>
    <cellStyle name="Normal 2 2 19 4" xfId="30028" xr:uid="{39C11387-5527-4A48-BF68-5F287271B596}"/>
    <cellStyle name="Normal 2 2 19_AVA DVA EL" xfId="30029" xr:uid="{37ED25B5-7A8D-47A5-92F8-8C75EEECD44C}"/>
    <cellStyle name="Normal 2 2 2" xfId="7764" xr:uid="{3191C9D3-B401-48D0-9AB4-BB0F20F9FA62}"/>
    <cellStyle name="Normal 2 2 2 10" xfId="30030" xr:uid="{6C359284-B3D6-4835-B754-1F059F8EB8EB}"/>
    <cellStyle name="Normal 2 2 2 10 2" xfId="30031" xr:uid="{12894F7B-2584-4FF7-91C1-DA0D21CA5031}"/>
    <cellStyle name="Normal 2 2 2 10 2 2" xfId="30032" xr:uid="{26EB2FDC-6F75-4B8E-B926-EAA66666164A}"/>
    <cellStyle name="Normal 2 2 2 10 2 3" xfId="30033" xr:uid="{8F952CFE-E026-4BCE-8DCF-4A2FBE21D41E}"/>
    <cellStyle name="Normal 2 2 2 10 2_Balanse bankkonsern" xfId="30034" xr:uid="{C1767B13-D9F3-4D33-97B2-79871433F53B}"/>
    <cellStyle name="Normal 2 2 2 10 3" xfId="30035" xr:uid="{E711E50D-C270-4CE0-A114-D76F500EFF3B}"/>
    <cellStyle name="Normal 2 2 2 10 3 2" xfId="30036" xr:uid="{4C1A2154-4137-42DF-91FF-00F83F8564DD}"/>
    <cellStyle name="Normal 2 2 2 10 3 3" xfId="30037" xr:uid="{005CDCAD-B8BF-4CCF-AAC6-B502A087D9FF}"/>
    <cellStyle name="Normal 2 2 2 10 3_Balanse bankkonsern" xfId="30038" xr:uid="{6B2C1D92-F936-478B-8BE7-82287346B3BD}"/>
    <cellStyle name="Normal 2 2 2 10 4" xfId="30039" xr:uid="{AB5F0AF2-CC89-48A0-8077-EAAE85EB4385}"/>
    <cellStyle name="Normal 2 2 2 10 4 2" xfId="30040" xr:uid="{33C35ED2-60B7-4633-871B-83D313DF810C}"/>
    <cellStyle name="Normal 2 2 2 10 4 3" xfId="30041" xr:uid="{D0C3F452-29BF-45A6-80AA-5CAB9C24C993}"/>
    <cellStyle name="Normal 2 2 2 10 4_Balanse bankkonsern" xfId="30042" xr:uid="{9A494E0A-42FA-46F5-A561-3F4E1BE5A53D}"/>
    <cellStyle name="Normal 2 2 2 10 5" xfId="30043" xr:uid="{4E234851-FD5C-417D-BD74-7DBE5A65C904}"/>
    <cellStyle name="Normal 2 2 2 10 6" xfId="30044" xr:uid="{CC16D74B-62A7-4F76-9336-EF2AECEF3C49}"/>
    <cellStyle name="Normal 2 2 2 10_Balanse bankkonsern" xfId="30045" xr:uid="{CE8E0B8C-E6E7-4BE1-A801-DAE3C3ADE24A}"/>
    <cellStyle name="Normal 2 2 2 11" xfId="30046" xr:uid="{EE5AA6AE-8754-41A5-A3FD-5BBB388943A9}"/>
    <cellStyle name="Normal 2 2 2 11 2" xfId="30047" xr:uid="{3EA9B26D-9CF8-4F05-BB74-E5565E2D02A6}"/>
    <cellStyle name="Normal 2 2 2 11_AVA DVA EL" xfId="30048" xr:uid="{8FD090D9-8789-48B7-ABE8-2500A27ED980}"/>
    <cellStyle name="Normal 2 2 2 12" xfId="30049" xr:uid="{E4CACC54-59C8-4103-B86E-F2C34D0C783A}"/>
    <cellStyle name="Normal 2 2 2 12 2" xfId="30050" xr:uid="{B8856730-5A68-435D-8231-43F677371C58}"/>
    <cellStyle name="Normal 2 2 2 12_AVA DVA EL" xfId="30051" xr:uid="{28C4C404-D4E9-4770-8C1C-681A91097FAC}"/>
    <cellStyle name="Normal 2 2 2 13" xfId="30052" xr:uid="{AC90A7C2-9E6E-484D-A5A8-0EA1445AF7A1}"/>
    <cellStyle name="Normal 2 2 2 13 2" xfId="30053" xr:uid="{07006962-051A-48B5-A0FE-5F7978147A83}"/>
    <cellStyle name="Normal 2 2 2 13_AVA DVA EL" xfId="30054" xr:uid="{1ED7E304-7C08-4DD6-9EF7-2080C6F1F0BC}"/>
    <cellStyle name="Normal 2 2 2 14" xfId="30055" xr:uid="{2EB7ED39-197F-47CD-A74E-ADE7D5274FB3}"/>
    <cellStyle name="Normal 2 2 2 14 2" xfId="30056" xr:uid="{E0ECEE73-9F38-4434-83BB-19D7F3CFEA0F}"/>
    <cellStyle name="Normal 2 2 2 14_AVA DVA EL" xfId="30057" xr:uid="{5392AA3D-3A4F-4908-9442-683D369B9EE8}"/>
    <cellStyle name="Normal 2 2 2 15" xfId="30058" xr:uid="{D169EA85-0D61-4B55-88B9-E9EDA2DA80BF}"/>
    <cellStyle name="Normal 2 2 2 15 2" xfId="30059" xr:uid="{B03B89B6-9BDD-43ED-8819-3611AC8592D9}"/>
    <cellStyle name="Normal 2 2 2 15 3" xfId="30060" xr:uid="{092C5CDF-5F29-4161-A245-B128E7D1970B}"/>
    <cellStyle name="Normal 2 2 2 15_AVA DVA EL" xfId="30061" xr:uid="{320D9717-38BF-47D3-B5C8-0F455E72C6C8}"/>
    <cellStyle name="Normal 2 2 2 16" xfId="30062" xr:uid="{FBDDEA10-CDA5-423E-B9FC-E920EE98A658}"/>
    <cellStyle name="Normal 2 2 2 16 2" xfId="30063" xr:uid="{0EFDC034-1C59-47C8-8087-107767DF9C0E}"/>
    <cellStyle name="Normal 2 2 2 16_AVA DVA EL" xfId="30064" xr:uid="{0D3297B0-5DE1-4ED8-8343-08027792857E}"/>
    <cellStyle name="Normal 2 2 2 17" xfId="30065" xr:uid="{06668F34-48EF-47E8-BB16-A111AC6C863A}"/>
    <cellStyle name="Normal 2 2 2 17 2" xfId="30066" xr:uid="{B8801C41-CFF9-4F1E-B0EE-1F3CD7D74EC1}"/>
    <cellStyle name="Normal 2 2 2 17_AVA DVA EL" xfId="30067" xr:uid="{92B6A1CF-0329-4396-AF37-987536F4565E}"/>
    <cellStyle name="Normal 2 2 2 18" xfId="30068" xr:uid="{3E4D6309-E19F-4E48-ABB1-4A427EA8BACF}"/>
    <cellStyle name="Normal 2 2 2 18 2" xfId="30069" xr:uid="{340BB1AA-039C-4A0D-BB17-71A3468151E1}"/>
    <cellStyle name="Normal 2 2 2 18_AVA DVA EL" xfId="30070" xr:uid="{F48646FB-5456-4837-8E00-920E5ADD6015}"/>
    <cellStyle name="Normal 2 2 2 19" xfId="30071" xr:uid="{6F196EF3-2FB3-4692-8DE8-6689D452D59B}"/>
    <cellStyle name="Normal 2 2 2 19 2" xfId="30072" xr:uid="{542D22C2-7B58-4D89-99D0-7E2F85105980}"/>
    <cellStyle name="Normal 2 2 2 19_AVA DVA EL" xfId="30073" xr:uid="{84F173F5-B758-49A8-9F4D-0C9D65AABCFF}"/>
    <cellStyle name="Normal 2 2 2 2" xfId="17" xr:uid="{EBBB228D-755A-4FC3-A079-57C502C9265B}"/>
    <cellStyle name="Normal 2 2 2 2 10" xfId="30074" xr:uid="{68544930-6E00-427B-B390-006D4A8FC484}"/>
    <cellStyle name="Normal 2 2 2 2 11" xfId="30075" xr:uid="{53FAD7B9-6FAF-490F-8344-9479EDE9E0A2}"/>
    <cellStyle name="Normal 2 2 2 2 12" xfId="30076" xr:uid="{195061A0-AC20-4645-AD5D-D6C03815B7F5}"/>
    <cellStyle name="Normal 2 2 2 2 13" xfId="30077" xr:uid="{F9E7145F-17F2-48B8-A0FD-E41AF620FEA9}"/>
    <cellStyle name="Normal 2 2 2 2 13 2" xfId="30078" xr:uid="{26862504-B094-4340-8FC9-AC7707EE4C16}"/>
    <cellStyle name="Normal 2 2 2 2 13 3" xfId="30079" xr:uid="{9F7A9B97-F6B9-4020-943A-BCD4BDF57FD1}"/>
    <cellStyle name="Normal 2 2 2 2 13_AVA DVA EL" xfId="30080" xr:uid="{E497183D-4400-4EF1-9A85-6FD5A49E45C9}"/>
    <cellStyle name="Normal 2 2 2 2 2" xfId="30081" xr:uid="{CEF4EDDE-AD0A-441A-A24C-B0146888722D}"/>
    <cellStyle name="Normal 2 2 2 2 2 10" xfId="30082" xr:uid="{7EADAF81-D708-4AAA-B0B9-67286BC066E8}"/>
    <cellStyle name="Normal 2 2 2 2 2 10 2" xfId="30083" xr:uid="{CA1CCD53-F1E5-4989-A163-DBCC99D8FC71}"/>
    <cellStyle name="Normal 2 2 2 2 2 10_AVA DVA EL" xfId="30084" xr:uid="{CE8AB400-57E9-436C-A714-4B11C6966E24}"/>
    <cellStyle name="Normal 2 2 2 2 2 11" xfId="30085" xr:uid="{79326DE7-76D5-4DB1-B5C8-DDCA119D4CEF}"/>
    <cellStyle name="Normal 2 2 2 2 2 11 2" xfId="30086" xr:uid="{9DB40058-5B23-4DD9-B78D-82F4D284E5BD}"/>
    <cellStyle name="Normal 2 2 2 2 2 11 3" xfId="30087" xr:uid="{9EC96132-632F-4323-9C15-2476815C5AFD}"/>
    <cellStyle name="Normal 2 2 2 2 2 11_AVA DVA EL" xfId="30088" xr:uid="{E5EB52B2-8019-49EE-A561-434D2A54B992}"/>
    <cellStyle name="Normal 2 2 2 2 2 2" xfId="30089" xr:uid="{BC4B5F8B-CDF1-44CE-B004-B10BA39EE497}"/>
    <cellStyle name="Normal 2 2 2 2 2 2 10" xfId="30090" xr:uid="{D685DA1F-14FF-486F-A100-6CD30DDE3216}"/>
    <cellStyle name="Normal 2 2 2 2 2 2 11" xfId="30091" xr:uid="{72843414-8E00-4829-AC6D-FCE109FC9CEA}"/>
    <cellStyle name="Normal 2 2 2 2 2 2 11 2" xfId="30092" xr:uid="{4440275B-B317-4582-ACAD-E2A568379E19}"/>
    <cellStyle name="Normal 2 2 2 2 2 2 11 3" xfId="30093" xr:uid="{CAE3775B-AA99-4240-93CC-EF441D9AFB13}"/>
    <cellStyle name="Normal 2 2 2 2 2 2 11_AVA DVA EL" xfId="30094" xr:uid="{DD151810-3527-4B33-9531-21876AEEF55C}"/>
    <cellStyle name="Normal 2 2 2 2 2 2 2" xfId="30095" xr:uid="{D1CB2EFC-356E-4571-A9CC-493E4079D387}"/>
    <cellStyle name="Normal 2 2 2 2 2 2 2 2" xfId="30096" xr:uid="{54CC8576-BEDD-4F47-8920-EFEACDA44600}"/>
    <cellStyle name="Normal 2 2 2 2 2 2 2 2 2" xfId="30097" xr:uid="{4EDAD03B-7CE1-4B74-85E7-F48B32190355}"/>
    <cellStyle name="Normal 2 2 2 2 2 2 2 2 2 2" xfId="30098" xr:uid="{51EFFACC-C7E9-436F-828D-68603B56C1B6}"/>
    <cellStyle name="Normal 2 2 2 2 2 2 2 2 2 2 2" xfId="30099" xr:uid="{D3FA4B28-9DA8-4AC0-A6C9-4C2D5A177654}"/>
    <cellStyle name="Normal 2 2 2 2 2 2 2 2 2 2 3" xfId="30100" xr:uid="{E2390A17-983A-408B-8486-372C6A5EA81C}"/>
    <cellStyle name="Normal 2 2 2 2 2 2 2 2 2 2 4" xfId="30101" xr:uid="{08EBC227-A579-46BF-8DE5-361179DEB878}"/>
    <cellStyle name="Normal 2 2 2 2 2 2 2 2 2 2 5" xfId="30102" xr:uid="{D15F0E63-AF5B-4666-93F3-08036C8F3077}"/>
    <cellStyle name="Normal 2 2 2 2 2 2 2 2 2 2_AVA DVA EL" xfId="30103" xr:uid="{43B11B7F-B6B4-4BE9-8F20-2E0EAD8E2095}"/>
    <cellStyle name="Normal 2 2 2 2 2 2 2 2 2 3" xfId="30104" xr:uid="{301985D2-AEAC-45EB-9F2A-F4B006639122}"/>
    <cellStyle name="Normal 2 2 2 2 2 2 2 2 2 3 2" xfId="30105" xr:uid="{FBFB49EE-C59E-455E-9F4D-4B4DA3212444}"/>
    <cellStyle name="Normal 2 2 2 2 2 2 2 2 2 3_AVA DVA EL" xfId="30106" xr:uid="{B8D2FAD6-B0FC-430E-8139-5ECB2800680C}"/>
    <cellStyle name="Normal 2 2 2 2 2 2 2 2 2 4" xfId="30107" xr:uid="{9ABC9292-22D5-49D6-81A5-1D053040EE1E}"/>
    <cellStyle name="Normal 2 2 2 2 2 2 2 2 2 4 2" xfId="30108" xr:uid="{D983FF07-886F-49EB-963C-3D0D11A84757}"/>
    <cellStyle name="Normal 2 2 2 2 2 2 2 2 2 4_AVA DVA EL" xfId="30109" xr:uid="{4F375CC0-DC9E-4288-A699-E72242983226}"/>
    <cellStyle name="Normal 2 2 2 2 2 2 2 2 2 5" xfId="30110" xr:uid="{038585E1-BC35-49CA-9D9E-DFA62485D261}"/>
    <cellStyle name="Normal 2 2 2 2 2 2 2 2 2 5 2" xfId="30111" xr:uid="{4A415B01-E494-41B8-99B8-E07E6172E994}"/>
    <cellStyle name="Normal 2 2 2 2 2 2 2 2 2 5_AVA DVA EL" xfId="30112" xr:uid="{4ACC1392-9382-4347-8C5F-6D582A117799}"/>
    <cellStyle name="Normal 2 2 2 2 2 2 2 2 2_Balanse bankkonsern" xfId="30113" xr:uid="{E928E566-6177-4DC6-A78A-F5788A56ECCE}"/>
    <cellStyle name="Normal 2 2 2 2 2 2 2 2 3" xfId="30114" xr:uid="{66793925-C359-4F71-AE4F-CC8A462FEA89}"/>
    <cellStyle name="Normal 2 2 2 2 2 2 2 2 4" xfId="30115" xr:uid="{F27702C8-5F14-4DA3-AC65-AB6EFA24EED8}"/>
    <cellStyle name="Normal 2 2 2 2 2 2 2 2 5" xfId="30116" xr:uid="{B0CB83C2-3DA4-452A-9AF0-DE5B60D1037E}"/>
    <cellStyle name="Normal 2 2 2 2 2 2 2 2 6" xfId="30117" xr:uid="{FEF617CC-7C98-45CC-87C0-1937D9BA3A95}"/>
    <cellStyle name="Normal 2 2 2 2 2 2 2 2 7" xfId="30118" xr:uid="{FF5D6A3C-FF01-46F2-82BF-7CF16AA936FD}"/>
    <cellStyle name="Normal 2 2 2 2 2 2 2 2_AVA DVA EL" xfId="30119" xr:uid="{04478091-B673-463C-99F7-446029E70E48}"/>
    <cellStyle name="Normal 2 2 2 2 2 2 2 3" xfId="30120" xr:uid="{66E437A6-9EB2-47AA-9E25-5AB2D479D216}"/>
    <cellStyle name="Normal 2 2 2 2 2 2 2 4" xfId="30121" xr:uid="{BDE38F91-0CF0-4AAC-87B4-51D5FCEFCC0A}"/>
    <cellStyle name="Normal 2 2 2 2 2 2 2 4 2" xfId="30122" xr:uid="{CD3908BB-173C-4AC1-A1B9-C911D1EEA136}"/>
    <cellStyle name="Normal 2 2 2 2 2 2 2 4_AVA DVA EL" xfId="30123" xr:uid="{1FE811FC-AFB0-4E78-96C3-E977ECDD1EA0}"/>
    <cellStyle name="Normal 2 2 2 2 2 2 2 5" xfId="30124" xr:uid="{C4A6F945-37E2-436E-AB28-049D63C9E52F}"/>
    <cellStyle name="Normal 2 2 2 2 2 2 2 5 2" xfId="30125" xr:uid="{03A0993F-39C7-4ADC-AA67-6AD09C885ABC}"/>
    <cellStyle name="Normal 2 2 2 2 2 2 2 5_AVA DVA EL" xfId="30126" xr:uid="{3E58162D-D375-4210-AFAB-870328726070}"/>
    <cellStyle name="Normal 2 2 2 2 2 2 2 6" xfId="30127" xr:uid="{44589B00-2D59-4BF3-9F66-09F884F46D0D}"/>
    <cellStyle name="Normal 2 2 2 2 2 2 2 6 2" xfId="30128" xr:uid="{BCCA9750-E96F-4C24-9615-E368188F0E7D}"/>
    <cellStyle name="Normal 2 2 2 2 2 2 2 6_AVA DVA EL" xfId="30129" xr:uid="{3F4543A8-DC16-418D-9C2C-1EFF5566F6A6}"/>
    <cellStyle name="Normal 2 2 2 2 2 2 2 7" xfId="30130" xr:uid="{89B95DE7-C4CE-415E-B8AC-8CE2EB062231}"/>
    <cellStyle name="Normal 2 2 2 2 2 2 2 7 2" xfId="30131" xr:uid="{DC64AA1B-ACF6-42E3-BF96-FEAFAC246902}"/>
    <cellStyle name="Normal 2 2 2 2 2 2 2 7_AVA DVA EL" xfId="30132" xr:uid="{CFDD71B9-497E-49EE-9CCB-6FFB9FE2DB4B}"/>
    <cellStyle name="Normal 2 2 2 2 2 2 2 8" xfId="30133" xr:uid="{77180745-D38F-49D0-8ECE-3AFC265A005D}"/>
    <cellStyle name="Normal 2 2 2 2 2 2 2 8 2" xfId="30134" xr:uid="{BE6869A9-1CB2-48E0-91B4-37201DCAF20B}"/>
    <cellStyle name="Normal 2 2 2 2 2 2 2 8_AVA DVA EL" xfId="30135" xr:uid="{6ED34147-F09F-4B97-80B3-E2B39D03DA86}"/>
    <cellStyle name="Normal 2 2 2 2 2 2 2_Balanse bankkonsern" xfId="30136" xr:uid="{CE68F054-0A7F-474B-82C8-10EF6DCD6A4C}"/>
    <cellStyle name="Normal 2 2 2 2 2 2 3" xfId="30137" xr:uid="{AB080CE0-45FA-494A-93A0-DF105035CE96}"/>
    <cellStyle name="Normal 2 2 2 2 2 2 3 2" xfId="30138" xr:uid="{2692D045-D6B5-4946-89E4-0C7357AF5172}"/>
    <cellStyle name="Normal 2 2 2 2 2 2 3 3" xfId="30139" xr:uid="{7083DAE4-0A53-476B-9D5A-9EECCA8352F4}"/>
    <cellStyle name="Normal 2 2 2 2 2 2 3_Balanse bankkonsern" xfId="30140" xr:uid="{973B7662-FFD5-4AAC-BB86-086611647522}"/>
    <cellStyle name="Normal 2 2 2 2 2 2 4" xfId="30141" xr:uid="{86CB3620-843C-47A0-907B-2389D98B0B38}"/>
    <cellStyle name="Normal 2 2 2 2 2 2 4 2" xfId="30142" xr:uid="{5D322F3F-7203-4815-9DDA-C6B2F08C1287}"/>
    <cellStyle name="Normal 2 2 2 2 2 2 4 3" xfId="30143" xr:uid="{8C605109-8429-4B1F-BD4F-AF6164BD6A87}"/>
    <cellStyle name="Normal 2 2 2 2 2 2 4_Balanse bankkonsern" xfId="30144" xr:uid="{39D7005A-C2DC-4BF3-A8F0-A5ECFE8CC369}"/>
    <cellStyle name="Normal 2 2 2 2 2 2 5" xfId="30145" xr:uid="{CE0DF2EF-CB51-4644-B47A-91FEA7E2D650}"/>
    <cellStyle name="Normal 2 2 2 2 2 2 5 2" xfId="30146" xr:uid="{05CFE834-0FE6-451A-AC1A-2B63A53E9968}"/>
    <cellStyle name="Normal 2 2 2 2 2 2 5 2 2" xfId="30147" xr:uid="{6344B21E-E273-4C6A-A8C3-17A363009433}"/>
    <cellStyle name="Normal 2 2 2 2 2 2 5 2_AVA DVA EL" xfId="30148" xr:uid="{9EBC5F3C-4E32-4A2A-A149-E474C4C243F2}"/>
    <cellStyle name="Normal 2 2 2 2 2 2 5 3" xfId="30149" xr:uid="{F011CC37-39A6-4502-A4EB-601D7B79490C}"/>
    <cellStyle name="Normal 2 2 2 2 2 2 5 3 2" xfId="30150" xr:uid="{A076AD18-4580-488F-B95B-D3F0044E41E4}"/>
    <cellStyle name="Normal 2 2 2 2 2 2 5 3_AVA DVA EL" xfId="30151" xr:uid="{A6FFD2C5-8B4C-494E-BDD7-DE7FC6014BB9}"/>
    <cellStyle name="Normal 2 2 2 2 2 2 5_Balanse bankkonsern" xfId="30152" xr:uid="{C580FB45-9773-4CD3-9ECE-703F72062496}"/>
    <cellStyle name="Normal 2 2 2 2 2 2 6" xfId="30153" xr:uid="{0A8E9CB9-1F2C-40FF-AAEC-229E8FF0447C}"/>
    <cellStyle name="Normal 2 2 2 2 2 2 7" xfId="30154" xr:uid="{7B4A4FA0-092F-4CF1-BD11-FFFAF4343D9C}"/>
    <cellStyle name="Normal 2 2 2 2 2 2 8" xfId="30155" xr:uid="{DB87EC9F-40CD-488A-837C-4FC9912A4324}"/>
    <cellStyle name="Normal 2 2 2 2 2 2 9" xfId="30156" xr:uid="{7EF4CBDC-B20B-4478-8CE9-9AB5B9D8552D}"/>
    <cellStyle name="Normal 2 2 2 2 2 2_AVA DVA EL" xfId="30157" xr:uid="{1F3E9C84-0831-497E-A69F-06E701F16D4C}"/>
    <cellStyle name="Normal 2 2 2 2 2 3" xfId="30158" xr:uid="{C9C95544-6804-460F-B100-2D502F5E6EEC}"/>
    <cellStyle name="Normal 2 2 2 2 2 3 2" xfId="30159" xr:uid="{FCFC7292-F87F-473E-841F-84A7FB608D1E}"/>
    <cellStyle name="Normal 2 2 2 2 2 3 2 2" xfId="30160" xr:uid="{D6FAA7F9-590D-4CFE-90ED-277FB097C655}"/>
    <cellStyle name="Normal 2 2 2 2 2 3 2 3" xfId="30161" xr:uid="{D4BC4935-0EFF-4717-B310-28A11D877DEC}"/>
    <cellStyle name="Normal 2 2 2 2 2 3 2_AVA DVA EL" xfId="30162" xr:uid="{FF6DCB7E-C516-4AF3-82FD-FE39E40F9157}"/>
    <cellStyle name="Normal 2 2 2 2 2 3 3" xfId="30163" xr:uid="{0E3E99EC-E71A-4DD1-91A1-9EEEA2B99118}"/>
    <cellStyle name="Normal 2 2 2 2 2 3_AVA DVA EL" xfId="30164" xr:uid="{CF4102A9-F8D3-4588-A692-DA8B8A376F15}"/>
    <cellStyle name="Normal 2 2 2 2 2 4" xfId="30165" xr:uid="{E7508115-F73C-4F39-9281-5E6B243D8212}"/>
    <cellStyle name="Normal 2 2 2 2 2 4 2" xfId="30166" xr:uid="{778234D4-7C59-4209-8CAD-BF05B2073C6F}"/>
    <cellStyle name="Normal 2 2 2 2 2 4_AVA DVA EL" xfId="30167" xr:uid="{6DECCC45-4ECD-48A7-82C6-E638F5C3BDBE}"/>
    <cellStyle name="Normal 2 2 2 2 2 5" xfId="30168" xr:uid="{D68F9374-5E55-42E5-8B3E-056C7091D561}"/>
    <cellStyle name="Normal 2 2 2 2 2 5 2" xfId="30169" xr:uid="{032A02BC-506B-42A6-B79D-8D3E7202AA46}"/>
    <cellStyle name="Normal 2 2 2 2 2 5 3" xfId="30170" xr:uid="{729C613F-146E-4722-A874-BC0C17973718}"/>
    <cellStyle name="Normal 2 2 2 2 2 5_AVA DVA EL" xfId="30171" xr:uid="{FDC91404-9E2F-48D5-BD46-4E90DB0FBC4D}"/>
    <cellStyle name="Normal 2 2 2 2 2 6" xfId="30172" xr:uid="{60713DBE-4AF8-47D4-99BD-DF3D147EAA22}"/>
    <cellStyle name="Normal 2 2 2 2 2 6 2" xfId="30173" xr:uid="{2F731409-C773-48D7-8461-2842E0189ADD}"/>
    <cellStyle name="Normal 2 2 2 2 2 6_AVA DVA EL" xfId="30174" xr:uid="{E6D21E69-3FF3-471C-A5FC-E0C853A56777}"/>
    <cellStyle name="Normal 2 2 2 2 2 7" xfId="30175" xr:uid="{0CAD9CB3-0A1D-48D6-B737-DBB85E018613}"/>
    <cellStyle name="Normal 2 2 2 2 2 7 2" xfId="30176" xr:uid="{C5CADF96-517A-49AC-9051-D6E59B00E6E0}"/>
    <cellStyle name="Normal 2 2 2 2 2 7_AVA DVA EL" xfId="30177" xr:uid="{0AE69DE8-1072-41C6-A418-D411A044BB05}"/>
    <cellStyle name="Normal 2 2 2 2 2 8" xfId="30178" xr:uid="{5C7F6222-AF29-4E70-9620-927ADDFBACCA}"/>
    <cellStyle name="Normal 2 2 2 2 2 8 2" xfId="30179" xr:uid="{A0E02280-E367-47A6-8DA2-FE42E872A253}"/>
    <cellStyle name="Normal 2 2 2 2 2 8_AVA DVA EL" xfId="30180" xr:uid="{98318C4F-B450-4B22-B0A0-6D8018CCB3F8}"/>
    <cellStyle name="Normal 2 2 2 2 2 9" xfId="30181" xr:uid="{118ACDC6-6C08-4349-8DD4-C4903A5ABDB5}"/>
    <cellStyle name="Normal 2 2 2 2 2 9 2" xfId="30182" xr:uid="{4CF54583-C603-41FC-ABDF-A87F15003276}"/>
    <cellStyle name="Normal 2 2 2 2 2 9_AVA DVA EL" xfId="30183" xr:uid="{016A5A68-E89C-4832-9E6E-7E4D84F44006}"/>
    <cellStyle name="Normal 2 2 2 2 2_Balanse bankkonsern" xfId="30184" xr:uid="{1F744616-0B91-4552-BF5D-CCDEB11F6F8E}"/>
    <cellStyle name="Normal 2 2 2 2 3" xfId="30185" xr:uid="{B5B520B8-1454-42C1-BC39-657B9A89FD4D}"/>
    <cellStyle name="Normal 2 2 2 2 3 2" xfId="30186" xr:uid="{6E2114E5-1F13-4A36-9437-BFDC0A9D1038}"/>
    <cellStyle name="Normal 2 2 2 2 3 2 2" xfId="30187" xr:uid="{D6FE7C1F-95BE-43E7-A271-4D7A44F94805}"/>
    <cellStyle name="Normal 2 2 2 2 3 2 3" xfId="30188" xr:uid="{C64FF93D-F5AD-474A-B9F3-A5154312CAEE}"/>
    <cellStyle name="Normal 2 2 2 2 3 2_Balanse bankkonsern" xfId="30189" xr:uid="{E34B5C9B-E6B7-405A-9DCA-3122A92F66D6}"/>
    <cellStyle name="Normal 2 2 2 2 3 3" xfId="30190" xr:uid="{4129E4D3-E835-42F2-BBBF-F38868DB25B6}"/>
    <cellStyle name="Normal 2 2 2 2 3 3 2" xfId="30191" xr:uid="{EEB7C17C-5DCC-45D9-A654-A0CBA039DB36}"/>
    <cellStyle name="Normal 2 2 2 2 3 3 3" xfId="30192" xr:uid="{0C06B7E8-7A45-411D-A6C3-7B810467009D}"/>
    <cellStyle name="Normal 2 2 2 2 3 3_Balanse bankkonsern" xfId="30193" xr:uid="{6EF01568-12ED-4835-8BDB-47DA023DD70A}"/>
    <cellStyle name="Normal 2 2 2 2 3 4" xfId="30194" xr:uid="{7FF8AC1F-E8CC-46C3-9A5F-46D8C1B0826B}"/>
    <cellStyle name="Normal 2 2 2 2 3 4 2" xfId="30195" xr:uid="{B13BB13E-E4C4-49DA-9321-02964F83BED6}"/>
    <cellStyle name="Normal 2 2 2 2 3 4 3" xfId="30196" xr:uid="{C295C709-5A10-44F7-AB6A-278FFF65D74E}"/>
    <cellStyle name="Normal 2 2 2 2 3 4_Balanse bankkonsern" xfId="30197" xr:uid="{098D2A6C-71F2-46ED-96EA-DEF3CAC9E019}"/>
    <cellStyle name="Normal 2 2 2 2 3 5" xfId="30198" xr:uid="{17483167-AB38-4AFC-872A-5139DAE129E2}"/>
    <cellStyle name="Normal 2 2 2 2 3 6" xfId="30199" xr:uid="{E71228C4-E50E-4D45-96B6-E55AE6D79259}"/>
    <cellStyle name="Normal 2 2 2 2 3 7" xfId="30200" xr:uid="{39663DD9-7666-4E6F-8403-669AE987D733}"/>
    <cellStyle name="Normal 2 2 2 2 3 7 2" xfId="30201" xr:uid="{DF70CE54-1B44-492B-9CE7-94D9D1DD82E6}"/>
    <cellStyle name="Normal 2 2 2 2 3 7 3" xfId="30202" xr:uid="{20E5C1C8-8A54-4542-89A5-4FE478577A48}"/>
    <cellStyle name="Normal 2 2 2 2 3 7_AVA DVA EL" xfId="30203" xr:uid="{98EF0CC6-A730-4E4A-A9B4-8180F56EA9BC}"/>
    <cellStyle name="Normal 2 2 2 2 3_Balanse bankkonsern" xfId="30204" xr:uid="{49E94E8C-644B-483C-B8C4-E49572A07E42}"/>
    <cellStyle name="Normal 2 2 2 2 4" xfId="30205" xr:uid="{EC0BD074-95CD-493B-B5D8-25D777D7171F}"/>
    <cellStyle name="Normal 2 2 2 2 4 2" xfId="30206" xr:uid="{31D42864-4D0B-4F53-B9FE-C155566D3779}"/>
    <cellStyle name="Normal 2 2 2 2 4 3" xfId="30207" xr:uid="{6BAF6045-A5EA-443A-AB30-089D72F7AF66}"/>
    <cellStyle name="Normal 2 2 2 2 4 4" xfId="30208" xr:uid="{24A1EF85-C44F-4F17-AA2C-6E235C27EDC5}"/>
    <cellStyle name="Normal 2 2 2 2 4 4 2" xfId="30209" xr:uid="{CD5474AA-38D8-4AF2-8B8F-AB44997B7711}"/>
    <cellStyle name="Normal 2 2 2 2 4 4 3" xfId="30210" xr:uid="{97AD5F4F-CC62-43E6-9F51-131D37184C3E}"/>
    <cellStyle name="Normal 2 2 2 2 4 4_AVA DVA EL" xfId="30211" xr:uid="{0BE01D93-55CC-4530-8DC3-1CBD76D81A57}"/>
    <cellStyle name="Normal 2 2 2 2 4_Balanse bankkonsern" xfId="30212" xr:uid="{8A51DE53-9317-49B5-8911-EEC061A88FB9}"/>
    <cellStyle name="Normal 2 2 2 2 5" xfId="30213" xr:uid="{4CBB0FC6-1B1A-4FA4-8F03-736C138047FB}"/>
    <cellStyle name="Normal 2 2 2 2 5 2" xfId="30214" xr:uid="{1CA2574E-7A60-4787-96FF-DE7CEBBD42C8}"/>
    <cellStyle name="Normal 2 2 2 2 5 3" xfId="30215" xr:uid="{F76A5C6F-2793-4FE3-B91A-F4C8F5F8567E}"/>
    <cellStyle name="Normal 2 2 2 2 5 4" xfId="30216" xr:uid="{0DD63505-8C52-4C0D-B9B4-61B163BC3FE4}"/>
    <cellStyle name="Normal 2 2 2 2 5 4 2" xfId="30217" xr:uid="{7652FF84-8DFD-4F5E-987C-6FBF4E897260}"/>
    <cellStyle name="Normal 2 2 2 2 5 4 3" xfId="30218" xr:uid="{DD421000-822A-4F2B-B2FF-3EBA667EB153}"/>
    <cellStyle name="Normal 2 2 2 2 5 4_AVA DVA EL" xfId="30219" xr:uid="{00B4FC79-3ED4-4BEA-88FD-90EB2A226066}"/>
    <cellStyle name="Normal 2 2 2 2 5_Balanse bankkonsern" xfId="30220" xr:uid="{FFFD67F4-CEFD-4506-A6D5-19A7D4963C6A}"/>
    <cellStyle name="Normal 2 2 2 2 6" xfId="30221" xr:uid="{8A328821-D126-45C3-B2F9-F65EB732FF41}"/>
    <cellStyle name="Normal 2 2 2 2 6 2" xfId="30222" xr:uid="{E4B21490-014C-43D9-83A2-9B7467FF2F2B}"/>
    <cellStyle name="Normal 2 2 2 2 6 3" xfId="30223" xr:uid="{849DC453-81AF-44ED-BDE0-8D9EF1579294}"/>
    <cellStyle name="Normal 2 2 2 2 6 4" xfId="30224" xr:uid="{16A4AA81-ED34-42AE-A5AD-271C3EA2599B}"/>
    <cellStyle name="Normal 2 2 2 2 6 4 2" xfId="30225" xr:uid="{41AE805A-02F9-4325-9F70-85CC74E245C4}"/>
    <cellStyle name="Normal 2 2 2 2 6 4_AVA DVA EL" xfId="30226" xr:uid="{D34A0BEB-DB0F-4FE8-8EA9-D04C8286CB75}"/>
    <cellStyle name="Normal 2 2 2 2 6 5" xfId="30227" xr:uid="{D36B288A-2030-44AD-89E8-48C41C086697}"/>
    <cellStyle name="Normal 2 2 2 2 6 5 2" xfId="30228" xr:uid="{E7B0FE3C-DD49-4D9B-9386-A7610AC4A389}"/>
    <cellStyle name="Normal 2 2 2 2 6 5_AVA DVA EL" xfId="30229" xr:uid="{A12245E5-D4F0-4F03-B353-CCA8BF249D3E}"/>
    <cellStyle name="Normal 2 2 2 2 6 6" xfId="30230" xr:uid="{E080CDBB-733A-4723-AF19-D01D5D00A1A3}"/>
    <cellStyle name="Normal 2 2 2 2 6 6 2" xfId="30231" xr:uid="{48A661CF-D943-4A37-BAC1-A435E7D90E47}"/>
    <cellStyle name="Normal 2 2 2 2 6 6_AVA DVA EL" xfId="30232" xr:uid="{9DCA1DBF-0D4F-4420-9848-374DCCB0FCA9}"/>
    <cellStyle name="Normal 2 2 2 2 6 7" xfId="30233" xr:uid="{461CAC6E-1915-446B-AE3E-52E56224F258}"/>
    <cellStyle name="Normal 2 2 2 2 6 7 2" xfId="30234" xr:uid="{0568744B-30FC-4FFA-B4AB-C4F1E52562AE}"/>
    <cellStyle name="Normal 2 2 2 2 6 7_AVA DVA EL" xfId="30235" xr:uid="{077BC970-CEFA-4837-90E7-2956C24FC713}"/>
    <cellStyle name="Normal 2 2 2 2 6 8" xfId="30236" xr:uid="{5FE01E65-531D-4368-AA14-3194066F2C93}"/>
    <cellStyle name="Normal 2 2 2 2 6 8 2" xfId="30237" xr:uid="{D4122417-5B99-41FD-9543-2EA4C88AD0C9}"/>
    <cellStyle name="Normal 2 2 2 2 6 8 3" xfId="30238" xr:uid="{42FB23CE-26B7-40BF-BEF9-AE504AA6E375}"/>
    <cellStyle name="Normal 2 2 2 2 6 8_AVA DVA EL" xfId="30239" xr:uid="{8125C386-04A7-4758-BFF5-5E187D18884D}"/>
    <cellStyle name="Normal 2 2 2 2 6_Balanse bankkonsern" xfId="30240" xr:uid="{A573405D-99E2-463A-9AFB-4272087D052B}"/>
    <cellStyle name="Normal 2 2 2 2 7" xfId="30241" xr:uid="{D95D15F2-25C3-48DE-9FB3-636A0B67EF25}"/>
    <cellStyle name="Normal 2 2 2 2 7 2" xfId="30242" xr:uid="{5BC6365B-7BB5-404F-B0C0-D459293CB523}"/>
    <cellStyle name="Normal 2 2 2 2 7 2 2" xfId="30243" xr:uid="{481FC297-9B91-45E8-ADBC-30B67D53665E}"/>
    <cellStyle name="Normal 2 2 2 2 7 2_AVA DVA EL" xfId="30244" xr:uid="{DF818781-A5D0-4C54-A942-4D019704831B}"/>
    <cellStyle name="Normal 2 2 2 2 7 3" xfId="30245" xr:uid="{31D883DF-57A5-4622-A045-302D67F3AEC7}"/>
    <cellStyle name="Normal 2 2 2 2 7 3 2" xfId="30246" xr:uid="{B07DD635-3A3D-4B0A-BCB1-B068EC0C6984}"/>
    <cellStyle name="Normal 2 2 2 2 7 3_AVA DVA EL" xfId="30247" xr:uid="{DD35BAC9-56FD-46D1-8370-27DFC57655C6}"/>
    <cellStyle name="Normal 2 2 2 2 7 4" xfId="30248" xr:uid="{DBC760FE-526F-4E27-99D8-65CBD33724AF}"/>
    <cellStyle name="Normal 2 2 2 2 7 4 2" xfId="30249" xr:uid="{E889B8F7-C07A-4BC2-A3AF-693450BDC875}"/>
    <cellStyle name="Normal 2 2 2 2 7 4 3" xfId="30250" xr:uid="{A8B467A0-8B49-4F78-9334-82D86BB05CBC}"/>
    <cellStyle name="Normal 2 2 2 2 7 4_AVA DVA EL" xfId="30251" xr:uid="{301AF34B-1DB5-40D6-A490-E9DEBDB52CE5}"/>
    <cellStyle name="Normal 2 2 2 2 7_Balanse bankkonsern" xfId="30252" xr:uid="{157492EA-0A6C-4C14-9930-F25A3B50E449}"/>
    <cellStyle name="Normal 2 2 2 2 8" xfId="30253" xr:uid="{D33D1286-6EED-47E7-87D5-0A77E3449438}"/>
    <cellStyle name="Normal 2 2 2 2 8 2" xfId="30254" xr:uid="{C4F4D8C6-34C7-4C68-876D-9358338B6072}"/>
    <cellStyle name="Normal 2 2 2 2 8 2 2" xfId="30255" xr:uid="{D043FD0B-F7D8-4352-9C6F-97F30D88AD90}"/>
    <cellStyle name="Normal 2 2 2 2 8 2 3" xfId="30256" xr:uid="{C67D32B5-5493-47D8-BEAF-38908BCA942C}"/>
    <cellStyle name="Normal 2 2 2 2 8 2_AVA DVA EL" xfId="30257" xr:uid="{596A469B-21F1-43C4-B6EC-698F6E40F6D5}"/>
    <cellStyle name="Normal 2 2 2 2 8_Balanse bankkonsern" xfId="30258" xr:uid="{B6177A41-C6DA-4D20-963B-5F0EB8B27E5B}"/>
    <cellStyle name="Normal 2 2 2 2 9" xfId="30259" xr:uid="{D2467655-CDD9-4056-A87A-B0149F6EA00C}"/>
    <cellStyle name="Normal 2 2 2 2 9 2" xfId="30260" xr:uid="{E2F02A66-4849-40F0-9D45-98787ADB0E69}"/>
    <cellStyle name="Normal 2 2 2 2 9 2 2" xfId="30261" xr:uid="{99A3AA1C-5513-414C-B5DF-08495E6560A5}"/>
    <cellStyle name="Normal 2 2 2 2 9 2 3" xfId="30262" xr:uid="{8E81CB04-C140-47E1-A2F4-7EA30BEA56B8}"/>
    <cellStyle name="Normal 2 2 2 2 9 2_AVA DVA EL" xfId="30263" xr:uid="{EBB37307-07A8-4ADC-A932-9FAFF54B99D2}"/>
    <cellStyle name="Normal 2 2 2 2 9_Balanse bankkonsern" xfId="30264" xr:uid="{3274E62D-F52C-4F4E-85B2-461D46019AD5}"/>
    <cellStyle name="Normal 2 2 2 2_AVA DVA EL" xfId="30265" xr:uid="{E1146AA2-3C0A-4996-8CC6-921CCB07EF13}"/>
    <cellStyle name="Normal 2 2 2 20" xfId="30266" xr:uid="{AF66EB97-C5D1-4E54-95E5-B6A903EF89EF}"/>
    <cellStyle name="Normal 2 2 2 20 2" xfId="30267" xr:uid="{6DDC2337-2B0E-472D-86D5-FABF77CDBB69}"/>
    <cellStyle name="Normal 2 2 2 20_AVA DVA EL" xfId="30268" xr:uid="{FCAB021F-EC92-4F51-82DC-62464A928731}"/>
    <cellStyle name="Normal 2 2 2 21" xfId="30269" xr:uid="{F44CCD61-957E-4E67-BEBE-58B2CA4DA2E9}"/>
    <cellStyle name="Normal 2 2 2 21 2" xfId="30270" xr:uid="{5F070C0E-1D93-437A-B6FC-E954BD366831}"/>
    <cellStyle name="Normal 2 2 2 21 3" xfId="30271" xr:uid="{1E4FC0C5-06F0-499F-BE61-498D1C9A9034}"/>
    <cellStyle name="Normal 2 2 2 21_AVA DVA EL" xfId="30272" xr:uid="{D790E084-67A1-479E-A74B-A039035C10A3}"/>
    <cellStyle name="Normal 2 2 2 3" xfId="30273" xr:uid="{50E67E92-86AF-4B08-8F23-50CB10450D42}"/>
    <cellStyle name="Normal 2 2 2 3 10" xfId="30274" xr:uid="{4C6F67BE-D79F-4B57-B404-DE1D3A1F1FA0}"/>
    <cellStyle name="Normal 2 2 2 3 10 2" xfId="30275" xr:uid="{CBB659ED-B2B8-4620-94D8-D1C9E545D2BD}"/>
    <cellStyle name="Normal 2 2 2 3 10_AVA DVA EL" xfId="30276" xr:uid="{545A8F39-116A-49FA-BA55-40C0821E1FFE}"/>
    <cellStyle name="Normal 2 2 2 3 11" xfId="30277" xr:uid="{8869FDDA-2B88-447D-9E8F-4D53E477273A}"/>
    <cellStyle name="Normal 2 2 2 3 11 2" xfId="30278" xr:uid="{60062BEA-6F8E-4EA5-BE68-B77F043F25EF}"/>
    <cellStyle name="Normal 2 2 2 3 11 3" xfId="30279" xr:uid="{DC7F4EC2-AC66-424D-90F9-39A709DB72EF}"/>
    <cellStyle name="Normal 2 2 2 3 11_AVA DVA EL" xfId="30280" xr:uid="{438D634F-0473-4A7D-840D-46A936B230E9}"/>
    <cellStyle name="Normal 2 2 2 3 2" xfId="30281" xr:uid="{A69D6782-D1DA-4F6A-97B6-2FDF824BE0B0}"/>
    <cellStyle name="Normal 2 2 2 3 2 2" xfId="30282" xr:uid="{FC3E46F3-5EB2-443E-B287-A3C5591BF684}"/>
    <cellStyle name="Normal 2 2 2 3 2 2 2" xfId="30283" xr:uid="{F46BF5FE-025D-45EF-9880-91324FF4473E}"/>
    <cellStyle name="Normal 2 2 2 3 2 2 3" xfId="30284" xr:uid="{023BA3E3-EF5D-4415-8534-905D098A5BB6}"/>
    <cellStyle name="Normal 2 2 2 3 2 2 3 2" xfId="30285" xr:uid="{EB0AFEAC-ADFE-4F72-8E8D-E9D5E5A62F57}"/>
    <cellStyle name="Normal 2 2 2 3 2 2 3_AVA DVA EL" xfId="30286" xr:uid="{DFDB27F1-7E06-4039-8F3C-53201158F155}"/>
    <cellStyle name="Normal 2 2 2 3 2 2 4" xfId="30287" xr:uid="{98B7B018-1907-48CD-A685-53532FC139A0}"/>
    <cellStyle name="Normal 2 2 2 3 2 2 4 2" xfId="30288" xr:uid="{57FB973C-51B2-4EA9-9773-824381F22EA7}"/>
    <cellStyle name="Normal 2 2 2 3 2 2 4_AVA DVA EL" xfId="30289" xr:uid="{A95946BE-02AE-4627-9C0D-918EAB9E1AA3}"/>
    <cellStyle name="Normal 2 2 2 3 2 2 5" xfId="30290" xr:uid="{B7877935-E6C5-4CDD-8243-195B8D9D658C}"/>
    <cellStyle name="Normal 2 2 2 3 2 2 5 2" xfId="30291" xr:uid="{F8DBC1C9-4583-4F03-9BC5-8B670D77802B}"/>
    <cellStyle name="Normal 2 2 2 3 2 2 5_AVA DVA EL" xfId="30292" xr:uid="{0F4DFE8F-A50C-4CED-B31D-A8C11CA5EB03}"/>
    <cellStyle name="Normal 2 2 2 3 2 2 6" xfId="30293" xr:uid="{A49963AC-A258-49A0-8E0F-77D6F10D2F88}"/>
    <cellStyle name="Normal 2 2 2 3 2 2 6 2" xfId="30294" xr:uid="{E59F9300-9FA0-4FB5-8DFE-5836CB646079}"/>
    <cellStyle name="Normal 2 2 2 3 2 2 6_AVA DVA EL" xfId="30295" xr:uid="{8262F53C-500A-4994-973E-0D623E0199B1}"/>
    <cellStyle name="Normal 2 2 2 3 2 2_Balanse bankkonsern" xfId="30296" xr:uid="{EDA15E7B-D26A-4321-B658-D9B1E3792CBC}"/>
    <cellStyle name="Normal 2 2 2 3 2 3" xfId="30297" xr:uid="{11D52467-F2A4-4433-B1E6-9ABF8E11D347}"/>
    <cellStyle name="Normal 2 2 2 3 2 4" xfId="30298" xr:uid="{B99ED9FF-7CD8-4004-B303-B4148944F0F9}"/>
    <cellStyle name="Normal 2 2 2 3 2 4 2" xfId="30299" xr:uid="{5837A137-3429-40C9-B007-DB0B3FEAF6BF}"/>
    <cellStyle name="Normal 2 2 2 3 2 4 3" xfId="30300" xr:uid="{027A7FC3-D612-4EC8-B9A9-22668390C1A2}"/>
    <cellStyle name="Normal 2 2 2 3 2 4_AVA DVA EL" xfId="30301" xr:uid="{597A8A94-067B-465B-9F80-F2EDE98C5DAB}"/>
    <cellStyle name="Normal 2 2 2 3 2_Balanse bankkonsern" xfId="30302" xr:uid="{60CD5462-9B0E-4A71-BB80-CFCA54D9B89D}"/>
    <cellStyle name="Normal 2 2 2 3 3" xfId="30303" xr:uid="{4EA1DBA5-CB1C-4C2A-9E75-E9F1908A8720}"/>
    <cellStyle name="Normal 2 2 2 3 3 2" xfId="30304" xr:uid="{8429C6C4-2298-44BA-90FE-E05D25B0E15D}"/>
    <cellStyle name="Normal 2 2 2 3 3 3" xfId="30305" xr:uid="{9962BD6B-F561-430F-99F8-5BA28CC73244}"/>
    <cellStyle name="Normal 2 2 2 3 3 4" xfId="30306" xr:uid="{66A156CF-CEA1-4C2A-B058-FE83C881E723}"/>
    <cellStyle name="Normal 2 2 2 3 3 4 2" xfId="30307" xr:uid="{5C9A7A5A-2436-4F28-A6AA-157ABC66876E}"/>
    <cellStyle name="Normal 2 2 2 3 3 4 3" xfId="30308" xr:uid="{4CA334BC-5D7D-4B27-B089-99D68CD96C50}"/>
    <cellStyle name="Normal 2 2 2 3 3 4_AVA DVA EL" xfId="30309" xr:uid="{15F4644D-18F9-4C55-B860-262B2254C975}"/>
    <cellStyle name="Normal 2 2 2 3 3_Balanse bankkonsern" xfId="30310" xr:uid="{D129009F-FC63-4C93-B34A-1BE15FD3BFEB}"/>
    <cellStyle name="Normal 2 2 2 3 4" xfId="30311" xr:uid="{58CBF78E-7B82-4D09-9A62-F12453AD98A1}"/>
    <cellStyle name="Normal 2 2 2 3 4 2" xfId="30312" xr:uid="{D1FFB296-B662-4175-983F-7EABA9304599}"/>
    <cellStyle name="Normal 2 2 2 3 4 3" xfId="30313" xr:uid="{2CC3E592-DF91-4823-8C0D-3D4B97C11FDE}"/>
    <cellStyle name="Normal 2 2 2 3 4_Balanse bankkonsern" xfId="30314" xr:uid="{FD09C4F2-CF97-4606-9A86-B235D0A7A827}"/>
    <cellStyle name="Normal 2 2 2 3 5" xfId="30315" xr:uid="{20DFB37F-4A64-49FE-8711-BF8975D95329}"/>
    <cellStyle name="Normal 2 2 2 3 6" xfId="30316" xr:uid="{293E6ADD-8FC5-47D4-86BD-F0730A2655A7}"/>
    <cellStyle name="Normal 2 2 2 3 7" xfId="30317" xr:uid="{924E5C57-562A-4FE5-B17D-C0BAA72FC8B1}"/>
    <cellStyle name="Normal 2 2 2 3 7 2" xfId="30318" xr:uid="{A9AF397E-7A1A-4174-A709-8E904E73EFAF}"/>
    <cellStyle name="Normal 2 2 2 3 7_AVA DVA EL" xfId="30319" xr:uid="{81AA8322-C969-4CA5-8946-9C1D23CFAD19}"/>
    <cellStyle name="Normal 2 2 2 3 8" xfId="30320" xr:uid="{80E5E831-DF65-406A-A0BF-433CFA95CBB5}"/>
    <cellStyle name="Normal 2 2 2 3 8 2" xfId="30321" xr:uid="{A2B5EE0B-29EF-4BE8-9F99-9CBB3CE4BF22}"/>
    <cellStyle name="Normal 2 2 2 3 8_AVA DVA EL" xfId="30322" xr:uid="{08DA7F1A-4F62-463F-A9FA-DEB8CE7C715C}"/>
    <cellStyle name="Normal 2 2 2 3 9" xfId="30323" xr:uid="{3766C1A4-D2CF-4BE0-AC18-5367B5B38A27}"/>
    <cellStyle name="Normal 2 2 2 3 9 2" xfId="30324" xr:uid="{A0D9846B-68EB-444A-8681-9D580D69E915}"/>
    <cellStyle name="Normal 2 2 2 3 9_AVA DVA EL" xfId="30325" xr:uid="{96434224-DFBF-49FF-9CC8-7540277AB259}"/>
    <cellStyle name="Normal 2 2 2 3_Balanse bankkonsern" xfId="30326" xr:uid="{D9535A94-5A86-460C-B6FD-3C6A5449EE85}"/>
    <cellStyle name="Normal 2 2 2 4" xfId="30327" xr:uid="{6E81388B-1224-462C-A967-CE10E24AC11D}"/>
    <cellStyle name="Normal 2 2 2 4 10" xfId="30328" xr:uid="{EBFB0885-B87A-49E4-9E84-0F1F8DCBE6F6}"/>
    <cellStyle name="Normal 2 2 2 4 10 2" xfId="30329" xr:uid="{1350B552-BB14-43A0-8810-E08BFC5A045B}"/>
    <cellStyle name="Normal 2 2 2 4 10_AVA DVA EL" xfId="30330" xr:uid="{FBF81E15-ABF5-4C17-9492-6ABDF5CC6B52}"/>
    <cellStyle name="Normal 2 2 2 4 11" xfId="30331" xr:uid="{6EB48A9B-9A2C-4995-9D3D-9CF0C572EAFA}"/>
    <cellStyle name="Normal 2 2 2 4 11 2" xfId="30332" xr:uid="{55399D09-B37C-47A8-A0FD-ABE7637411AF}"/>
    <cellStyle name="Normal 2 2 2 4 11 3" xfId="30333" xr:uid="{D60B9CCE-B87F-4EDB-B527-B306DCD14C97}"/>
    <cellStyle name="Normal 2 2 2 4 11_AVA DVA EL" xfId="30334" xr:uid="{8FC1FBAE-DF7F-4265-87CA-2B95BF98880C}"/>
    <cellStyle name="Normal 2 2 2 4 2" xfId="30335" xr:uid="{9045DCD5-AE1A-4809-8297-6233088E6D36}"/>
    <cellStyle name="Normal 2 2 2 4 2 2" xfId="30336" xr:uid="{1829A3F2-F9B0-4AAC-BE1F-7A458B3154F0}"/>
    <cellStyle name="Normal 2 2 2 4 2 3" xfId="30337" xr:uid="{5C5CF292-A3F7-49F3-9024-5943CF440FCB}"/>
    <cellStyle name="Normal 2 2 2 4 2 4" xfId="30338" xr:uid="{E4F1034B-6FAF-44D1-A63F-46B6A64521AA}"/>
    <cellStyle name="Normal 2 2 2 4 2 4 2" xfId="30339" xr:uid="{F4EAC17C-8CA7-4EC4-A5A1-433042F3D8C8}"/>
    <cellStyle name="Normal 2 2 2 4 2 4 3" xfId="30340" xr:uid="{5594E781-B268-4272-9119-65ADCFB698FD}"/>
    <cellStyle name="Normal 2 2 2 4 2 4_AVA DVA EL" xfId="30341" xr:uid="{C5F2E027-4221-4EEA-AB1F-34F1F63E6BBF}"/>
    <cellStyle name="Normal 2 2 2 4 2_Balanse bankkonsern" xfId="30342" xr:uid="{30789EBA-18ED-49CC-A06E-B43C025DB6B6}"/>
    <cellStyle name="Normal 2 2 2 4 3" xfId="30343" xr:uid="{A540459D-CD64-429D-A679-73D5829EBDB6}"/>
    <cellStyle name="Normal 2 2 2 4 3 2" xfId="30344" xr:uid="{06D4D6CA-FA68-49B8-B8C6-C0D158A7EACA}"/>
    <cellStyle name="Normal 2 2 2 4 3 3" xfId="30345" xr:uid="{E0C3738D-562B-47EE-B247-8DDEC7473A59}"/>
    <cellStyle name="Normal 2 2 2 4 3 4" xfId="30346" xr:uid="{A1693F3B-B898-4090-88E3-DA69F4C89763}"/>
    <cellStyle name="Normal 2 2 2 4 3 4 2" xfId="30347" xr:uid="{6F54A47F-7432-4555-87B5-9B09454D13A7}"/>
    <cellStyle name="Normal 2 2 2 4 3 4 3" xfId="30348" xr:uid="{94C7AA29-DA8A-45A6-BF68-92D3AE499161}"/>
    <cellStyle name="Normal 2 2 2 4 3 4_AVA DVA EL" xfId="30349" xr:uid="{2DB675E9-B965-44DA-9510-2A857E8F20CB}"/>
    <cellStyle name="Normal 2 2 2 4 3_Balanse bankkonsern" xfId="30350" xr:uid="{3DB37F71-8D94-4DA3-8358-345F4D912949}"/>
    <cellStyle name="Normal 2 2 2 4 4" xfId="30351" xr:uid="{4D9A3C9B-FFE8-43BD-BEC8-BE2F432940D2}"/>
    <cellStyle name="Normal 2 2 2 4 4 2" xfId="30352" xr:uid="{4DA4E833-4A04-431D-9965-1C20F3E27545}"/>
    <cellStyle name="Normal 2 2 2 4 4 3" xfId="30353" xr:uid="{D9DF8FA3-6D8F-450E-8520-795E69603E53}"/>
    <cellStyle name="Normal 2 2 2 4 4_Balanse bankkonsern" xfId="30354" xr:uid="{0EE34CD4-8017-4625-A2EC-BDFDB083851E}"/>
    <cellStyle name="Normal 2 2 2 4 5" xfId="30355" xr:uid="{E365D05C-F773-4D3F-966F-5C5E908E89AC}"/>
    <cellStyle name="Normal 2 2 2 4 6" xfId="30356" xr:uid="{67996686-D135-47BA-9A41-6B28AF029195}"/>
    <cellStyle name="Normal 2 2 2 4 7" xfId="30357" xr:uid="{3C156B2A-0A09-49B8-9921-181E3223ADDD}"/>
    <cellStyle name="Normal 2 2 2 4 7 2" xfId="30358" xr:uid="{E859C5D2-4EAE-4FB2-ACAC-C476B4873A73}"/>
    <cellStyle name="Normal 2 2 2 4 7_AVA DVA EL" xfId="30359" xr:uid="{99142D6A-E9BE-4B53-9B9C-4123A6E14814}"/>
    <cellStyle name="Normal 2 2 2 4 8" xfId="30360" xr:uid="{E90F4D6B-66A0-4A8C-8B31-C250888CD614}"/>
    <cellStyle name="Normal 2 2 2 4 8 2" xfId="30361" xr:uid="{7BC25985-5292-430A-AB57-F6ACB89D13CA}"/>
    <cellStyle name="Normal 2 2 2 4 8_AVA DVA EL" xfId="30362" xr:uid="{192DE86D-39AE-40E9-9996-377AC8D2701C}"/>
    <cellStyle name="Normal 2 2 2 4 9" xfId="30363" xr:uid="{34C1E8AB-73B3-4277-9791-8EC418A30859}"/>
    <cellStyle name="Normal 2 2 2 4 9 2" xfId="30364" xr:uid="{27277A88-71A7-4F99-837D-B6051D8A38A8}"/>
    <cellStyle name="Normal 2 2 2 4 9_AVA DVA EL" xfId="30365" xr:uid="{5B2539CF-FA0A-421B-AC61-005D08E57A8E}"/>
    <cellStyle name="Normal 2 2 2 4_Balanse bankkonsern" xfId="30366" xr:uid="{13CF2C8A-3187-4046-8297-EE4DB79BA697}"/>
    <cellStyle name="Normal 2 2 2 5" xfId="30367" xr:uid="{76CFF2ED-F741-490A-8156-51A8F69FF62F}"/>
    <cellStyle name="Normal 2 2 2 5 10" xfId="30368" xr:uid="{6048CB24-6A13-4D9B-9CBA-0C34141E9055}"/>
    <cellStyle name="Normal 2 2 2 5 10 2" xfId="30369" xr:uid="{B0EA71D6-FB56-4F00-AF5C-1B40C83B535F}"/>
    <cellStyle name="Normal 2 2 2 5 10_AVA DVA EL" xfId="30370" xr:uid="{2BFAD4C7-D47D-4AFA-BBF0-5F0711658701}"/>
    <cellStyle name="Normal 2 2 2 5 11" xfId="30371" xr:uid="{8422D0ED-6311-40BD-88A7-11D8DD46850D}"/>
    <cellStyle name="Normal 2 2 2 5 11 2" xfId="30372" xr:uid="{54A05E6A-5BA5-4B15-A99E-C5809FFA346E}"/>
    <cellStyle name="Normal 2 2 2 5 11 3" xfId="30373" xr:uid="{1A1097E5-3EFC-4337-BFDB-54D661C34ECD}"/>
    <cellStyle name="Normal 2 2 2 5 11_AVA DVA EL" xfId="30374" xr:uid="{D5B1CB92-F6EC-4C16-96FB-31150A80FF14}"/>
    <cellStyle name="Normal 2 2 2 5 2" xfId="30375" xr:uid="{45BBBD1E-4B30-4970-B024-9AC493AE2043}"/>
    <cellStyle name="Normal 2 2 2 5 2 2" xfId="30376" xr:uid="{59085E8B-C06A-4264-AFD8-836B00D581CB}"/>
    <cellStyle name="Normal 2 2 2 5 2 3" xfId="30377" xr:uid="{4BE113D4-B102-4956-BF92-B5781F362C27}"/>
    <cellStyle name="Normal 2 2 2 5 2_Balanse bankkonsern" xfId="30378" xr:uid="{1BDFED62-C959-4E1A-A9A7-3924135CAFF1}"/>
    <cellStyle name="Normal 2 2 2 5 3" xfId="30379" xr:uid="{7FEC92F3-0080-4AE2-90F0-E225E59D09A4}"/>
    <cellStyle name="Normal 2 2 2 5 3 2" xfId="30380" xr:uid="{1167731C-9AA0-4D69-897D-11AC83E94CD3}"/>
    <cellStyle name="Normal 2 2 2 5 3 3" xfId="30381" xr:uid="{31079167-8844-4DF7-805C-4600284A8C8D}"/>
    <cellStyle name="Normal 2 2 2 5 3_Balanse bankkonsern" xfId="30382" xr:uid="{28C378A1-0C6C-45E4-8F2B-0A250850D4CB}"/>
    <cellStyle name="Normal 2 2 2 5 4" xfId="30383" xr:uid="{7DF21115-A059-4D07-AE4D-5E4EEE999751}"/>
    <cellStyle name="Normal 2 2 2 5 4 2" xfId="30384" xr:uid="{AC8A8533-E423-4008-8783-91B33DD655D7}"/>
    <cellStyle name="Normal 2 2 2 5 4 3" xfId="30385" xr:uid="{56435836-5EF0-49DE-A36A-CE1498283F89}"/>
    <cellStyle name="Normal 2 2 2 5 4_Balanse bankkonsern" xfId="30386" xr:uid="{90333172-E9C2-4EEB-BDAF-0E602473E585}"/>
    <cellStyle name="Normal 2 2 2 5 5" xfId="30387" xr:uid="{B8D32006-CFD7-41EA-AA1E-9D17032B03DE}"/>
    <cellStyle name="Normal 2 2 2 5 6" xfId="30388" xr:uid="{16734ACD-4A52-4DB2-8242-BFFB50C3D6C4}"/>
    <cellStyle name="Normal 2 2 2 5 7" xfId="30389" xr:uid="{79D706C5-1B86-4D71-A7F6-6274B701A0C4}"/>
    <cellStyle name="Normal 2 2 2 5 7 2" xfId="30390" xr:uid="{2BFB91D6-3379-447A-8D4B-B8C0BF162F63}"/>
    <cellStyle name="Normal 2 2 2 5 7_AVA DVA EL" xfId="30391" xr:uid="{C301DB2C-2E50-42B6-92C7-E0891F0E566F}"/>
    <cellStyle name="Normal 2 2 2 5 8" xfId="30392" xr:uid="{067D7AEB-2AF2-4F40-A55D-17B183F1DBB2}"/>
    <cellStyle name="Normal 2 2 2 5 8 2" xfId="30393" xr:uid="{DA48D045-C76E-4D7F-A7D5-943E894A6C21}"/>
    <cellStyle name="Normal 2 2 2 5 8_AVA DVA EL" xfId="30394" xr:uid="{3D64A454-ABC6-4F3B-975A-46B52CF9463A}"/>
    <cellStyle name="Normal 2 2 2 5 9" xfId="30395" xr:uid="{3AE34162-C063-4B9C-B03A-70ACF58A4030}"/>
    <cellStyle name="Normal 2 2 2 5 9 2" xfId="30396" xr:uid="{0009BDAB-1475-4CE4-B53E-023D361586B5}"/>
    <cellStyle name="Normal 2 2 2 5 9_AVA DVA EL" xfId="30397" xr:uid="{6D866ABB-7817-46A3-AC50-88683D348BE5}"/>
    <cellStyle name="Normal 2 2 2 5_Balanse bankkonsern" xfId="30398" xr:uid="{354D3F40-CB56-4B14-A9CE-C8E8C0C04D60}"/>
    <cellStyle name="Normal 2 2 2 6" xfId="30399" xr:uid="{DCA81B2C-83D2-4CF2-8BA0-6B159F395723}"/>
    <cellStyle name="Normal 2 2 2 6 2" xfId="30400" xr:uid="{27CEA4C0-FCA5-47F4-BABB-C2F2347FE4EB}"/>
    <cellStyle name="Normal 2 2 2 6 2 2" xfId="30401" xr:uid="{10186196-EDB8-425F-B462-B30BB185DB27}"/>
    <cellStyle name="Normal 2 2 2 6 2 3" xfId="30402" xr:uid="{2580A710-198E-4104-B328-26B0EEC445B5}"/>
    <cellStyle name="Normal 2 2 2 6 2_Balanse bankkonsern" xfId="30403" xr:uid="{5E0AB0D5-42E3-4151-8CB9-D2126E6939E8}"/>
    <cellStyle name="Normal 2 2 2 6 3" xfId="30404" xr:uid="{9E0F5187-1F13-4C50-96B4-650AE72F459D}"/>
    <cellStyle name="Normal 2 2 2 6 3 2" xfId="30405" xr:uid="{965D544F-5A20-4197-AB0C-80307BE1DA5C}"/>
    <cellStyle name="Normal 2 2 2 6 3 3" xfId="30406" xr:uid="{2E6CCA58-9528-498C-82EE-A76844946283}"/>
    <cellStyle name="Normal 2 2 2 6 3_Balanse bankkonsern" xfId="30407" xr:uid="{145D8FCB-046C-4B18-9EDF-B1930FB4CC45}"/>
    <cellStyle name="Normal 2 2 2 6 4" xfId="30408" xr:uid="{6A4A96FD-1674-48B5-9454-2EA3CD337BEC}"/>
    <cellStyle name="Normal 2 2 2 6 4 2" xfId="30409" xr:uid="{B3791CC6-4759-41F2-AC37-C094CB42FCF9}"/>
    <cellStyle name="Normal 2 2 2 6 4 3" xfId="30410" xr:uid="{2CA57ABE-86E7-4001-B744-98B1FAF554BF}"/>
    <cellStyle name="Normal 2 2 2 6 4_Balanse bankkonsern" xfId="30411" xr:uid="{C9FA56AA-55FD-4490-A72F-6FDA9F01C372}"/>
    <cellStyle name="Normal 2 2 2 6 5" xfId="30412" xr:uid="{99196B05-4325-4F61-8042-DB0EAFF3A450}"/>
    <cellStyle name="Normal 2 2 2 6 6" xfId="30413" xr:uid="{34E62548-10F4-415F-A9B6-36D00DFE3D88}"/>
    <cellStyle name="Normal 2 2 2 6 7" xfId="30414" xr:uid="{BDD6A2F0-B439-4B20-8F0B-5EC3CDC61379}"/>
    <cellStyle name="Normal 2 2 2 6 7 2" xfId="30415" xr:uid="{33D7A1A8-41DC-4D57-99A4-62773FC73071}"/>
    <cellStyle name="Normal 2 2 2 6 7 3" xfId="30416" xr:uid="{CF275F64-AA44-4A81-B54B-D0FF3A653DA8}"/>
    <cellStyle name="Normal 2 2 2 6 7_AVA DVA EL" xfId="30417" xr:uid="{C8DE4965-B8E9-4CDF-9FA9-EE0257C95F00}"/>
    <cellStyle name="Normal 2 2 2 6_Balanse bankkonsern" xfId="30418" xr:uid="{03AADD98-3A8E-4BEC-9219-6750BD4DCA61}"/>
    <cellStyle name="Normal 2 2 2 7" xfId="30419" xr:uid="{129EDE52-97EE-41B6-8EEC-A9A2A132F7B2}"/>
    <cellStyle name="Normal 2 2 2 7 2" xfId="30420" xr:uid="{0C3C802C-789F-42F7-A02A-890C02C21810}"/>
    <cellStyle name="Normal 2 2 2 7 2 2" xfId="30421" xr:uid="{61BB9E38-1FA7-4E35-8F4F-9CC12CD29317}"/>
    <cellStyle name="Normal 2 2 2 7 2 3" xfId="30422" xr:uid="{E9F3D47F-E775-42E3-B961-CAFFB47E34A9}"/>
    <cellStyle name="Normal 2 2 2 7 2_Balanse bankkonsern" xfId="30423" xr:uid="{9803FD52-9D2D-407F-9618-B286C297861D}"/>
    <cellStyle name="Normal 2 2 2 7 3" xfId="30424" xr:uid="{DF262F4D-6DCC-4D6F-A454-5F7AACACFBAE}"/>
    <cellStyle name="Normal 2 2 2 7 3 2" xfId="30425" xr:uid="{8B8BBDD4-51BD-4118-99FE-51805DCEEB6F}"/>
    <cellStyle name="Normal 2 2 2 7 3 3" xfId="30426" xr:uid="{553A456A-954A-4400-9D4B-F0E0C5DCF8CC}"/>
    <cellStyle name="Normal 2 2 2 7 3_Balanse bankkonsern" xfId="30427" xr:uid="{489BFAEB-73D0-497E-9729-2C52684C2FFF}"/>
    <cellStyle name="Normal 2 2 2 7 4" xfId="30428" xr:uid="{8F1B8930-F2E8-4F52-B528-2DBF25F4A396}"/>
    <cellStyle name="Normal 2 2 2 7 4 2" xfId="30429" xr:uid="{A9153D36-1E45-484E-AB01-0D7D145B779A}"/>
    <cellStyle name="Normal 2 2 2 7 4 3" xfId="30430" xr:uid="{3CCFD28D-0CAD-4C0F-AD74-65D73EE0EFCA}"/>
    <cellStyle name="Normal 2 2 2 7 4_Balanse bankkonsern" xfId="30431" xr:uid="{FF6B5EDF-0FC3-4E6A-BCF4-B4C75ABF22F5}"/>
    <cellStyle name="Normal 2 2 2 7 5" xfId="30432" xr:uid="{3B4B9C1F-D7A1-4F02-BE0A-0D67ADBC5EFE}"/>
    <cellStyle name="Normal 2 2 2 7 6" xfId="30433" xr:uid="{EC88BB1D-2CB2-440C-98B5-0F27A389C704}"/>
    <cellStyle name="Normal 2 2 2 7 7" xfId="30434" xr:uid="{A9D4B5B8-FECA-4573-A0FB-23C8B9492888}"/>
    <cellStyle name="Normal 2 2 2 7 7 2" xfId="30435" xr:uid="{48175167-4AD8-4688-8586-93AC696421F4}"/>
    <cellStyle name="Normal 2 2 2 7 7 3" xfId="30436" xr:uid="{D5F31D7E-9548-47B9-ABC7-BCCE76FAD976}"/>
    <cellStyle name="Normal 2 2 2 7 7_AVA DVA EL" xfId="30437" xr:uid="{CB5A866C-D1E6-470A-9285-9E2EEB2197ED}"/>
    <cellStyle name="Normal 2 2 2 7_Balanse bankkonsern" xfId="30438" xr:uid="{3D7C6D59-30A9-4CE4-B71E-433F7C5E68A2}"/>
    <cellStyle name="Normal 2 2 2 8" xfId="30439" xr:uid="{D8A6D339-B501-4DDD-B35E-9C77F73453E4}"/>
    <cellStyle name="Normal 2 2 2 8 2" xfId="30440" xr:uid="{90B074FF-AEBB-411E-86F1-2E922EDD1910}"/>
    <cellStyle name="Normal 2 2 2 8 2 2" xfId="30441" xr:uid="{6C674D7E-29AB-4D66-AA98-7A6A02B417E3}"/>
    <cellStyle name="Normal 2 2 2 8 2 3" xfId="30442" xr:uid="{BB646952-4A34-4F23-A7C7-E867EA5AA84C}"/>
    <cellStyle name="Normal 2 2 2 8 2_Balanse bankkonsern" xfId="30443" xr:uid="{765A1817-A3AF-4E21-915C-7933434F8431}"/>
    <cellStyle name="Normal 2 2 2 8 3" xfId="30444" xr:uid="{8A3263F5-F01C-45C1-B7DD-E92A72D59A94}"/>
    <cellStyle name="Normal 2 2 2 8 3 2" xfId="30445" xr:uid="{6C4792F4-6250-4CC7-B0D0-11CA32A6E286}"/>
    <cellStyle name="Normal 2 2 2 8 3 3" xfId="30446" xr:uid="{6F0F3395-E12D-4D23-B05C-92AAA0BCDD71}"/>
    <cellStyle name="Normal 2 2 2 8 3_Balanse bankkonsern" xfId="30447" xr:uid="{E0556C90-B1A8-462D-A146-06403526243F}"/>
    <cellStyle name="Normal 2 2 2 8 4" xfId="30448" xr:uid="{78022D53-9BAF-4CE2-8B69-B11CCC1A604B}"/>
    <cellStyle name="Normal 2 2 2 8 4 2" xfId="30449" xr:uid="{BAAFB030-6703-48F3-88D0-01EC89EE06F1}"/>
    <cellStyle name="Normal 2 2 2 8 4 3" xfId="30450" xr:uid="{E585CB6B-C398-4F73-AFD8-CBE75260CF48}"/>
    <cellStyle name="Normal 2 2 2 8 4_Balanse bankkonsern" xfId="30451" xr:uid="{0FF2B731-043B-410B-AB57-D70379F7E2A1}"/>
    <cellStyle name="Normal 2 2 2 8 5" xfId="30452" xr:uid="{515D926E-78C5-41FE-905A-2C00BDD1BBE4}"/>
    <cellStyle name="Normal 2 2 2 8 6" xfId="30453" xr:uid="{B1FF7E68-F0FB-42FA-A5C2-2C2326F38D48}"/>
    <cellStyle name="Normal 2 2 2 8 7" xfId="30454" xr:uid="{F22915D7-2508-498E-A9E3-F55257C71102}"/>
    <cellStyle name="Normal 2 2 2 8 7 2" xfId="30455" xr:uid="{B1EDCC8A-5209-4709-95F4-E07F1BE0B17C}"/>
    <cellStyle name="Normal 2 2 2 8 7 3" xfId="30456" xr:uid="{4BCDD4EA-3FF4-47DC-9512-58E4C7D41B2D}"/>
    <cellStyle name="Normal 2 2 2 8 7_AVA DVA EL" xfId="30457" xr:uid="{D918F94B-8588-4494-8D15-C2C5D66BD9A1}"/>
    <cellStyle name="Normal 2 2 2 8_Balanse bankkonsern" xfId="30458" xr:uid="{70840839-9A68-4AAD-9EC4-CBF9930FDFF7}"/>
    <cellStyle name="Normal 2 2 2 9" xfId="30459" xr:uid="{03ADE090-4FB6-4F9F-9F37-FF68D9C894E7}"/>
    <cellStyle name="Normal 2 2 2 9 2" xfId="30460" xr:uid="{A9275150-D1E7-453E-A7AB-45691462AE53}"/>
    <cellStyle name="Normal 2 2 2 9 2 2" xfId="30461" xr:uid="{0CAD5692-8F40-4142-B775-4A7C924DB35C}"/>
    <cellStyle name="Normal 2 2 2 9 2 3" xfId="30462" xr:uid="{0D9D026B-06E3-424A-84ED-2E5266B3761C}"/>
    <cellStyle name="Normal 2 2 2 9 2_Balanse bankkonsern" xfId="30463" xr:uid="{DD95B20F-5B92-4A51-9D2E-672079AE7DA0}"/>
    <cellStyle name="Normal 2 2 2 9 3" xfId="30464" xr:uid="{01467C3E-3F20-41A8-9840-2005F27110F3}"/>
    <cellStyle name="Normal 2 2 2 9 3 2" xfId="30465" xr:uid="{9CA63EA7-9BFA-4A8C-9280-22E8A94E766E}"/>
    <cellStyle name="Normal 2 2 2 9 3 3" xfId="30466" xr:uid="{F92B8037-4D2C-4158-AFA2-49DE52185351}"/>
    <cellStyle name="Normal 2 2 2 9 3_Balanse bankkonsern" xfId="30467" xr:uid="{9BAAD1F3-FDF2-4041-AF25-7DFBD1420FE8}"/>
    <cellStyle name="Normal 2 2 2 9 4" xfId="30468" xr:uid="{1CF1ACB3-5FFD-44B2-A112-C3DC9B13BAD0}"/>
    <cellStyle name="Normal 2 2 2 9 4 2" xfId="30469" xr:uid="{39BC40B6-8529-4C5A-B8C5-7436E9552915}"/>
    <cellStyle name="Normal 2 2 2 9 4 3" xfId="30470" xr:uid="{26FA70FD-922C-416F-BF9B-EF0B98CDFDFC}"/>
    <cellStyle name="Normal 2 2 2 9 4_Balanse bankkonsern" xfId="30471" xr:uid="{7BBC0C7A-2547-4EDD-B1B6-7F39AAB652BB}"/>
    <cellStyle name="Normal 2 2 2 9 5" xfId="30472" xr:uid="{C0E21230-D62D-4426-9CDB-D340DD45E5EF}"/>
    <cellStyle name="Normal 2 2 2 9 6" xfId="30473" xr:uid="{87FA790E-C753-416A-A34C-94B86A97E161}"/>
    <cellStyle name="Normal 2 2 2 9 7" xfId="30474" xr:uid="{A1D2E2BE-9F7D-4C64-AC0F-4AAC05210422}"/>
    <cellStyle name="Normal 2 2 2 9 7 2" xfId="30475" xr:uid="{AF131935-A4E3-4471-B95F-43712E68A1B5}"/>
    <cellStyle name="Normal 2 2 2 9 7 3" xfId="30476" xr:uid="{2BD9F105-FE14-47E8-8C17-E13A826BE9F7}"/>
    <cellStyle name="Normal 2 2 2 9 7_AVA DVA EL" xfId="30477" xr:uid="{B1F9F0B7-331D-4EF2-98AF-0299E41369C3}"/>
    <cellStyle name="Normal 2 2 2 9_Balanse bankkonsern" xfId="30478" xr:uid="{31CA9F30-7F52-441B-86BA-9E440A0CEED9}"/>
    <cellStyle name="Normal 2 2 2_Allokert kapital renter" xfId="43226" xr:uid="{55B56B1F-4E57-4917-8EDA-BBFAAD987CA4}"/>
    <cellStyle name="Normal 2 2 20" xfId="30479" xr:uid="{3BD45C0B-4512-4F6D-BE78-958A7D19BA54}"/>
    <cellStyle name="Normal 2 2 20 2" xfId="30480" xr:uid="{7EC82E21-622D-42C6-808B-7F5D6A1A1F8F}"/>
    <cellStyle name="Normal 2 2 20_AVA DVA EL" xfId="30481" xr:uid="{B414DF48-4B1F-48F2-A678-69D2B1B3E6D4}"/>
    <cellStyle name="Normal 2 2 21" xfId="30482" xr:uid="{54123A50-62B3-4CB5-9067-D737C3764B6E}"/>
    <cellStyle name="Normal 2 2 22" xfId="30483" xr:uid="{82012E48-4A5D-4532-93D9-425A42312F5E}"/>
    <cellStyle name="Normal 2 2 23" xfId="30484" xr:uid="{6EDFF8D8-A4BF-4CD7-BA8E-ED77C46073B7}"/>
    <cellStyle name="Normal 2 2 24" xfId="30485" xr:uid="{AFB21CFB-25C3-42DC-8A05-7B56941A9B48}"/>
    <cellStyle name="Normal 2 2 25" xfId="30486" xr:uid="{1B38D3FC-5477-432A-BC5A-36AABE275F5B}"/>
    <cellStyle name="Normal 2 2 25 2" xfId="30487" xr:uid="{79B7AFDC-12F9-4FB1-BF77-67238B60D78E}"/>
    <cellStyle name="Normal 2 2 25_AVA DVA EL" xfId="30488" xr:uid="{F198D33E-8CE5-4A41-9BEA-BA21D608AE3E}"/>
    <cellStyle name="Normal 2 2 26" xfId="30489" xr:uid="{F74353F4-C5D5-4B73-8FEE-CF41558E56AB}"/>
    <cellStyle name="Normal 2 2 26 2" xfId="30490" xr:uid="{A8E70379-647B-4D34-86EB-18162D5E2F4F}"/>
    <cellStyle name="Normal 2 2 26 3" xfId="30491" xr:uid="{5679BCB4-477B-44D3-836A-11A206E483E7}"/>
    <cellStyle name="Normal 2 2 26_AVA DVA EL" xfId="30492" xr:uid="{271D1316-8E46-4AC8-BC61-9311B89B79F1}"/>
    <cellStyle name="Normal 2 2 27" xfId="30493" xr:uid="{160259FB-6949-4B3C-AE40-93CC21E40086}"/>
    <cellStyle name="Normal 2 2 3" xfId="5" xr:uid="{CCFA7230-6F17-4CA1-98EE-7D79B76821AC}"/>
    <cellStyle name="Normal 2 2 3 10" xfId="30494" xr:uid="{30B8936F-6CA9-4B68-B05B-08D63CB55994}"/>
    <cellStyle name="Normal 2 2 3 10 2" xfId="30495" xr:uid="{B0FC175A-25AF-46D4-9A44-A4ACCFC04CED}"/>
    <cellStyle name="Normal 2 2 3 10_AVA DVA EL" xfId="30496" xr:uid="{FD3E5F5E-8C6E-4C28-81EA-A0AD9C5A258B}"/>
    <cellStyle name="Normal 2 2 3 11" xfId="30497" xr:uid="{DCE9328D-4173-4E2B-9B09-C0586A22C5A6}"/>
    <cellStyle name="Normal 2 2 3 11 2" xfId="30498" xr:uid="{C3442CD7-62BB-463F-870F-87E4D6AE626F}"/>
    <cellStyle name="Normal 2 2 3 11_AVA DVA EL" xfId="30499" xr:uid="{A2C41994-47AD-48B2-A44C-1558F6889EF7}"/>
    <cellStyle name="Normal 2 2 3 12" xfId="30500" xr:uid="{C40E552C-C8F1-4A1A-9BAB-574039E8FA69}"/>
    <cellStyle name="Normal 2 2 3 12 2" xfId="30501" xr:uid="{B9890A8A-F5EA-43FB-BD25-60D167EE593F}"/>
    <cellStyle name="Normal 2 2 3 12 3" xfId="30502" xr:uid="{52DAC79C-12A0-4848-A11F-2552A9CFD265}"/>
    <cellStyle name="Normal 2 2 3 12_AVA DVA EL" xfId="30503" xr:uid="{FA721DAF-25ED-4AD4-802B-94E548CEB5B8}"/>
    <cellStyle name="Normal 2 2 3 13" xfId="30504" xr:uid="{86A07940-E770-465C-BF61-0EA7A1DB9A26}"/>
    <cellStyle name="Normal 2 2 3 2" xfId="30505" xr:uid="{9CCD25A3-29EF-4B03-88A4-93101236C10A}"/>
    <cellStyle name="Normal 2 2 3 2 2" xfId="30506" xr:uid="{CA79C7B2-0ACE-4B01-B47F-EF89E6F13B37}"/>
    <cellStyle name="Normal 2 2 3 2 2 2" xfId="30507" xr:uid="{7BA50EDE-5985-4E54-A0F1-B90034F0A569}"/>
    <cellStyle name="Normal 2 2 3 2 2_AVA DVA EL" xfId="30508" xr:uid="{B8301DF6-73D2-45BB-9BAB-13D63F99A0C0}"/>
    <cellStyle name="Normal 2 2 3 2 3" xfId="30509" xr:uid="{3F004E02-6209-4B1A-8322-2A4F43809ABB}"/>
    <cellStyle name="Normal 2 2 3 2_AVA DVA EL" xfId="30510" xr:uid="{60B5FA34-AE50-4236-BB4D-AB3C60EC739C}"/>
    <cellStyle name="Normal 2 2 3 3" xfId="30511" xr:uid="{E2A2663D-62FD-4E1D-8E11-777BBF5CA33B}"/>
    <cellStyle name="Normal 2 2 3 3 2" xfId="30512" xr:uid="{B69C9FB6-2B73-47BA-91E4-6961B1D7E070}"/>
    <cellStyle name="Normal 2 2 3 3 3" xfId="42644" xr:uid="{3ADB43B1-0ADC-4A9D-A9EF-159AE983E09E}"/>
    <cellStyle name="Normal 2 2 3 3_AVA DVA EL" xfId="30513" xr:uid="{46CCF151-0C93-4844-A7A1-9B739416B399}"/>
    <cellStyle name="Normal 2 2 3 4" xfId="30514" xr:uid="{98B0BBE3-C12C-4433-A78B-40EED472E1C3}"/>
    <cellStyle name="Normal 2 2 3 4 2" xfId="30515" xr:uid="{DEA6517F-739B-4F33-A309-5DEA5A4AA313}"/>
    <cellStyle name="Normal 2 2 3 4_AVA DVA EL" xfId="30516" xr:uid="{9329E33E-D745-4086-A5AE-E8F13AF73050}"/>
    <cellStyle name="Normal 2 2 3 5" xfId="30517" xr:uid="{1B5E1B55-3C6C-4F1B-9724-C394A0B3930F}"/>
    <cellStyle name="Normal 2 2 3 5 2" xfId="30518" xr:uid="{631E08E5-9C79-4348-888D-4C209C4070CD}"/>
    <cellStyle name="Normal 2 2 3 5_AVA DVA EL" xfId="30519" xr:uid="{A162AD74-3AB4-4CE9-9A82-CA3B0094D6A8}"/>
    <cellStyle name="Normal 2 2 3 6" xfId="30520" xr:uid="{18A13C34-5123-4BBE-8E41-8313B622B79F}"/>
    <cellStyle name="Normal 2 2 3 6 2" xfId="30521" xr:uid="{CCE42B7C-008D-4FC1-82D9-B47EA59412E6}"/>
    <cellStyle name="Normal 2 2 3 6_AVA DVA EL" xfId="30522" xr:uid="{23424410-1C19-4553-B4CE-F0BF1A23806F}"/>
    <cellStyle name="Normal 2 2 3 7" xfId="30523" xr:uid="{C09E20A2-1CB0-4262-BC0B-F43094BF4FD5}"/>
    <cellStyle name="Normal 2 2 3 7 2" xfId="30524" xr:uid="{48FF2E62-7011-4361-A050-E32781A928F4}"/>
    <cellStyle name="Normal 2 2 3 7_AVA DVA EL" xfId="30525" xr:uid="{93C759C2-C324-4CA6-9B14-63C3E3F56B1F}"/>
    <cellStyle name="Normal 2 2 3 8" xfId="30526" xr:uid="{BBE1773C-41E8-4280-B11E-ED0FC3E1DB3F}"/>
    <cellStyle name="Normal 2 2 3 8 2" xfId="30527" xr:uid="{B5919EB6-26D1-4585-88D0-C955EF158FED}"/>
    <cellStyle name="Normal 2 2 3 8_AVA DVA EL" xfId="30528" xr:uid="{9A925B65-637C-4059-8453-7EDDE6BB32A5}"/>
    <cellStyle name="Normal 2 2 3 9" xfId="30529" xr:uid="{88179330-EE2D-4CD2-A8C8-8A50E4DFA2FD}"/>
    <cellStyle name="Normal 2 2 3 9 2" xfId="30530" xr:uid="{D1C24200-7349-4A87-A5DB-E0648875F2DD}"/>
    <cellStyle name="Normal 2 2 3 9_AVA DVA EL" xfId="30531" xr:uid="{322BEB84-F7CD-4D40-978E-561AC114AF0D}"/>
    <cellStyle name="Normal 2 2 3_AVA DVA EL" xfId="30532" xr:uid="{E390AB94-144E-4176-B932-2510828BE65B}"/>
    <cellStyle name="Normal 2 2 4" xfId="7765" xr:uid="{8F771553-4487-40CC-AA0B-B4807CF75656}"/>
    <cellStyle name="Normal 2 2 4 10" xfId="30533" xr:uid="{EB396BAF-2A84-4406-8AE8-909C0F4DDE14}"/>
    <cellStyle name="Normal 2 2 4 11" xfId="30534" xr:uid="{0AA35259-1BC4-4137-BA80-935E7442005E}"/>
    <cellStyle name="Normal 2 2 4 11 2" xfId="30535" xr:uid="{CF0E4CDF-9FD4-4A08-8335-2CE312ECEC74}"/>
    <cellStyle name="Normal 2 2 4 11 3" xfId="30536" xr:uid="{C8B1543D-B401-4697-B354-DE9F06BBF2B2}"/>
    <cellStyle name="Normal 2 2 4 11_AVA DVA EL" xfId="30537" xr:uid="{F1E48382-C3CE-46CF-A5F2-368461C3B8C8}"/>
    <cellStyle name="Normal 2 2 4 2" xfId="30538" xr:uid="{CA11F558-48E4-4F6C-B052-C198CF8AEECD}"/>
    <cellStyle name="Normal 2 2 4 2 10" xfId="30539" xr:uid="{CEDBB309-70CE-4B42-9896-04246F528E66}"/>
    <cellStyle name="Normal 2 2 4 2 10 2" xfId="30540" xr:uid="{0D74DDB7-B7E6-4F85-A44B-C0E40F1F29B1}"/>
    <cellStyle name="Normal 2 2 4 2 10 3" xfId="30541" xr:uid="{F71210DD-E7E2-4AF4-B84A-07C74470366B}"/>
    <cellStyle name="Normal 2 2 4 2 10_AVA DVA EL" xfId="30542" xr:uid="{3DA078A2-B32A-44EA-BF5A-1D81FD0F7CCE}"/>
    <cellStyle name="Normal 2 2 4 2 2" xfId="30543" xr:uid="{A749C237-F1E4-4ACA-8D42-44D437C570EC}"/>
    <cellStyle name="Normal 2 2 4 2 2 2" xfId="30544" xr:uid="{A961FC9A-DA3C-45EC-A1AA-DBB12E4A34C2}"/>
    <cellStyle name="Normal 2 2 4 2 2 2 2" xfId="30545" xr:uid="{953F9258-FADF-4FD3-BD0E-6CE4A327F522}"/>
    <cellStyle name="Normal 2 2 4 2 2 2_AVA DVA EL" xfId="30546" xr:uid="{846F812F-2C51-467B-AB62-2EF8BB212D29}"/>
    <cellStyle name="Normal 2 2 4 2 2 3" xfId="30547" xr:uid="{594AC6E3-25D0-465E-B771-41DD489C4B5C}"/>
    <cellStyle name="Normal 2 2 4 2 2 4" xfId="30548" xr:uid="{90B6A26E-1F06-4972-B98F-220D4DEB566A}"/>
    <cellStyle name="Normal 2 2 4 2 2 5" xfId="30549" xr:uid="{4F135FE4-C276-458D-854B-5263F348E228}"/>
    <cellStyle name="Normal 2 2 4 2 2 6" xfId="30550" xr:uid="{EEC08639-071C-4A35-BE60-3EAA5611C275}"/>
    <cellStyle name="Normal 2 2 4 2 2_AVA DVA EL" xfId="30551" xr:uid="{DD50B8B8-7490-4C8C-BF60-ED01829D6E7C}"/>
    <cellStyle name="Normal 2 2 4 2 3" xfId="30552" xr:uid="{ED8F14CF-16EA-44EF-BEB9-A54A5783C579}"/>
    <cellStyle name="Normal 2 2 4 2 3 2" xfId="30553" xr:uid="{BFC60CC4-6912-433E-815E-15E298786D24}"/>
    <cellStyle name="Normal 2 2 4 2 3_AVA DVA EL" xfId="30554" xr:uid="{634BDCAA-181A-4E79-8138-1F42A0117ABC}"/>
    <cellStyle name="Normal 2 2 4 2 4" xfId="30555" xr:uid="{A38D651D-65D3-4640-B630-860FBFDB8D85}"/>
    <cellStyle name="Normal 2 2 4 2 4 2" xfId="30556" xr:uid="{FFBD9E25-4013-4BC8-99C6-3F90331115D0}"/>
    <cellStyle name="Normal 2 2 4 2 4_AVA DVA EL" xfId="30557" xr:uid="{6830DD0D-0B62-47DB-A1B3-6A6B4D3E181C}"/>
    <cellStyle name="Normal 2 2 4 2 5" xfId="30558" xr:uid="{2A867CDF-520E-4AD1-9FC0-B94406B8558A}"/>
    <cellStyle name="Normal 2 2 4 2 5 2" xfId="30559" xr:uid="{819B858D-3BB4-4D9A-AE94-15F313129EAB}"/>
    <cellStyle name="Normal 2 2 4 2 5_AVA DVA EL" xfId="30560" xr:uid="{AE1D89B0-BF9C-499D-B27B-A6374A467EB3}"/>
    <cellStyle name="Normal 2 2 4 2 6" xfId="30561" xr:uid="{4E8A4298-0DD2-473F-B3FF-708E1C77892F}"/>
    <cellStyle name="Normal 2 2 4 2 6 2" xfId="30562" xr:uid="{3BA7F4FC-4A9A-416E-9E09-938BAEF4E951}"/>
    <cellStyle name="Normal 2 2 4 2 6_AVA DVA EL" xfId="30563" xr:uid="{801666EE-50B2-4F77-BE58-2340CA9E2A31}"/>
    <cellStyle name="Normal 2 2 4 2 7" xfId="30564" xr:uid="{FFEECCB3-9DA0-41C2-B419-266A8D478F81}"/>
    <cellStyle name="Normal 2 2 4 2 7 2" xfId="30565" xr:uid="{5C24D77B-3046-40C8-8BBB-10B9C612E27C}"/>
    <cellStyle name="Normal 2 2 4 2 7_AVA DVA EL" xfId="30566" xr:uid="{180F310C-D08C-417C-B363-11C0F3819702}"/>
    <cellStyle name="Normal 2 2 4 2 8" xfId="30567" xr:uid="{6C41F85E-D0C1-4FFF-B674-7511D59298CC}"/>
    <cellStyle name="Normal 2 2 4 2 8 2" xfId="30568" xr:uid="{AF608C19-3A7F-4E36-A25A-35B81738603F}"/>
    <cellStyle name="Normal 2 2 4 2 8_AVA DVA EL" xfId="30569" xr:uid="{3C859D13-6DDB-4E3A-80B2-6C086CD872E9}"/>
    <cellStyle name="Normal 2 2 4 2 9" xfId="30570" xr:uid="{CF627694-4576-429A-B697-0D2877FF5669}"/>
    <cellStyle name="Normal 2 2 4 2 9 2" xfId="30571" xr:uid="{9C7AEC17-6881-498E-8752-161DA53BF781}"/>
    <cellStyle name="Normal 2 2 4 2 9_AVA DVA EL" xfId="30572" xr:uid="{B7908F21-9F4F-49EE-ACD5-7F7CC33AB013}"/>
    <cellStyle name="Normal 2 2 4 2_AVA DVA EL" xfId="30573" xr:uid="{CC7088E9-3199-49C8-9DA8-2965B3D57FFF}"/>
    <cellStyle name="Normal 2 2 4 3" xfId="30574" xr:uid="{01657E5D-09E7-42D8-B312-659AE808C65C}"/>
    <cellStyle name="Normal 2 2 4 3 2" xfId="30575" xr:uid="{15D3321E-51F2-4BE8-A553-3317985A2B32}"/>
    <cellStyle name="Normal 2 2 4 3 2 2" xfId="30576" xr:uid="{11CE6765-5E7B-4CD8-8103-6F93B26B1742}"/>
    <cellStyle name="Normal 2 2 4 3 2_AVA DVA EL" xfId="30577" xr:uid="{1EADC7FA-CD45-4442-B5C2-A60B6C2303E4}"/>
    <cellStyle name="Normal 2 2 4 3 3" xfId="30578" xr:uid="{830CBCB9-32FD-4086-AC69-8957A8087FD9}"/>
    <cellStyle name="Normal 2 2 4 3 3 2" xfId="30579" xr:uid="{10431BDB-D80C-4D69-B8EE-EE24C025B5EB}"/>
    <cellStyle name="Normal 2 2 4 3 3_AVA DVA EL" xfId="30580" xr:uid="{4F875C94-FDAB-426B-81C4-72BB47DCCAEE}"/>
    <cellStyle name="Normal 2 2 4 3 4" xfId="30581" xr:uid="{8907BE15-14D6-4FE0-8AB7-35E36ADAAA70}"/>
    <cellStyle name="Normal 2 2 4 3 4 2" xfId="30582" xr:uid="{7F518C56-CBAA-4BD8-A80D-8B2B769DAFF5}"/>
    <cellStyle name="Normal 2 2 4 3 4_AVA DVA EL" xfId="30583" xr:uid="{F4BF0F06-89A5-4550-8F6C-B86040968CA1}"/>
    <cellStyle name="Normal 2 2 4 3 5" xfId="30584" xr:uid="{856B5112-4FDA-4E5F-9709-2E8033004D17}"/>
    <cellStyle name="Normal 2 2 4 3 5 2" xfId="30585" xr:uid="{7E137C38-DD95-4EAB-95ED-F3703F83092E}"/>
    <cellStyle name="Normal 2 2 4 3 5_AVA DVA EL" xfId="30586" xr:uid="{08FB5C0D-AD3A-4C2A-8B3B-476ACADA30EE}"/>
    <cellStyle name="Normal 2 2 4 3 6" xfId="30587" xr:uid="{EE4B563A-6C9A-42B4-A9BC-6E173971FCB1}"/>
    <cellStyle name="Normal 2 2 4 3 6 2" xfId="30588" xr:uid="{F359ADD8-B4F3-4A4E-B92C-5D0D1F05FC6A}"/>
    <cellStyle name="Normal 2 2 4 3 6_AVA DVA EL" xfId="30589" xr:uid="{DA77111F-C127-49BB-9AAF-48ABFE279383}"/>
    <cellStyle name="Normal 2 2 4 3 7" xfId="30590" xr:uid="{B0BC97BC-3D96-48AC-8D97-14C0418E396A}"/>
    <cellStyle name="Normal 2 2 4 3 7 2" xfId="30591" xr:uid="{F6F1FB7A-2165-4AD5-8816-2F92B8330A0E}"/>
    <cellStyle name="Normal 2 2 4 3 7 3" xfId="30592" xr:uid="{EBCD5A20-3F74-4F4D-9F62-97020B43CCE0}"/>
    <cellStyle name="Normal 2 2 4 3 7_AVA DVA EL" xfId="30593" xr:uid="{EB298B43-4D15-4967-817A-DC0C9F37C863}"/>
    <cellStyle name="Normal 2 2 4 3 8" xfId="30594" xr:uid="{A5C002BA-B583-4B68-846C-32688AD51E94}"/>
    <cellStyle name="Normal 2 2 4 3_AVA DVA EL" xfId="30595" xr:uid="{F0177EFC-2ECE-46C0-854E-9E25BB9C2EBD}"/>
    <cellStyle name="Normal 2 2 4 4" xfId="30596" xr:uid="{4D112627-C146-45F2-B393-54C8A116E52C}"/>
    <cellStyle name="Normal 2 2 4 4 2" xfId="30597" xr:uid="{C9E9E321-F8F7-4FDF-A141-5D5587F37BA5}"/>
    <cellStyle name="Normal 2 2 4 4_AVA DVA EL" xfId="30598" xr:uid="{565D66A9-18EF-4E02-A7AF-7DCC9465D773}"/>
    <cellStyle name="Normal 2 2 4 5" xfId="30599" xr:uid="{D1E7FFF1-33B1-4545-B871-CFBAC98CE656}"/>
    <cellStyle name="Normal 2 2 4 5 2" xfId="30600" xr:uid="{68ABB911-68D8-40A1-8B49-EBD8B2CFDBE7}"/>
    <cellStyle name="Normal 2 2 4 5_AVA DVA EL" xfId="30601" xr:uid="{1CCAB4B0-EB59-4613-912B-F6C27FED2C01}"/>
    <cellStyle name="Normal 2 2 4 6" xfId="30602" xr:uid="{5F48FE34-9AAF-41A5-A114-7A1FF0C75FCC}"/>
    <cellStyle name="Normal 2 2 4 6 2" xfId="30603" xr:uid="{D796AC9F-BC5C-43D0-959F-05079D73C3FA}"/>
    <cellStyle name="Normal 2 2 4 6_AVA DVA EL" xfId="30604" xr:uid="{BE1D3DC3-8177-4558-A19B-286C25C86173}"/>
    <cellStyle name="Normal 2 2 4 7" xfId="30605" xr:uid="{E971EF99-B716-4D5C-B38D-689425622644}"/>
    <cellStyle name="Normal 2 2 4 8" xfId="30606" xr:uid="{9D0B4A93-90CF-4087-98F3-0C4657AF6BD8}"/>
    <cellStyle name="Normal 2 2 4 9" xfId="30607" xr:uid="{E7BB7DA6-76E9-43B6-B11C-A9657B71B456}"/>
    <cellStyle name="Normal 2 2 4_AVA DVA EL" xfId="30608" xr:uid="{D772980F-BD80-41C1-8553-DD4B4A27090A}"/>
    <cellStyle name="Normal 2 2 5" xfId="30609" xr:uid="{A7AE0646-3276-4A2B-8AD7-59C6E9987DD9}"/>
    <cellStyle name="Normal 2 2 5 2" xfId="30610" xr:uid="{BF6564CC-1257-4EED-A841-F142B52A4B87}"/>
    <cellStyle name="Normal 2 2 5 2 2" xfId="30611" xr:uid="{FF6ACA74-E511-42C0-A0B2-78291ECDAAD2}"/>
    <cellStyle name="Normal 2 2 5 2 2 2" xfId="30612" xr:uid="{D5CE9DD3-58A9-4233-BBAF-40062A423FC8}"/>
    <cellStyle name="Normal 2 2 5 2 2 3" xfId="30613" xr:uid="{B8B72E2F-5D74-4669-B040-6A554FDB69AE}"/>
    <cellStyle name="Normal 2 2 5 2 2_AVA DVA EL" xfId="30614" xr:uid="{0B52C5CE-F308-4223-8751-885A818B64E4}"/>
    <cellStyle name="Normal 2 2 5 2_Balanse bankkonsern" xfId="30615" xr:uid="{06B000AE-8E97-4BAE-B569-83571D2324B2}"/>
    <cellStyle name="Normal 2 2 5 3" xfId="30616" xr:uid="{7F0190D4-76EA-4748-973B-92BA39E3E6A0}"/>
    <cellStyle name="Normal 2 2 5 3 2" xfId="30617" xr:uid="{321155A6-8C71-452E-B39F-C6664512052C}"/>
    <cellStyle name="Normal 2 2 5 3 2 2" xfId="30618" xr:uid="{D3EFE66E-C183-45F8-AE15-63F8201D69C0}"/>
    <cellStyle name="Normal 2 2 5 3 2 3" xfId="30619" xr:uid="{E38D06D7-2963-4FC7-BAAA-B757572F3A45}"/>
    <cellStyle name="Normal 2 2 5 3 2_AVA DVA EL" xfId="30620" xr:uid="{A5E8E454-2243-47E0-A984-0C305CE544AF}"/>
    <cellStyle name="Normal 2 2 5 3 3" xfId="30621" xr:uid="{09F3E9A8-CC54-4347-B01C-FADFC3F53F89}"/>
    <cellStyle name="Normal 2 2 5 3_AVA DVA EL" xfId="30622" xr:uid="{D2DD7A79-3F21-41A5-BC9A-53F6561D3A1D}"/>
    <cellStyle name="Normal 2 2 5 4" xfId="30623" xr:uid="{3155A326-DA47-4F09-A100-B06662F12776}"/>
    <cellStyle name="Normal 2 2 5 4 2" xfId="30624" xr:uid="{905448CE-868F-4EB2-A70E-6539BB4A471C}"/>
    <cellStyle name="Normal 2 2 5 4 3" xfId="30625" xr:uid="{81714787-2A76-4C51-95A6-61CEEA7AB1CC}"/>
    <cellStyle name="Normal 2 2 5 4_AVA DVA EL" xfId="30626" xr:uid="{BC5A747F-FB0E-4D44-A4C1-AB6433C59F69}"/>
    <cellStyle name="Normal 2 2 5_4Q16" xfId="30627" xr:uid="{6A7CC4DA-8847-4E23-9B61-13F9D177A759}"/>
    <cellStyle name="Normal 2 2 6" xfId="30628" xr:uid="{6C72A8EC-EFD2-45BE-85BA-6B15047CCEB9}"/>
    <cellStyle name="Normal 2 2 6 2" xfId="30629" xr:uid="{F2295655-1E70-4108-AD57-9CEE660159BE}"/>
    <cellStyle name="Normal 2 2 6 2 2" xfId="30630" xr:uid="{234FA206-0858-4FF4-8B29-F328F64F1EBE}"/>
    <cellStyle name="Normal 2 2 6 2_AVA DVA EL" xfId="30631" xr:uid="{ADD39306-088B-43A6-AAC0-1C53EC45173F}"/>
    <cellStyle name="Normal 2 2 6 3" xfId="30632" xr:uid="{A37D7F72-B607-4385-92E5-68444D003E5C}"/>
    <cellStyle name="Normal 2 2 6 4" xfId="30633" xr:uid="{191657AB-2D24-44E4-AB7C-3BCC44464A94}"/>
    <cellStyle name="Normal 2 2 6 5" xfId="30634" xr:uid="{6F921789-0385-42B8-A1DA-FA8640DB83AF}"/>
    <cellStyle name="Normal 2 2 6 6" xfId="30635" xr:uid="{88A14F6D-2415-4746-9457-A59D82AAA293}"/>
    <cellStyle name="Normal 2 2 6 7" xfId="30636" xr:uid="{8BC57B49-C55E-4B3C-B176-528F38681799}"/>
    <cellStyle name="Normal 2 2 6 7 2" xfId="30637" xr:uid="{420B7667-375C-425A-B0C8-4F6589D0902A}"/>
    <cellStyle name="Normal 2 2 6 7 3" xfId="30638" xr:uid="{21285F41-B4D5-4859-81FD-4505E2156995}"/>
    <cellStyle name="Normal 2 2 6 7_AVA DVA EL" xfId="30639" xr:uid="{E0F342E9-6267-47E9-B1D7-9F13A5EC9E74}"/>
    <cellStyle name="Normal 2 2 6_AVA DVA EL" xfId="30640" xr:uid="{2842C7C5-FA63-499D-B925-FC3BB96D6417}"/>
    <cellStyle name="Normal 2 2 7" xfId="30641" xr:uid="{E06DA957-D401-42AC-9429-B4BA5772135E}"/>
    <cellStyle name="Normal 2 2 7 2" xfId="30642" xr:uid="{3CF37385-2727-432D-9316-871F1DF3AF43}"/>
    <cellStyle name="Normal 2 2 7 2 2" xfId="30643" xr:uid="{544727E4-AED2-422B-BBAC-C0489285F6DF}"/>
    <cellStyle name="Normal 2 2 7 2_AVA DVA EL" xfId="30644" xr:uid="{ADFC57E2-F33D-4FBE-B6E9-174D4B871923}"/>
    <cellStyle name="Normal 2 2 7 3" xfId="30645" xr:uid="{13BF9ADC-EA2B-44FA-9078-4B34460BD2E0}"/>
    <cellStyle name="Normal 2 2 7 4" xfId="30646" xr:uid="{84844682-7B93-4B5D-A86E-E3F317CEF1FA}"/>
    <cellStyle name="Normal 2 2 7 5" xfId="30647" xr:uid="{FA8CFBAA-DE59-4A94-AC24-B510FF9C11D0}"/>
    <cellStyle name="Normal 2 2 7 6" xfId="30648" xr:uid="{F8698597-CC3A-4364-B868-E2A5BDE5263C}"/>
    <cellStyle name="Normal 2 2 7 7" xfId="30649" xr:uid="{2BBAFA20-3189-4431-8306-C8BFF0313E12}"/>
    <cellStyle name="Normal 2 2 7 7 2" xfId="30650" xr:uid="{90996E82-AEA8-4330-B6BD-23F81C2ED7D0}"/>
    <cellStyle name="Normal 2 2 7 7 3" xfId="30651" xr:uid="{11D85F4A-210F-493C-A5C8-90E51B6CD5D2}"/>
    <cellStyle name="Normal 2 2 7 7_AVA DVA EL" xfId="30652" xr:uid="{8C87179C-F28A-4C8C-8002-CC59434066FD}"/>
    <cellStyle name="Normal 2 2 7_AVA DVA EL" xfId="30653" xr:uid="{E8FF97C7-FBD3-4E7D-81FC-739E8FAF8FF0}"/>
    <cellStyle name="Normal 2 2 8" xfId="30654" xr:uid="{45CB1189-3AB7-4045-893B-D2417AB3B944}"/>
    <cellStyle name="Normal 2 2 8 2" xfId="30655" xr:uid="{DF753C65-C183-4575-B5BA-822154CC6625}"/>
    <cellStyle name="Normal 2 2 8 2 2" xfId="30656" xr:uid="{536A0549-4E0F-4845-AAC5-162D34522ABF}"/>
    <cellStyle name="Normal 2 2 8 2_AVA DVA EL" xfId="30657" xr:uid="{3704C3E9-4CFB-4D5E-B4AA-624F205947B7}"/>
    <cellStyle name="Normal 2 2 8 3" xfId="30658" xr:uid="{DD2E6333-7BA8-4599-BC01-34FE0648A13E}"/>
    <cellStyle name="Normal 2 2 8 3 2" xfId="30659" xr:uid="{5FD996C0-BFE4-4708-AFD1-B5F333B412D3}"/>
    <cellStyle name="Normal 2 2 8 3 3" xfId="30660" xr:uid="{35B11398-C796-411C-B7A4-F31B19B560BA}"/>
    <cellStyle name="Normal 2 2 8 3_AVA DVA EL" xfId="30661" xr:uid="{00B9DD2C-B177-49D2-A3B8-0AE8F68C5BFD}"/>
    <cellStyle name="Normal 2 2 8 4" xfId="30662" xr:uid="{99DA7EB4-ACC9-4F99-B793-26661871492A}"/>
    <cellStyle name="Normal 2 2 8_AVA DVA EL" xfId="30663" xr:uid="{AED13D7C-7DB6-4D45-B507-37CEDD648499}"/>
    <cellStyle name="Normal 2 2 9" xfId="30664" xr:uid="{B9FB04F1-5DC6-4F46-BB1D-E2042897C616}"/>
    <cellStyle name="Normal 2 2 9 2" xfId="30665" xr:uid="{B647283E-9E46-413F-836E-E9B086321A06}"/>
    <cellStyle name="Normal 2 2 9 2 2" xfId="30666" xr:uid="{3960158E-3F72-4B3E-A29D-E168B3A6A86B}"/>
    <cellStyle name="Normal 2 2 9 2_AVA DVA EL" xfId="30667" xr:uid="{E8D1563A-5D2D-4F55-A218-7D8486176546}"/>
    <cellStyle name="Normal 2 2 9 3" xfId="30668" xr:uid="{BF5DFE6A-5086-4D81-BB64-8A9C0B258080}"/>
    <cellStyle name="Normal 2 2 9 3 2" xfId="30669" xr:uid="{EB61351F-9621-434C-95A8-70C0C8FDF6FE}"/>
    <cellStyle name="Normal 2 2 9 3 3" xfId="30670" xr:uid="{BAF4642F-1C15-419E-BF80-7446A8F2F2A1}"/>
    <cellStyle name="Normal 2 2 9 3_AVA DVA EL" xfId="30671" xr:uid="{B90AD58A-D62A-454D-89B1-12BD3350B2AF}"/>
    <cellStyle name="Normal 2 2 9 4" xfId="30672" xr:uid="{79104E5C-173E-4DE7-976A-B145614CE445}"/>
    <cellStyle name="Normal 2 2 9_AVA DVA EL" xfId="30673" xr:uid="{F20AE3DD-239B-4E98-9CE8-32FE4BA53413}"/>
    <cellStyle name="Normal 2 2_3. Chng in credit spreads" xfId="7766" xr:uid="{492A4806-FA13-49BF-BF23-65FB644D88D5}"/>
    <cellStyle name="Normal 2 20" xfId="30674" xr:uid="{86D3C3D5-8AAD-4B43-A20A-8DD3E06336CD}"/>
    <cellStyle name="Normal 2 20 2" xfId="30675" xr:uid="{6D5036EC-814E-4DC2-BE6B-A6855B0FCA05}"/>
    <cellStyle name="Normal 2 20 2 2" xfId="30676" xr:uid="{0553F1A3-D4AE-47F0-AA16-F9F3AE564F33}"/>
    <cellStyle name="Normal 2 20 2_AVA DVA EL" xfId="30677" xr:uid="{DC10FB63-8290-4F35-8751-017314C9C863}"/>
    <cellStyle name="Normal 2 20 3" xfId="30678" xr:uid="{9BE9C450-0A19-4670-B3B2-B24F326F2E19}"/>
    <cellStyle name="Normal 2 20 3 2" xfId="30679" xr:uid="{25FFC526-2792-4FA0-8C13-A03138107FA1}"/>
    <cellStyle name="Normal 2 20 3_AVA DVA EL" xfId="30680" xr:uid="{D6794680-5DA7-4158-A60F-8FA7F850D7A9}"/>
    <cellStyle name="Normal 2 20 4" xfId="30681" xr:uid="{B66097CC-C3A9-42E1-98BB-61143DD2A3C7}"/>
    <cellStyle name="Normal 2 20 4 2" xfId="30682" xr:uid="{86D82ADF-6FFB-4207-A879-7B2B885F5419}"/>
    <cellStyle name="Normal 2 20 4_AVA DVA EL" xfId="30683" xr:uid="{45D37C97-9FBC-41CA-93F5-38CABD08E9AF}"/>
    <cellStyle name="Normal 2 20 5" xfId="30684" xr:uid="{C41CFF4C-4C7A-4AF0-A19A-61097A1B2F4C}"/>
    <cellStyle name="Normal 2 20 5 2" xfId="30685" xr:uid="{E4E4173A-995F-41BE-82BF-97F7E82E1DFD}"/>
    <cellStyle name="Normal 2 20 5_AVA DVA EL" xfId="30686" xr:uid="{D331BCFB-CFAC-4AB8-B106-2EDD250B7C82}"/>
    <cellStyle name="Normal 2 20 6" xfId="30687" xr:uid="{4DC155A4-1997-4385-A268-2C4CA861D0D3}"/>
    <cellStyle name="Normal 2 20_AVA DVA EL" xfId="30688" xr:uid="{8A865756-0C6D-415E-AFD3-38CC8F0FFB00}"/>
    <cellStyle name="Normal 2 21" xfId="30689" xr:uid="{D371211E-A75F-4D1D-BD02-AC5A60FB82ED}"/>
    <cellStyle name="Normal 2 21 2" xfId="30690" xr:uid="{20E359C8-0F3F-4720-9286-8555B8BF48BB}"/>
    <cellStyle name="Normal 2 21 2 2" xfId="30691" xr:uid="{6AEA2C05-E0BC-491F-A239-DB8A7E8F440A}"/>
    <cellStyle name="Normal 2 21 2_AVA DVA EL" xfId="30692" xr:uid="{1926601D-EABE-426E-9F5A-C0F1F4A8A0C6}"/>
    <cellStyle name="Normal 2 21 3" xfId="30693" xr:uid="{B47B2115-E748-4AB7-8334-E2D89FE51180}"/>
    <cellStyle name="Normal 2 21 3 2" xfId="30694" xr:uid="{F31DA4C2-AFDE-4684-98C8-CD8A42189493}"/>
    <cellStyle name="Normal 2 21 3_AVA DVA EL" xfId="30695" xr:uid="{BD03F021-D3B7-4A52-AFB7-14610FCE4E3D}"/>
    <cellStyle name="Normal 2 21 4" xfId="30696" xr:uid="{EC9AC5D6-0702-43C8-89AB-F88A7AAF771F}"/>
    <cellStyle name="Normal 2 21_AVA DVA EL" xfId="30697" xr:uid="{62E70AAA-FC86-4219-882E-7326CA7C8179}"/>
    <cellStyle name="Normal 2 22" xfId="30698" xr:uid="{B37240D7-2AD4-4173-96F1-BEDF094BF569}"/>
    <cellStyle name="Normal 2 22 2" xfId="30699" xr:uid="{D40A1FD2-E378-4E11-9ACC-A2AD70E33B75}"/>
    <cellStyle name="Normal 2 22_AVA DVA EL" xfId="30700" xr:uid="{621C1EB6-8457-4945-AF26-D819988479D0}"/>
    <cellStyle name="Normal 2 23" xfId="30701" xr:uid="{90FEB9EE-752C-48DA-B75A-7E528C9AC50F}"/>
    <cellStyle name="Normal 2 23 2" xfId="30702" xr:uid="{A89CC269-6D5A-473A-83F6-D155173DFE87}"/>
    <cellStyle name="Normal 2 23_AVA DVA EL" xfId="30703" xr:uid="{6DB328F1-8D43-4104-B71C-ECDEC95973A7}"/>
    <cellStyle name="Normal 2 24" xfId="30704" xr:uid="{C75D0BA5-3941-44A9-B5F9-7C51C58DD94E}"/>
    <cellStyle name="Normal 2 24 2" xfId="30705" xr:uid="{3416F718-8AC2-4EA3-9418-9F0899507C34}"/>
    <cellStyle name="Normal 2 24_AVA DVA EL" xfId="30706" xr:uid="{295F6B3D-C99A-45FC-8810-A8102225362F}"/>
    <cellStyle name="Normal 2 25" xfId="30707" xr:uid="{7133B56E-6E78-48AB-8527-F849306571A9}"/>
    <cellStyle name="Normal 2 25 2" xfId="30708" xr:uid="{888BBC4A-8C80-4F1F-87BF-C12F5FB71677}"/>
    <cellStyle name="Normal 2 25_AVA DVA EL" xfId="30709" xr:uid="{ECFDBB06-4E90-41AB-B0BA-BB0C3702BF61}"/>
    <cellStyle name="Normal 2 26" xfId="30710" xr:uid="{B382B66E-C16B-4291-A551-86EF0879D152}"/>
    <cellStyle name="Normal 2 26 2" xfId="30711" xr:uid="{D7BD213A-3A4A-4D55-95CC-F3114F5FEAE0}"/>
    <cellStyle name="Normal 2 26_AVA DVA EL" xfId="30712" xr:uid="{5C906CCE-8973-458B-9100-D808BE2767DE}"/>
    <cellStyle name="Normal 2 27" xfId="30713" xr:uid="{E0E978C7-AE01-41E6-AF09-C2B1F9B0A7CC}"/>
    <cellStyle name="Normal 2 27 2" xfId="30714" xr:uid="{0D99B3BD-7C6F-40A5-A3F3-8D3A81C6EE37}"/>
    <cellStyle name="Normal 2 27_AVA DVA EL" xfId="30715" xr:uid="{5E6F7DFF-14D6-43A7-8C52-5AECAE9E81EC}"/>
    <cellStyle name="Normal 2 28" xfId="30716" xr:uid="{492C57AB-395E-4B6A-AF4A-25295020DFDA}"/>
    <cellStyle name="Normal 2 28 2" xfId="30717" xr:uid="{B6C686F2-8E16-4E15-868C-C5AC63602D69}"/>
    <cellStyle name="Normal 2 28_AVA DVA EL" xfId="30718" xr:uid="{F8F904F3-9B2D-4E19-899A-00952E7685AD}"/>
    <cellStyle name="Normal 2 29" xfId="30719" xr:uid="{D720EF69-96D1-482A-AE02-240D07EC0AC6}"/>
    <cellStyle name="Normal 2 29 2" xfId="30720" xr:uid="{04222E7F-A748-4014-9279-AAF3D155A791}"/>
    <cellStyle name="Normal 2 29_AVA DVA EL" xfId="30721" xr:uid="{3AB81894-C53E-4B8D-A791-933B99CA0BE3}"/>
    <cellStyle name="Normal 2 3" xfId="7767" xr:uid="{35EB5921-0910-4621-B811-53C4A6023C63}"/>
    <cellStyle name="Normal 2 3 10" xfId="30722" xr:uid="{88C3392F-54CA-46C7-AB1E-D63BF1E09150}"/>
    <cellStyle name="Normal 2 3 10 2" xfId="30723" xr:uid="{46E5D342-4DF8-474B-9B45-2DEF10CB98AE}"/>
    <cellStyle name="Normal 2 3 10_AVA DVA EL" xfId="30724" xr:uid="{D574FE89-6817-430B-9319-916DD237817F}"/>
    <cellStyle name="Normal 2 3 11" xfId="30725" xr:uid="{4391CF73-58C0-42D7-9FC4-3FD896C8F05C}"/>
    <cellStyle name="Normal 2 3 11 2" xfId="30726" xr:uid="{34FA1984-B690-47A0-A940-093F1C563A6B}"/>
    <cellStyle name="Normal 2 3 11_AVA DVA EL" xfId="30727" xr:uid="{0DBF0197-0730-4F73-9666-B3FC289E1FFE}"/>
    <cellStyle name="Normal 2 3 12" xfId="30728" xr:uid="{2B80E130-633A-4ADB-8A72-B46E9ADB6087}"/>
    <cellStyle name="Normal 2 3 13" xfId="30729" xr:uid="{5176C22B-1A52-4AF0-8144-64E19FB9E63D}"/>
    <cellStyle name="Normal 2 3 14" xfId="30730" xr:uid="{F198AB35-D3D9-427A-B01D-1F6E6361073C}"/>
    <cellStyle name="Normal 2 3 15" xfId="30731" xr:uid="{A1347AA7-0936-41E3-B26B-042DC1B44412}"/>
    <cellStyle name="Normal 2 3 16" xfId="30732" xr:uid="{58678920-A225-492F-B552-67D00E79C10C}"/>
    <cellStyle name="Normal 2 3 16 2" xfId="30733" xr:uid="{8F4BBCE7-881B-428C-B212-2AEE791AF48B}"/>
    <cellStyle name="Normal 2 3 16_AVA DVA EL" xfId="30734" xr:uid="{ABD4C700-6DBD-477B-80EE-695D70A0157F}"/>
    <cellStyle name="Normal 2 3 17" xfId="30735" xr:uid="{1C5ED5BB-8FC0-4DD2-BF12-3013B477806C}"/>
    <cellStyle name="Normal 2 3 17 2" xfId="30736" xr:uid="{8BA211E5-94A9-40B6-8A8E-9B0E643CE9AA}"/>
    <cellStyle name="Normal 2 3 17_AVA DVA EL" xfId="30737" xr:uid="{27FB1F7F-A800-48D7-9B9F-B4C9D7EC3FB2}"/>
    <cellStyle name="Normal 2 3 18" xfId="30738" xr:uid="{0F1FF1C6-3C94-43D4-9C45-FCC819ACFA8A}"/>
    <cellStyle name="Normal 2 3 18 2" xfId="30739" xr:uid="{D04FB1B7-699F-42F0-A999-C68FC7CB81F8}"/>
    <cellStyle name="Normal 2 3 18 3" xfId="30740" xr:uid="{2440437B-8BCD-4D1A-8222-5D912B7BB5E5}"/>
    <cellStyle name="Normal 2 3 18_AVA DVA EL" xfId="30741" xr:uid="{606FA12F-0505-4575-983D-604D68BB19C3}"/>
    <cellStyle name="Normal 2 3 19" xfId="30742" xr:uid="{1B3FA267-5C11-4F4D-84A5-3DA266D2568D}"/>
    <cellStyle name="Normal 2 3 19 2" xfId="30743" xr:uid="{AC758286-8739-4C1A-A8DF-80890C46E61F}"/>
    <cellStyle name="Normal 2 3 19 3" xfId="30744" xr:uid="{06F6ACD4-D919-4AB8-A47D-9214BDD6DCC5}"/>
    <cellStyle name="Normal 2 3 19_AVA DVA EL" xfId="30745" xr:uid="{FB19291E-A6DD-4D45-9B0F-522C4EFCD76C}"/>
    <cellStyle name="Normal 2 3 2" xfId="7768" xr:uid="{93C90512-FBB5-4F1B-B778-80D9AC124DDE}"/>
    <cellStyle name="Normal 2 3 2 2" xfId="7769" xr:uid="{AC3ED13E-64FD-4C4F-8F11-FE5BDE40541A}"/>
    <cellStyle name="Normal 2 3 2 2 2" xfId="7770" xr:uid="{3C7DC26A-8884-4F5D-9430-AB3389821628}"/>
    <cellStyle name="Normal 2 3 2 2 2 2" xfId="7771" xr:uid="{58A91CBC-D23E-4B02-9FBA-AC27389B5F3E}"/>
    <cellStyle name="Normal 2 3 2 2 2_3. Chng in credit spreads" xfId="7772" xr:uid="{8825BF5A-1448-478E-B6DB-E4ED236236BC}"/>
    <cellStyle name="Normal 2 3 2 2 3" xfId="7773" xr:uid="{6E18562F-F9F0-425F-883D-57B0B08703C3}"/>
    <cellStyle name="Normal 2 3 2 2 3 2" xfId="7774" xr:uid="{A856F176-91E7-4895-8A40-59AE62C277E8}"/>
    <cellStyle name="Normal 2 3 2 2 3_3. Chng in credit spreads" xfId="7775" xr:uid="{1CA70D39-F93D-4801-888F-CA6519176DFB}"/>
    <cellStyle name="Normal 2 3 2 2 4" xfId="7776" xr:uid="{30B40524-8EBE-4230-ADD0-96384C61758D}"/>
    <cellStyle name="Normal 2 3 2 2 4 2" xfId="7777" xr:uid="{7F5F316F-8860-4EDA-B81C-41B8277D09C5}"/>
    <cellStyle name="Normal 2 3 2 2 4_3. Chng in credit spreads" xfId="7778" xr:uid="{C8117A43-9310-4226-8E98-9911969D561D}"/>
    <cellStyle name="Normal 2 3 2 2 5" xfId="7779" xr:uid="{DD1294E6-B369-4433-86BB-F668DE7E0036}"/>
    <cellStyle name="Normal 2 3 2 2 6" xfId="41564" xr:uid="{F04A11C5-CBEC-43C4-AFCB-E1F000D64AA8}"/>
    <cellStyle name="Normal 2 3 2 2_3. Chng in credit spreads" xfId="7780" xr:uid="{1472F59C-D183-4F60-9A6D-05A854A44C0F}"/>
    <cellStyle name="Normal 2 3 2 3" xfId="7781" xr:uid="{F7805C42-2CD5-4F7A-B56C-AF6655F05EE7}"/>
    <cellStyle name="Normal 2 3 2 3 2" xfId="7782" xr:uid="{FF4C8FDA-3568-4A5E-BF0C-2F93529415DA}"/>
    <cellStyle name="Normal 2 3 2 3 3" xfId="30746" xr:uid="{F93B9F2B-3A1D-4FFD-9CCC-C9B80671A101}"/>
    <cellStyle name="Normal 2 3 2 3_3. Chng in credit spreads" xfId="7783" xr:uid="{5FBA64F8-B26E-4E34-A353-2BD69E0ADC56}"/>
    <cellStyle name="Normal 2 3 2 4" xfId="7784" xr:uid="{1F5004E1-2A54-4314-B18E-A3CEB24D3BF6}"/>
    <cellStyle name="Normal 2 3 2 4 2" xfId="7785" xr:uid="{C9727B20-C567-4875-8469-439870484AE5}"/>
    <cellStyle name="Normal 2 3 2 4 3" xfId="30747" xr:uid="{88A1447E-BD4D-4CFC-967D-F679DC518BDA}"/>
    <cellStyle name="Normal 2 3 2 4_3. Chng in credit spreads" xfId="7786" xr:uid="{4DB62100-F1BB-4A69-ABA6-D8B8A62967D8}"/>
    <cellStyle name="Normal 2 3 2 5" xfId="7787" xr:uid="{786DF07F-C61E-4838-850D-02138F9203AF}"/>
    <cellStyle name="Normal 2 3 2 5 2" xfId="7788" xr:uid="{5DE4783F-D352-4838-8F93-E713B061C319}"/>
    <cellStyle name="Normal 2 3 2 5_3. Chng in credit spreads" xfId="7789" xr:uid="{295F8132-6509-4842-9E75-79A2158EC2F4}"/>
    <cellStyle name="Normal 2 3 2 6" xfId="7790" xr:uid="{D7D2381C-1982-4950-A3F2-7DFD8898DA2A}"/>
    <cellStyle name="Normal 2 3 2 6 2" xfId="7791" xr:uid="{1111629F-3B4F-4360-A510-DB09D517729F}"/>
    <cellStyle name="Normal 2 3 2 6_3. Chng in credit spreads" xfId="7792" xr:uid="{03ED86CD-B637-4E7B-A1AF-38A924F78DA2}"/>
    <cellStyle name="Normal 2 3 2 7" xfId="7793" xr:uid="{B1844B10-A99C-4BB1-A65B-C13F090917BC}"/>
    <cellStyle name="Normal 2 3 2 7 2" xfId="30748" xr:uid="{0522B358-F06D-4EA7-9FD3-72B261C117D3}"/>
    <cellStyle name="Normal 2 3 2 7 3" xfId="30749" xr:uid="{4347A00C-0105-454A-A328-E510E280D3CE}"/>
    <cellStyle name="Normal 2 3 2 7_AVA DVA EL" xfId="30750" xr:uid="{FBA71561-45C7-4C9B-9691-F2B1771110D9}"/>
    <cellStyle name="Normal 2 3 2 8" xfId="41565" xr:uid="{6CE5EB9F-96EC-44E3-80FF-750AEEE153F0}"/>
    <cellStyle name="Normal 2 3 2_3. Chng in credit spreads" xfId="7794" xr:uid="{151D48DF-D243-47CD-A89A-C3E9291987D6}"/>
    <cellStyle name="Normal 2 3 20" xfId="30751" xr:uid="{2DE83FB4-0D86-4A11-8EDB-054ADCD5C700}"/>
    <cellStyle name="Normal 2 3 20 2" xfId="30752" xr:uid="{941566B3-FD20-4BF3-A24F-97EE5D85CAAB}"/>
    <cellStyle name="Normal 2 3 20_AVA DVA EL" xfId="30753" xr:uid="{78060D97-A99A-4810-B51D-59C1BE74651D}"/>
    <cellStyle name="Normal 2 3 21" xfId="30754" xr:uid="{7933B86D-C028-4406-A552-502CF308E832}"/>
    <cellStyle name="Normal 2 3 22" xfId="30755" xr:uid="{25F2E51D-EB2F-4046-8ED8-D19D2E39EDF5}"/>
    <cellStyle name="Normal 2 3 3" xfId="7795" xr:uid="{20E75041-02F3-4122-BA2A-EB24FC3A37BF}"/>
    <cellStyle name="Normal 2 3 3 10" xfId="30756" xr:uid="{A7B60C8F-CB94-4B15-9535-76FC512333D6}"/>
    <cellStyle name="Normal 2 3 3 10 2" xfId="30757" xr:uid="{C245519D-5D94-4BC1-8A6B-AFC4D04BB8ED}"/>
    <cellStyle name="Normal 2 3 3 10_AVA DVA EL" xfId="30758" xr:uid="{7093D67E-58CC-44BA-8383-F51AA0BEDF18}"/>
    <cellStyle name="Normal 2 3 3 11" xfId="30759" xr:uid="{3F7665EC-B679-41AA-94F2-EE392BFBDC83}"/>
    <cellStyle name="Normal 2 3 3 11 2" xfId="30760" xr:uid="{BAA38D3A-3908-4BE6-9FC9-9AB8E05D7859}"/>
    <cellStyle name="Normal 2 3 3 11 3" xfId="30761" xr:uid="{69DB15EC-2CBC-4207-ABA8-FA47E2214EC2}"/>
    <cellStyle name="Normal 2 3 3 11_AVA DVA EL" xfId="30762" xr:uid="{5E2680A6-D822-4D40-8460-03A93E9A4250}"/>
    <cellStyle name="Normal 2 3 3 2" xfId="7796" xr:uid="{B8269681-E250-4586-8DF0-5D9538F4A1A0}"/>
    <cellStyle name="Normal 2 3 3 2 2" xfId="7797" xr:uid="{D23C3B28-E57B-44DD-B698-9ACED48F1021}"/>
    <cellStyle name="Normal 2 3 3 2 2 2" xfId="7798" xr:uid="{FBE0CB6E-2D1A-442D-AF50-C9AB953B4A2A}"/>
    <cellStyle name="Normal 2 3 3 2 2_3. Chng in credit spreads" xfId="7799" xr:uid="{DE58E839-5732-4841-973C-F413861C42E7}"/>
    <cellStyle name="Normal 2 3 3 2 3" xfId="7800" xr:uid="{97B91AC8-1081-4C59-86EC-E6F5BF51E59D}"/>
    <cellStyle name="Normal 2 3 3 2 3 2" xfId="7801" xr:uid="{7A295D37-4AB5-4BDB-AE8E-1565124274A3}"/>
    <cellStyle name="Normal 2 3 3 2 3_3. Chng in credit spreads" xfId="7802" xr:uid="{6E7AC3CF-EF1B-48EC-B2D3-2A8678E712E0}"/>
    <cellStyle name="Normal 2 3 3 2 4" xfId="7803" xr:uid="{0EA3B389-5A41-4F81-A091-F5A24BB52068}"/>
    <cellStyle name="Normal 2 3 3 2 4 2" xfId="7804" xr:uid="{11BC6225-DC73-4045-8739-98D5985FE15C}"/>
    <cellStyle name="Normal 2 3 3 2 4_3. Chng in credit spreads" xfId="7805" xr:uid="{5ED982F9-AC86-48A0-9413-F4B0B8BCC8A1}"/>
    <cellStyle name="Normal 2 3 3 2 5" xfId="7806" xr:uid="{50B0240A-7935-49FF-9FE7-CAD7F093D30D}"/>
    <cellStyle name="Normal 2 3 3 2_3. Chng in credit spreads" xfId="7807" xr:uid="{16E70561-564B-4C87-BBAE-7504029160FB}"/>
    <cellStyle name="Normal 2 3 3 3" xfId="7808" xr:uid="{17A7E717-19C0-4AB0-82F5-F5E341BF3080}"/>
    <cellStyle name="Normal 2 3 3 3 2" xfId="7809" xr:uid="{E2EC0B78-F2E7-460A-AC86-C0F4DA87729D}"/>
    <cellStyle name="Normal 2 3 3 3 3" xfId="30763" xr:uid="{C582AF12-AD29-4D2A-A5A4-780DC972C73D}"/>
    <cellStyle name="Normal 2 3 3 3_3. Chng in credit spreads" xfId="7810" xr:uid="{AE1C622F-F183-4304-BAFD-BA7F0BC1837E}"/>
    <cellStyle name="Normal 2 3 3 4" xfId="7811" xr:uid="{2F5E1F55-E212-4498-9B24-C8B0C8D70566}"/>
    <cellStyle name="Normal 2 3 3 4 2" xfId="7812" xr:uid="{D9C5071D-40D1-4829-BD7A-FAC06EAF4102}"/>
    <cellStyle name="Normal 2 3 3 4 3" xfId="30764" xr:uid="{2F8C566F-7357-4453-9EC6-64A07754AF1D}"/>
    <cellStyle name="Normal 2 3 3 4_3. Chng in credit spreads" xfId="7813" xr:uid="{7379C345-39A7-4DB1-92D6-471B58249806}"/>
    <cellStyle name="Normal 2 3 3 5" xfId="7814" xr:uid="{F41BE389-2890-4977-A627-015F5D84DF5E}"/>
    <cellStyle name="Normal 2 3 3 5 2" xfId="7815" xr:uid="{2682B7CC-E43F-4C05-8835-E5C590D7F5B0}"/>
    <cellStyle name="Normal 2 3 3 5_3. Chng in credit spreads" xfId="7816" xr:uid="{1FBE6D29-4334-4B0D-8EA6-0EFAAF66CE87}"/>
    <cellStyle name="Normal 2 3 3 6" xfId="7817" xr:uid="{76914ABF-172C-45E5-86B7-8D900C4D1D82}"/>
    <cellStyle name="Normal 2 3 3 7" xfId="30765" xr:uid="{536598E1-4757-498B-B8E8-D9F06A95E0A2}"/>
    <cellStyle name="Normal 2 3 3 7 2" xfId="30766" xr:uid="{F88656EB-71BE-422D-AB69-DB47B156AD2E}"/>
    <cellStyle name="Normal 2 3 3 7_AVA DVA EL" xfId="30767" xr:uid="{252879C9-EC95-4819-87C4-65A2A424D895}"/>
    <cellStyle name="Normal 2 3 3 8" xfId="30768" xr:uid="{511F1160-BD1A-47FE-965B-1ADD98A8ABFB}"/>
    <cellStyle name="Normal 2 3 3 8 2" xfId="30769" xr:uid="{CDF67B5C-080D-4F8D-88E0-43D278CE1FE7}"/>
    <cellStyle name="Normal 2 3 3 8_AVA DVA EL" xfId="30770" xr:uid="{98C347A7-3720-4CD5-9402-6B3DF193847E}"/>
    <cellStyle name="Normal 2 3 3 9" xfId="30771" xr:uid="{E6601383-AC3E-4AF6-B3DE-CE10F3185C8D}"/>
    <cellStyle name="Normal 2 3 3 9 2" xfId="30772" xr:uid="{ECB1C0EB-D906-442F-AC88-1A63D73F3302}"/>
    <cellStyle name="Normal 2 3 3 9_AVA DVA EL" xfId="30773" xr:uid="{4F434C5C-4A98-4D3F-A4D8-1A043D38B2D0}"/>
    <cellStyle name="Normal 2 3 3_3. Chng in credit spreads" xfId="7818" xr:uid="{355AD69B-D794-49E3-AA77-8F447ACBC05D}"/>
    <cellStyle name="Normal 2 3 4" xfId="7819" xr:uid="{6C13A309-4812-4D1C-91FC-7DEEBE4989A3}"/>
    <cellStyle name="Normal 2 3 4 10" xfId="30774" xr:uid="{DDA752CD-43EF-4914-AB51-735A8A9D150A}"/>
    <cellStyle name="Normal 2 3 4 10 2" xfId="30775" xr:uid="{B1EC11CC-F0F6-45FD-BE0D-7EFE8FFBBE88}"/>
    <cellStyle name="Normal 2 3 4 10_AVA DVA EL" xfId="30776" xr:uid="{79EE4609-487E-4CCB-BCAE-E74D2B53E579}"/>
    <cellStyle name="Normal 2 3 4 11" xfId="30777" xr:uid="{A90B54AF-DD44-42BF-B022-6127D7CC1483}"/>
    <cellStyle name="Normal 2 3 4 11 2" xfId="30778" xr:uid="{184B8C2B-4D9D-49C2-93B4-03BA4B9B6B5C}"/>
    <cellStyle name="Normal 2 3 4 11 3" xfId="30779" xr:uid="{734D62F5-BF26-4E52-83A2-F550F28AD8D5}"/>
    <cellStyle name="Normal 2 3 4 11_AVA DVA EL" xfId="30780" xr:uid="{EDAD0E40-AFC6-4F22-AD8D-DCCD39BCEF2E}"/>
    <cellStyle name="Normal 2 3 4 2" xfId="7820" xr:uid="{73B99C82-33B0-4436-886B-D6E002413DDF}"/>
    <cellStyle name="Normal 2 3 4 2 2" xfId="7821" xr:uid="{3C0EC6F6-4F53-45E4-8510-7FD830650D04}"/>
    <cellStyle name="Normal 2 3 4 2 2 2" xfId="7822" xr:uid="{08545963-004E-46CB-8D4C-85BDBF946F35}"/>
    <cellStyle name="Normal 2 3 4 2 2_3. Chng in credit spreads" xfId="7823" xr:uid="{AE5524F1-1B9D-4301-980A-A69E38374B7D}"/>
    <cellStyle name="Normal 2 3 4 2 3" xfId="7824" xr:uid="{D2CDF041-D6E7-4D6D-A16E-07295AB66080}"/>
    <cellStyle name="Normal 2 3 4 2 3 2" xfId="7825" xr:uid="{B27BD67B-3F81-4844-A2F3-BB19E9E41412}"/>
    <cellStyle name="Normal 2 3 4 2 3_3. Chng in credit spreads" xfId="7826" xr:uid="{ED1C1374-397B-4EC6-8059-F2D12DE8EAB6}"/>
    <cellStyle name="Normal 2 3 4 2 4" xfId="7827" xr:uid="{584AB8B1-5D93-47A8-8061-90E216F495AB}"/>
    <cellStyle name="Normal 2 3 4 2_3. Chng in credit spreads" xfId="7828" xr:uid="{4B48DFCA-360C-4142-A229-25D3B5C4D57B}"/>
    <cellStyle name="Normal 2 3 4 3" xfId="7829" xr:uid="{273291D7-77C8-4EF1-8E6F-CDA992A380A7}"/>
    <cellStyle name="Normal 2 3 4 3 2" xfId="7830" xr:uid="{4BEBDAD5-4D34-42DE-B7EF-4201F1D3993A}"/>
    <cellStyle name="Normal 2 3 4 3 3" xfId="30781" xr:uid="{F5F027EB-EBF0-4F9A-8087-557B0C39D19D}"/>
    <cellStyle name="Normal 2 3 4 3_3. Chng in credit spreads" xfId="7831" xr:uid="{8F197C64-FA2E-4B67-941E-8975F6C5F8FF}"/>
    <cellStyle name="Normal 2 3 4 4" xfId="7832" xr:uid="{5C0D7ECB-A157-4F06-A1E1-CE0FFD8E08E1}"/>
    <cellStyle name="Normal 2 3 4 4 2" xfId="7833" xr:uid="{613974DB-5D5A-4F89-B323-BD7291D053E4}"/>
    <cellStyle name="Normal 2 3 4 4 3" xfId="30782" xr:uid="{728745DE-A93F-4D10-B897-2C42E8E4CFB1}"/>
    <cellStyle name="Normal 2 3 4 4_3. Chng in credit spreads" xfId="7834" xr:uid="{F0A1D0A5-981C-41C4-91AF-F7C66799F4D1}"/>
    <cellStyle name="Normal 2 3 4 5" xfId="7835" xr:uid="{2C971FA0-1A45-4A85-A1CF-1BB3E630C738}"/>
    <cellStyle name="Normal 2 3 4 5 2" xfId="7836" xr:uid="{C8653483-13A8-43F7-A707-ED8A7A48B471}"/>
    <cellStyle name="Normal 2 3 4 5_3. Chng in credit spreads" xfId="7837" xr:uid="{C62DF5C8-F97B-4FED-AD8F-AF9F94AFABA9}"/>
    <cellStyle name="Normal 2 3 4 6" xfId="7838" xr:uid="{80389FE5-DA7A-4A30-A959-D31B55F001DD}"/>
    <cellStyle name="Normal 2 3 4 7" xfId="30783" xr:uid="{B58BCC5C-3699-4146-95DB-C23FD405E954}"/>
    <cellStyle name="Normal 2 3 4 7 2" xfId="30784" xr:uid="{9ED7F8B9-AEE1-4D65-AF9C-48F381D44965}"/>
    <cellStyle name="Normal 2 3 4 7_AVA DVA EL" xfId="30785" xr:uid="{8074441B-D4E6-4CB7-A199-6CBBE7FC8689}"/>
    <cellStyle name="Normal 2 3 4 8" xfId="30786" xr:uid="{CE5125E3-46AA-4097-876C-08B44F401BF4}"/>
    <cellStyle name="Normal 2 3 4 8 2" xfId="30787" xr:uid="{C70BEFE6-0CDD-4595-8478-CBF3BB7C0EAB}"/>
    <cellStyle name="Normal 2 3 4 8_AVA DVA EL" xfId="30788" xr:uid="{E281D744-8FBE-4502-A113-1A5C3936B7F5}"/>
    <cellStyle name="Normal 2 3 4 9" xfId="30789" xr:uid="{F8E5EE43-CD1F-475F-830A-992F4CC8CFEC}"/>
    <cellStyle name="Normal 2 3 4 9 2" xfId="30790" xr:uid="{99E39380-523D-4463-B9D5-9BA7E11359D2}"/>
    <cellStyle name="Normal 2 3 4 9_AVA DVA EL" xfId="30791" xr:uid="{2A6A7817-18EC-4F65-B244-2401EF1117BB}"/>
    <cellStyle name="Normal 2 3 4_3. Chng in credit spreads" xfId="7839" xr:uid="{9A7D9B3B-88E1-4800-815C-B27B5F5DA795}"/>
    <cellStyle name="Normal 2 3 5" xfId="7840" xr:uid="{F843955A-F77D-4D85-AE62-CA8308D2D21E}"/>
    <cellStyle name="Normal 2 3 5 2" xfId="7841" xr:uid="{6A98AB38-597D-47BE-90AE-B5F64CD6798B}"/>
    <cellStyle name="Normal 2 3 5 2 2" xfId="7842" xr:uid="{60363088-EB8F-41C3-9713-2AE7E3919B14}"/>
    <cellStyle name="Normal 2 3 5 2 3" xfId="30792" xr:uid="{7B23A6BC-88A3-4C5B-A576-3D562F7CB389}"/>
    <cellStyle name="Normal 2 3 5 2_3. Chng in credit spreads" xfId="7843" xr:uid="{FEC5514E-ED16-4F77-94C3-C0E6E9BAFDC9}"/>
    <cellStyle name="Normal 2 3 5 3" xfId="7844" xr:uid="{CEB04638-918A-4E16-BDEB-29A9E526C23A}"/>
    <cellStyle name="Normal 2 3 5 3 2" xfId="7845" xr:uid="{78276686-F56E-41CB-B8EC-604BA96F98BA}"/>
    <cellStyle name="Normal 2 3 5 3 3" xfId="30793" xr:uid="{6801B59D-414A-4C8F-805F-400ED04E4B3F}"/>
    <cellStyle name="Normal 2 3 5 3_3. Chng in credit spreads" xfId="7846" xr:uid="{DD674720-BE6F-472A-A58A-9933D52FB826}"/>
    <cellStyle name="Normal 2 3 5 4" xfId="7847" xr:uid="{1A2920E9-F6C7-4BB7-A354-54AA7A1D30B6}"/>
    <cellStyle name="Normal 2 3 5 4 2" xfId="7848" xr:uid="{6C6F7CD4-DBE8-49BE-AFE5-DB33587E131E}"/>
    <cellStyle name="Normal 2 3 5 4 3" xfId="30794" xr:uid="{2811DAF9-8E35-48CA-B8B0-5C02FAC7BC02}"/>
    <cellStyle name="Normal 2 3 5 4_3. Chng in credit spreads" xfId="7849" xr:uid="{D7AC7F8A-392A-496F-883C-B8EEA9C750A3}"/>
    <cellStyle name="Normal 2 3 5 5" xfId="7850" xr:uid="{F0B62816-EA17-4480-8883-A4E9BEC853B7}"/>
    <cellStyle name="Normal 2 3 5 6" xfId="30795" xr:uid="{1FC0622E-1DAC-4E62-BA46-05AA502F44FA}"/>
    <cellStyle name="Normal 2 3 5_3. Chng in credit spreads" xfId="7851" xr:uid="{405774E0-E097-478C-83AB-F8A96CEF8DAE}"/>
    <cellStyle name="Normal 2 3 6" xfId="7852" xr:uid="{9C56F42C-A776-4EEA-953A-33B400F07A91}"/>
    <cellStyle name="Normal 2 3 6 2" xfId="7853" xr:uid="{6FEA19E9-59A8-46DD-9A49-C38371C2BBD2}"/>
    <cellStyle name="Normal 2 3 6 2 2" xfId="30796" xr:uid="{CEF3ECCC-EEF3-4CBE-8FD7-59B653D650EB}"/>
    <cellStyle name="Normal 2 3 6 2 3" xfId="30797" xr:uid="{F2BA2BB1-28B0-45DB-90D1-8DA4E88D1427}"/>
    <cellStyle name="Normal 2 3 6 2_Balanse bankkonsern" xfId="30798" xr:uid="{C952F504-1F83-49F7-821B-A6C689546235}"/>
    <cellStyle name="Normal 2 3 6 3" xfId="30799" xr:uid="{A5185726-541D-49AD-A066-94A1CDD41897}"/>
    <cellStyle name="Normal 2 3 6 3 2" xfId="30800" xr:uid="{3761BD43-9FEB-4140-8F15-BD2275C2789C}"/>
    <cellStyle name="Normal 2 3 6 3 3" xfId="30801" xr:uid="{B5696A5D-E19B-47C1-87C2-6B5BE39B29B3}"/>
    <cellStyle name="Normal 2 3 6 3_Balanse bankkonsern" xfId="30802" xr:uid="{AAB7E173-E372-4FC4-8562-F21633EA0B38}"/>
    <cellStyle name="Normal 2 3 6 4" xfId="30803" xr:uid="{6777425F-0822-4F7D-9336-929A0B9CDA59}"/>
    <cellStyle name="Normal 2 3 6 4 2" xfId="30804" xr:uid="{22394E9B-91AF-4094-9200-6D2CD02F2C2B}"/>
    <cellStyle name="Normal 2 3 6 4 3" xfId="30805" xr:uid="{7B037BAC-AA51-4B7F-8970-749DF96BC7C6}"/>
    <cellStyle name="Normal 2 3 6 4_Balanse bankkonsern" xfId="30806" xr:uid="{ADC5CB19-0499-4C42-BDAC-629153AE32B1}"/>
    <cellStyle name="Normal 2 3 6 5" xfId="30807" xr:uid="{EAB8BF7F-4C09-49E9-BDEF-70DE25D208C6}"/>
    <cellStyle name="Normal 2 3 6 6" xfId="30808" xr:uid="{C263E5C3-7A49-4258-9C06-1AFA72C36CC6}"/>
    <cellStyle name="Normal 2 3 6_3. Chng in credit spreads" xfId="7854" xr:uid="{BA1B02A9-D76F-48F2-91D2-17C5D49B90C6}"/>
    <cellStyle name="Normal 2 3 7" xfId="7855" xr:uid="{1DE82823-48CF-4C45-8E42-EBA82EE9E14B}"/>
    <cellStyle name="Normal 2 3 7 2" xfId="7856" xr:uid="{C696288B-3932-41D9-9D26-A3601F97AE8C}"/>
    <cellStyle name="Normal 2 3 7_3. Chng in credit spreads" xfId="7857" xr:uid="{4328E70B-B157-44A9-9B2B-B9061CB26A95}"/>
    <cellStyle name="Normal 2 3 8" xfId="7858" xr:uid="{59A9502A-C0CC-478B-A9FF-4DF30EA3AA54}"/>
    <cellStyle name="Normal 2 3 8 2" xfId="7859" xr:uid="{5A1EAA71-0EC2-4862-BCE7-2503980FF901}"/>
    <cellStyle name="Normal 2 3 8_3. Chng in credit spreads" xfId="7860" xr:uid="{E8970E83-D869-49DA-9B81-031E5CB9C979}"/>
    <cellStyle name="Normal 2 3 9" xfId="30809" xr:uid="{69D779D5-65BB-4D18-AE1C-AC3C2C8A3487}"/>
    <cellStyle name="Normal 2 3 9 2" xfId="30810" xr:uid="{A08189A8-C33A-48B3-8C0E-B65B0BBD73C5}"/>
    <cellStyle name="Normal 2 3 9_AVA DVA EL" xfId="30811" xr:uid="{D3CC454C-063B-4F00-AE00-C82F46E68216}"/>
    <cellStyle name="Normal 2 3_3Q19" xfId="7861" xr:uid="{881DDDA5-7075-495F-9FF4-5E90269FD1D3}"/>
    <cellStyle name="Normal 2 30" xfId="30812" xr:uid="{287E99B1-B8B5-4BDF-BFBE-FAE53C1C45C2}"/>
    <cellStyle name="Normal 2 30 2" xfId="30813" xr:uid="{2DB0CDC9-22DE-4BF0-B49C-2EA304B375CB}"/>
    <cellStyle name="Normal 2 30_AVA DVA EL" xfId="30814" xr:uid="{4073B4B9-F392-4035-BF9C-0F634FACD868}"/>
    <cellStyle name="Normal 2 31" xfId="30815" xr:uid="{005BEC83-95FA-4C7C-BDA2-888A0E42F8F1}"/>
    <cellStyle name="Normal 2 31 2" xfId="30816" xr:uid="{8B9041E1-88BD-452F-89BF-C971C7D96FDE}"/>
    <cellStyle name="Normal 2 31_AVA DVA EL" xfId="30817" xr:uid="{6CB9C755-A5E4-489E-B2F1-EA2A55BF7236}"/>
    <cellStyle name="Normal 2 32" xfId="30818" xr:uid="{0D37CFF0-504C-44D3-B3FD-9312184816D5}"/>
    <cellStyle name="Normal 2 32 2" xfId="30819" xr:uid="{ECFB4F28-6054-403B-BD9D-267311EBC077}"/>
    <cellStyle name="Normal 2 32_AVA DVA EL" xfId="30820" xr:uid="{69DED900-3AB0-4536-8C99-8594FAC330A9}"/>
    <cellStyle name="Normal 2 33" xfId="30821" xr:uid="{C09AAE76-B55C-4225-BD98-EE515CB32BFC}"/>
    <cellStyle name="Normal 2 33 2" xfId="30822" xr:uid="{0129B30D-9134-4F57-9C74-F692006FECCC}"/>
    <cellStyle name="Normal 2 33_AVA DVA EL" xfId="30823" xr:uid="{BCBC61A6-EF58-48EC-A102-76171DDA7B41}"/>
    <cellStyle name="Normal 2 34" xfId="30824" xr:uid="{B643FF2A-8A12-491C-B182-8720E872B65F}"/>
    <cellStyle name="Normal 2 34 2" xfId="30825" xr:uid="{42916776-6699-4557-B4B9-CE88161A1BD5}"/>
    <cellStyle name="Normal 2 34_AVA DVA EL" xfId="30826" xr:uid="{697B4B34-0DAA-4ABC-BA3F-10715BBDC608}"/>
    <cellStyle name="Normal 2 35" xfId="30827" xr:uid="{C12B84DB-395A-42C3-9C02-1A18E0D252B2}"/>
    <cellStyle name="Normal 2 35 2" xfId="30828" xr:uid="{83CF75F8-514D-4ACB-B1B4-46F36F3D6C2B}"/>
    <cellStyle name="Normal 2 35_AVA DVA EL" xfId="30829" xr:uid="{7581BA06-CBE9-4583-A42A-0D546F00B508}"/>
    <cellStyle name="Normal 2 36" xfId="30830" xr:uid="{965558AA-7D84-4917-8FDF-36E8AE9FDFF1}"/>
    <cellStyle name="Normal 2 36 2" xfId="30831" xr:uid="{63A03E92-488F-4ED1-A291-61DD938EB7CA}"/>
    <cellStyle name="Normal 2 36_AVA DVA EL" xfId="30832" xr:uid="{1B8D60F2-F76F-4C3F-B8E5-398155BD91B7}"/>
    <cellStyle name="Normal 2 37" xfId="30833" xr:uid="{E71291E5-FB2B-465D-8001-6F927B7F8EC0}"/>
    <cellStyle name="Normal 2 37 2" xfId="30834" xr:uid="{699D050F-4E6E-4BFA-8638-40698A4D0D15}"/>
    <cellStyle name="Normal 2 37_AVA DVA EL" xfId="30835" xr:uid="{9A430F57-47EF-41C8-9511-0FC7AE0D34F3}"/>
    <cellStyle name="Normal 2 38" xfId="30836" xr:uid="{AD3C70A2-EC20-4EB5-A3D5-9576F346AC50}"/>
    <cellStyle name="Normal 2 38 2" xfId="30837" xr:uid="{70AB2036-0C0A-42B9-8721-73296F13D79E}"/>
    <cellStyle name="Normal 2 38_AVA DVA EL" xfId="30838" xr:uid="{3FB0EE71-BF9A-46FC-9F54-44AAC60E4147}"/>
    <cellStyle name="Normal 2 39" xfId="30839" xr:uid="{68036B67-3F81-41A8-A9EA-2C847783FCE4}"/>
    <cellStyle name="Normal 2 39 2" xfId="30840" xr:uid="{2EBDF08A-70E7-4472-9DD7-E9BAEDE88718}"/>
    <cellStyle name="Normal 2 39_AVA DVA EL" xfId="30841" xr:uid="{DF8E76B1-76D6-4A5F-A5CD-416CEEA4B213}"/>
    <cellStyle name="Normal 2 4" xfId="7862" xr:uid="{9F808937-6F0A-4CB7-AF85-56DAE4AA47C7}"/>
    <cellStyle name="Normal 2 4 10" xfId="30842" xr:uid="{0F1D6856-3CD0-404C-B0BC-9A075E4030FC}"/>
    <cellStyle name="Normal 2 4 10 2" xfId="30843" xr:uid="{6CC7BEB2-6CDF-4FBF-988E-98AED30B56AA}"/>
    <cellStyle name="Normal 2 4 10 3" xfId="30844" xr:uid="{417BA83D-2127-4F81-8AAC-4325EFE16914}"/>
    <cellStyle name="Normal 2 4 10_AVA DVA EL" xfId="30845" xr:uid="{3E3485E1-0C1F-43E9-A6A6-6781EF02ABAB}"/>
    <cellStyle name="Normal 2 4 11" xfId="30846" xr:uid="{410B5C2E-CFD6-4A6A-A11A-78884CFDD52E}"/>
    <cellStyle name="Normal 2 4 11 2" xfId="30847" xr:uid="{5656AE80-EFD4-4EF0-9C4B-F1D10B4B60AA}"/>
    <cellStyle name="Normal 2 4 11 3" xfId="30848" xr:uid="{2DD236D9-D528-4A63-A896-FA456546DB0D}"/>
    <cellStyle name="Normal 2 4 11_AVA DVA EL" xfId="30849" xr:uid="{F23FF6A5-B11D-41A1-B51B-410272E11AD1}"/>
    <cellStyle name="Normal 2 4 12" xfId="30850" xr:uid="{EDBBE765-6C50-4CED-AEE5-C63648BFB4F9}"/>
    <cellStyle name="Normal 2 4 12 2" xfId="30851" xr:uid="{6F520460-341F-4521-B878-1E8705EF774F}"/>
    <cellStyle name="Normal 2 4 12 3" xfId="30852" xr:uid="{9E85096A-8E6F-4134-9806-33E76B4DDB7A}"/>
    <cellStyle name="Normal 2 4 12_AVA DVA EL" xfId="30853" xr:uid="{9F6EDAD6-E7D1-40CC-9A2C-764BDA6F4FBF}"/>
    <cellStyle name="Normal 2 4 13" xfId="30854" xr:uid="{5AF2FFA4-53BE-4741-9364-6A8826E3BCC9}"/>
    <cellStyle name="Normal 2 4 13 2" xfId="30855" xr:uid="{5952DBC1-2D72-4BB0-8F79-65E8A755FC16}"/>
    <cellStyle name="Normal 2 4 13 3" xfId="30856" xr:uid="{B9F9CA81-6FEC-4F05-BF5B-E81D9D845772}"/>
    <cellStyle name="Normal 2 4 13_AVA DVA EL" xfId="30857" xr:uid="{13226801-050F-4679-A3DF-B8206102AB5A}"/>
    <cellStyle name="Normal 2 4 14" xfId="30858" xr:uid="{7E01B3BF-2798-4F9B-9FC9-64BBEFD2D9FE}"/>
    <cellStyle name="Normal 2 4 14 2" xfId="30859" xr:uid="{1B8C527A-59E8-410C-A1DD-484ECB705E54}"/>
    <cellStyle name="Normal 2 4 14 3" xfId="30860" xr:uid="{0E558CCA-6AF7-4902-821B-98BDFD73099E}"/>
    <cellStyle name="Normal 2 4 14_AVA DVA EL" xfId="30861" xr:uid="{A6012C9F-DD5A-4695-9FD8-DF53C0028AC6}"/>
    <cellStyle name="Normal 2 4 15" xfId="30862" xr:uid="{F359C386-2E35-4431-B4BE-8821FB0171AA}"/>
    <cellStyle name="Normal 2 4 15 2" xfId="30863" xr:uid="{07D5F15A-42E0-4ED7-BA62-88196453D58B}"/>
    <cellStyle name="Normal 2 4 15 2 2" xfId="30864" xr:uid="{EB44D950-E5D1-467D-A19B-62E01B946A82}"/>
    <cellStyle name="Normal 2 4 15 2 3" xfId="30865" xr:uid="{D7258FF3-0B92-4A26-80F3-40528C6D37A1}"/>
    <cellStyle name="Normal 2 4 15 2_AVA DVA EL" xfId="30866" xr:uid="{1C69AFF2-A2EB-492F-9A57-5CB750812735}"/>
    <cellStyle name="Normal 2 4 15 3" xfId="30867" xr:uid="{41A26643-0670-4713-9D5E-C91630453FCD}"/>
    <cellStyle name="Normal 2 4 15 4" xfId="30868" xr:uid="{2FFABBDB-4BE4-4384-B33F-4189997D38A0}"/>
    <cellStyle name="Normal 2 4 15_AVA DVA EL" xfId="30869" xr:uid="{841F3DF7-7A7F-4F9E-A59A-44BD528FEEBB}"/>
    <cellStyle name="Normal 2 4 16" xfId="30870" xr:uid="{9E03AE6B-75A6-4A40-9564-D0D882B52F64}"/>
    <cellStyle name="Normal 2 4 16 2" xfId="30871" xr:uid="{0AD42560-91B6-4C39-BEF8-EEA8F29881A0}"/>
    <cellStyle name="Normal 2 4 16 3" xfId="30872" xr:uid="{C7CE51A9-ABB5-48A8-B916-D7CAE81C1F51}"/>
    <cellStyle name="Normal 2 4 16_AVA DVA EL" xfId="30873" xr:uid="{E7BC020D-65B0-4953-808E-10918817267E}"/>
    <cellStyle name="Normal 2 4 17" xfId="30874" xr:uid="{C2D9AEB1-38BB-400D-9375-CC4A4DEF53DD}"/>
    <cellStyle name="Normal 2 4 17 2" xfId="30875" xr:uid="{62C63F74-5190-48E6-A8E7-09874402B4BD}"/>
    <cellStyle name="Normal 2 4 17 3" xfId="30876" xr:uid="{36E1C3C4-C9D3-490C-8459-3D4C97C794E2}"/>
    <cellStyle name="Normal 2 4 17_AVA DVA EL" xfId="30877" xr:uid="{51466423-6112-4E71-AB34-26E712CE6077}"/>
    <cellStyle name="Normal 2 4 18" xfId="30878" xr:uid="{30BF1F8A-9ADE-454E-9C68-14D77B153B86}"/>
    <cellStyle name="Normal 2 4 18 2" xfId="30879" xr:uid="{6DF41798-AE56-417F-B6C2-9611D7DFB19E}"/>
    <cellStyle name="Normal 2 4 18_AVA DVA EL" xfId="30880" xr:uid="{86328F4E-6686-4557-91A4-95FB229DE695}"/>
    <cellStyle name="Normal 2 4 2" xfId="7863" xr:uid="{E6500120-367C-483E-AC02-78D66CD972CA}"/>
    <cellStyle name="Normal 2 4 2 10" xfId="30881" xr:uid="{0E5C6F5D-EDC6-4C99-96A3-967D565D6073}"/>
    <cellStyle name="Normal 2 4 2 10 2" xfId="30882" xr:uid="{CF0841F1-7ADD-481F-AED9-3297E1614FFF}"/>
    <cellStyle name="Normal 2 4 2 10 3" xfId="30883" xr:uid="{714627BB-3C4B-48DA-8260-343CC17820E2}"/>
    <cellStyle name="Normal 2 4 2 10_AVA DVA EL" xfId="30884" xr:uid="{CA6C94A0-D53F-4455-AB82-869D6B5C941B}"/>
    <cellStyle name="Normal 2 4 2 11" xfId="30885" xr:uid="{F3F09953-FB38-4430-A491-C26429E7A9BB}"/>
    <cellStyle name="Normal 2 4 2 11 2" xfId="30886" xr:uid="{36724323-F483-41C8-9B1C-5EC4314016EA}"/>
    <cellStyle name="Normal 2 4 2 11 3" xfId="30887" xr:uid="{3CAE80F7-6B36-4629-B00B-56E02D7E4FFD}"/>
    <cellStyle name="Normal 2 4 2 11_AVA DVA EL" xfId="30888" xr:uid="{C8A6C904-154D-485A-A996-5BE24A8139D9}"/>
    <cellStyle name="Normal 2 4 2 12" xfId="30889" xr:uid="{FF7104F2-2B55-4080-B924-C2EBFB41A823}"/>
    <cellStyle name="Normal 2 4 2 12 2" xfId="30890" xr:uid="{7C928871-A754-4A77-A708-C9655FB448C2}"/>
    <cellStyle name="Normal 2 4 2 12 3" xfId="30891" xr:uid="{33E60C40-384C-43DE-9698-7E283CEFC87E}"/>
    <cellStyle name="Normal 2 4 2 12_AVA DVA EL" xfId="30892" xr:uid="{6D9B7CEC-D3A3-44F7-9349-7E7E43CC9C19}"/>
    <cellStyle name="Normal 2 4 2 2" xfId="7864" xr:uid="{35B84A4E-C02F-4949-8348-50DD875758A3}"/>
    <cellStyle name="Normal 2 4 2 2 10" xfId="30893" xr:uid="{6632FE90-5EA7-4EE0-9E9A-B58FA101BBD6}"/>
    <cellStyle name="Normal 2 4 2 2 10 2" xfId="30894" xr:uid="{1516E328-786C-465F-B7BB-9C540DE9E13A}"/>
    <cellStyle name="Normal 2 4 2 2 10 3" xfId="30895" xr:uid="{06EBBF9D-46F0-4F71-A3D0-7AE0776AFB65}"/>
    <cellStyle name="Normal 2 4 2 2 10_AVA DVA EL" xfId="30896" xr:uid="{4CB28166-34CA-45A7-830B-978C7E003AEF}"/>
    <cellStyle name="Normal 2 4 2 2 11" xfId="30897" xr:uid="{51D10EB9-4F44-4176-9C93-2E17AD603DFE}"/>
    <cellStyle name="Normal 2 4 2 2 11 2" xfId="30898" xr:uid="{3BE162C2-F28E-4F47-9186-E7CF7E73F9C6}"/>
    <cellStyle name="Normal 2 4 2 2 11 3" xfId="30899" xr:uid="{51D39680-F757-494C-A7E1-DCBA9732827D}"/>
    <cellStyle name="Normal 2 4 2 2 11_AVA DVA EL" xfId="30900" xr:uid="{675D0913-B699-4014-A566-81FF7E49A164}"/>
    <cellStyle name="Normal 2 4 2 2 2" xfId="7865" xr:uid="{D9F87645-4147-4A7E-A38E-F07600C1D7B2}"/>
    <cellStyle name="Normal 2 4 2 2 2 10" xfId="30901" xr:uid="{6293A658-22B2-4855-8F98-3D2189601E92}"/>
    <cellStyle name="Normal 2 4 2 2 2 10 2" xfId="30902" xr:uid="{82F405BE-9871-4ACC-A83A-2CF971A66D11}"/>
    <cellStyle name="Normal 2 4 2 2 2 10 3" xfId="30903" xr:uid="{3566E0BD-AE07-4B1B-AE77-D0A17D954B10}"/>
    <cellStyle name="Normal 2 4 2 2 2 10_AVA DVA EL" xfId="30904" xr:uid="{28FB11EC-1C43-4AEF-A41D-953CC55826DA}"/>
    <cellStyle name="Normal 2 4 2 2 2 2" xfId="7866" xr:uid="{926FA4DA-BCD4-48F9-8AC4-F6EDF763C16F}"/>
    <cellStyle name="Normal 2 4 2 2 2 2 2" xfId="30905" xr:uid="{EA8A6B8F-BE02-4F11-BAC7-B91C394555E0}"/>
    <cellStyle name="Normal 2 4 2 2 2 2 2 2" xfId="30906" xr:uid="{A1A95119-6DC6-4AC6-8FB9-67348B2B506A}"/>
    <cellStyle name="Normal 2 4 2 2 2 2 2 3" xfId="30907" xr:uid="{FDD07F83-CF54-48DC-BB1C-880CB2A8810B}"/>
    <cellStyle name="Normal 2 4 2 2 2 2 2_AVA DVA EL" xfId="30908" xr:uid="{67684726-920C-4B55-B52C-3C0037578B63}"/>
    <cellStyle name="Normal 2 4 2 2 2 2 3" xfId="30909" xr:uid="{0D53B63C-7B60-4538-B3B2-3DC477FB0A00}"/>
    <cellStyle name="Normal 2 4 2 2 2 2 3 2" xfId="30910" xr:uid="{83F4A1B7-88A1-46B2-A03C-21CE4C0802AE}"/>
    <cellStyle name="Normal 2 4 2 2 2 2 3 3" xfId="30911" xr:uid="{B5162746-CA5C-4D11-B710-A6A28C9A9467}"/>
    <cellStyle name="Normal 2 4 2 2 2 2 3_AVA DVA EL" xfId="30912" xr:uid="{E651B5CF-9464-48FA-A26A-107692AB4319}"/>
    <cellStyle name="Normal 2 4 2 2 2 2 4" xfId="30913" xr:uid="{A51BCAC6-553F-4983-A97B-CBEE0BACAE0A}"/>
    <cellStyle name="Normal 2 4 2 2 2 2 5" xfId="30914" xr:uid="{E5882439-40AB-4C14-89C1-925E611D9BB2}"/>
    <cellStyle name="Normal 2 4 2 2 2 2_AVA DVA EL" xfId="30915" xr:uid="{49B3B078-8B06-48DA-882A-1CC1038F78CE}"/>
    <cellStyle name="Normal 2 4 2 2 2 3" xfId="30916" xr:uid="{589454DB-91BE-4A23-83CA-2C9E3AD5B402}"/>
    <cellStyle name="Normal 2 4 2 2 2 3 2" xfId="30917" xr:uid="{C261F524-4D56-4FE5-9DE6-5F3064FCF648}"/>
    <cellStyle name="Normal 2 4 2 2 2 3 3" xfId="30918" xr:uid="{A712843E-1D48-43DD-B5EC-AA1A105A8DE5}"/>
    <cellStyle name="Normal 2 4 2 2 2 3_AVA DVA EL" xfId="30919" xr:uid="{220C0B3E-05CA-443F-8EF2-93CA07715F51}"/>
    <cellStyle name="Normal 2 4 2 2 2 4" xfId="30920" xr:uid="{106EC742-EE00-4809-A7D7-7A2F19DFACDC}"/>
    <cellStyle name="Normal 2 4 2 2 2 4 2" xfId="30921" xr:uid="{BF0C9F31-80B0-43C3-A047-3270363C1C06}"/>
    <cellStyle name="Normal 2 4 2 2 2 4 3" xfId="30922" xr:uid="{042490A4-41BC-43C1-ABD7-D77C8BEF3D05}"/>
    <cellStyle name="Normal 2 4 2 2 2 4_AVA DVA EL" xfId="30923" xr:uid="{82A5BA6E-9D9F-49BC-B737-1AEA5FB9BB07}"/>
    <cellStyle name="Normal 2 4 2 2 2 5" xfId="30924" xr:uid="{267BFC3F-7376-4604-AAC9-1209CC363E7B}"/>
    <cellStyle name="Normal 2 4 2 2 2 5 2" xfId="30925" xr:uid="{3B6C085A-7A51-4C04-9079-F73CCE24D562}"/>
    <cellStyle name="Normal 2 4 2 2 2 5 3" xfId="30926" xr:uid="{B62513BC-9A02-445F-9081-B8AA0FD299BE}"/>
    <cellStyle name="Normal 2 4 2 2 2 5_AVA DVA EL" xfId="30927" xr:uid="{A3DBF3EC-6BCE-4006-B27B-E376B7AB773D}"/>
    <cellStyle name="Normal 2 4 2 2 2 6" xfId="30928" xr:uid="{29D19474-1D35-4BB7-9E45-7687419CB38C}"/>
    <cellStyle name="Normal 2 4 2 2 2 6 2" xfId="30929" xr:uid="{64E68B3B-9624-4F8F-AAE7-0BA069AF91AF}"/>
    <cellStyle name="Normal 2 4 2 2 2 6 3" xfId="30930" xr:uid="{54AE0D0B-E2ED-461C-B5A3-02D41CFF5B22}"/>
    <cellStyle name="Normal 2 4 2 2 2 6_AVA DVA EL" xfId="30931" xr:uid="{F8CBA731-937C-422B-8F2B-5BD5920570C9}"/>
    <cellStyle name="Normal 2 4 2 2 2 7" xfId="30932" xr:uid="{BD3C82D8-B71D-4B2A-A32E-CC65A4DA4643}"/>
    <cellStyle name="Normal 2 4 2 2 2 7 2" xfId="30933" xr:uid="{32801FC4-E17F-4E6B-924C-68D8AB27A2FE}"/>
    <cellStyle name="Normal 2 4 2 2 2 7 3" xfId="30934" xr:uid="{9B5CD737-F634-483F-8AA5-FCADBB45903A}"/>
    <cellStyle name="Normal 2 4 2 2 2 7_AVA DVA EL" xfId="30935" xr:uid="{B1B04ABE-C0BD-4AD6-8A97-13056F979047}"/>
    <cellStyle name="Normal 2 4 2 2 2 8" xfId="30936" xr:uid="{9FE4004D-5EF4-441D-A945-CDE209A02EC6}"/>
    <cellStyle name="Normal 2 4 2 2 2 8 2" xfId="30937" xr:uid="{CA7EE9EB-8EFD-456F-891D-85AB5E296ECB}"/>
    <cellStyle name="Normal 2 4 2 2 2 8 3" xfId="30938" xr:uid="{ECFFCB22-AEF2-42F4-9DA2-48EE7F92C548}"/>
    <cellStyle name="Normal 2 4 2 2 2 8_AVA DVA EL" xfId="30939" xr:uid="{B798D08E-8A93-4E47-816E-E60B3463A40D}"/>
    <cellStyle name="Normal 2 4 2 2 2 9" xfId="30940" xr:uid="{CFB5EDD2-5FBD-4435-9A31-7A44B82166A9}"/>
    <cellStyle name="Normal 2 4 2 2 2 9 2" xfId="30941" xr:uid="{F5182B7F-349E-44C3-B986-2C88CFF618CD}"/>
    <cellStyle name="Normal 2 4 2 2 2 9 3" xfId="30942" xr:uid="{9F4B6B16-5569-418F-96C3-1A731B8EB488}"/>
    <cellStyle name="Normal 2 4 2 2 2 9_AVA DVA EL" xfId="30943" xr:uid="{84CD0980-353E-45EE-8AD7-26FFC4E18E7A}"/>
    <cellStyle name="Normal 2 4 2 2 2_3. Chng in credit spreads" xfId="7867" xr:uid="{3D31FB56-793E-4992-8BA9-FD928315397D}"/>
    <cellStyle name="Normal 2 4 2 2 3" xfId="7868" xr:uid="{A7FB0BEA-1F61-4E31-A117-84CC6E0BF359}"/>
    <cellStyle name="Normal 2 4 2 2 3 2" xfId="7869" xr:uid="{54683713-B818-4681-9C2A-72D56750762A}"/>
    <cellStyle name="Normal 2 4 2 2 3 2 2" xfId="30944" xr:uid="{2CAEADBF-7F45-497E-A9CD-8F4A0BF815A2}"/>
    <cellStyle name="Normal 2 4 2 2 3 2 3" xfId="30945" xr:uid="{BFE62460-8D18-4FED-896A-3CF26E868B0D}"/>
    <cellStyle name="Normal 2 4 2 2 3 2_AVA DVA EL" xfId="30946" xr:uid="{3887B47E-E7AD-4887-B2F1-9759810AA3DA}"/>
    <cellStyle name="Normal 2 4 2 2 3 3" xfId="30947" xr:uid="{EC5CF1A1-F643-4AAB-9DA1-AE9580FA1BF4}"/>
    <cellStyle name="Normal 2 4 2 2 3 3 2" xfId="30948" xr:uid="{479C980E-3C7D-4A9D-9821-B0BC10194CA1}"/>
    <cellStyle name="Normal 2 4 2 2 3 3 3" xfId="30949" xr:uid="{865871B8-5873-4E7C-B8A0-A3AA94882A2E}"/>
    <cellStyle name="Normal 2 4 2 2 3 3_AVA DVA EL" xfId="30950" xr:uid="{49FE96F1-0E63-4EEE-9EF4-CAFE8838549A}"/>
    <cellStyle name="Normal 2 4 2 2 3 4" xfId="30951" xr:uid="{55316A33-11D6-4B44-B395-79265F1E34AB}"/>
    <cellStyle name="Normal 2 4 2 2 3 4 2" xfId="30952" xr:uid="{B73FDE88-7631-418C-A449-C839CB1934D8}"/>
    <cellStyle name="Normal 2 4 2 2 3 4 3" xfId="30953" xr:uid="{B6A396D2-E678-4C3A-9074-B9FB19C4E516}"/>
    <cellStyle name="Normal 2 4 2 2 3 4_AVA DVA EL" xfId="30954" xr:uid="{C87C750A-571B-4EBE-A9D0-E56C565AD05C}"/>
    <cellStyle name="Normal 2 4 2 2 3_3. Chng in credit spreads" xfId="7870" xr:uid="{143DEA6B-7666-4A49-A78A-7D39F0305A93}"/>
    <cellStyle name="Normal 2 4 2 2 4" xfId="7871" xr:uid="{470BB13D-3F4C-49E7-AC0D-41700A0454D1}"/>
    <cellStyle name="Normal 2 4 2 2 4 2" xfId="7872" xr:uid="{D196AA47-A842-4407-92F9-578F2BD8DE09}"/>
    <cellStyle name="Normal 2 4 2 2 4 3" xfId="30955" xr:uid="{EABA66F2-629A-4158-943B-AEE410867BD3}"/>
    <cellStyle name="Normal 2 4 2 2 4_3. Chng in credit spreads" xfId="7873" xr:uid="{41D8B66A-8175-4AC6-81D8-25E337598027}"/>
    <cellStyle name="Normal 2 4 2 2 5" xfId="7874" xr:uid="{09CA0E59-8C05-40C7-BB59-BAEFEE946512}"/>
    <cellStyle name="Normal 2 4 2 2 5 2" xfId="30956" xr:uid="{C83DB76E-C683-4F1F-8D8E-55618D01F220}"/>
    <cellStyle name="Normal 2 4 2 2 5 3" xfId="30957" xr:uid="{A390B879-DA14-4018-8FE4-2D0C340BEB36}"/>
    <cellStyle name="Normal 2 4 2 2 5_AVA DVA EL" xfId="30958" xr:uid="{73818093-E5D2-4347-ABB4-5AD9A3576E21}"/>
    <cellStyle name="Normal 2 4 2 2 6" xfId="30959" xr:uid="{3F852A74-AAC0-4D32-8FBC-519312001B37}"/>
    <cellStyle name="Normal 2 4 2 2 6 2" xfId="30960" xr:uid="{173539A8-78D7-475E-A2D5-0B71F6F6978C}"/>
    <cellStyle name="Normal 2 4 2 2 6 3" xfId="30961" xr:uid="{2464B42C-36EF-48B5-A375-38EE8E30ACAA}"/>
    <cellStyle name="Normal 2 4 2 2 6_AVA DVA EL" xfId="30962" xr:uid="{2C61C6B8-9E6B-4234-9438-4F9F8171CD89}"/>
    <cellStyle name="Normal 2 4 2 2 7" xfId="30963" xr:uid="{146F9E0E-196E-4463-9A8D-16910901D097}"/>
    <cellStyle name="Normal 2 4 2 2 7 2" xfId="30964" xr:uid="{1801BE19-56AB-487F-AE4B-B312387E4984}"/>
    <cellStyle name="Normal 2 4 2 2 7 3" xfId="30965" xr:uid="{317A4DBA-655F-45D0-9D2F-723025D7C98D}"/>
    <cellStyle name="Normal 2 4 2 2 7_AVA DVA EL" xfId="30966" xr:uid="{9C6C260B-4A13-4519-A2BD-9751A00840DE}"/>
    <cellStyle name="Normal 2 4 2 2 8" xfId="30967" xr:uid="{35FB03F0-29A0-485F-976A-44C61B9793EB}"/>
    <cellStyle name="Normal 2 4 2 2 8 2" xfId="30968" xr:uid="{E6A8C361-811D-4387-8B46-3F5C23DFF881}"/>
    <cellStyle name="Normal 2 4 2 2 8 3" xfId="30969" xr:uid="{14B354C6-8A91-4C49-9616-1552B930BD84}"/>
    <cellStyle name="Normal 2 4 2 2 8_AVA DVA EL" xfId="30970" xr:uid="{3F091906-717B-4FCF-87C9-7638243C9DC8}"/>
    <cellStyle name="Normal 2 4 2 2 9" xfId="30971" xr:uid="{46639D33-6E5E-4147-8E31-C1685326231D}"/>
    <cellStyle name="Normal 2 4 2 2 9 2" xfId="30972" xr:uid="{2F7C1654-8D70-45B3-BE08-679D6188F2F2}"/>
    <cellStyle name="Normal 2 4 2 2 9 3" xfId="30973" xr:uid="{5EADF2BB-02CE-4AA9-94CB-87048068A89C}"/>
    <cellStyle name="Normal 2 4 2 2 9_AVA DVA EL" xfId="30974" xr:uid="{FD83B183-CCC1-4744-AD1A-114BFD1EC102}"/>
    <cellStyle name="Normal 2 4 2 2_3. Chng in credit spreads" xfId="7875" xr:uid="{6171DE84-EFDC-4F2E-8B1F-DDDC48ADAE7F}"/>
    <cellStyle name="Normal 2 4 2 3" xfId="7876" xr:uid="{C46AADBE-07F9-42AE-99BE-79A445809134}"/>
    <cellStyle name="Normal 2 4 2 3 10" xfId="30975" xr:uid="{DA98288D-B12A-4B4A-A163-9762F1AF40A8}"/>
    <cellStyle name="Normal 2 4 2 3 10 2" xfId="30976" xr:uid="{09D734EC-5372-48B3-8FE6-37C0DCB702C7}"/>
    <cellStyle name="Normal 2 4 2 3 10 3" xfId="30977" xr:uid="{1540293B-1EC9-4707-A81A-2AE73891CFB0}"/>
    <cellStyle name="Normal 2 4 2 3 10_AVA DVA EL" xfId="30978" xr:uid="{FEAF4726-7723-43BB-AB89-3DBA490B3EAF}"/>
    <cellStyle name="Normal 2 4 2 3 2" xfId="7877" xr:uid="{A4525DBA-F9F6-48CC-B067-7742A77F4587}"/>
    <cellStyle name="Normal 2 4 2 3 2 2" xfId="30979" xr:uid="{E13CA5A7-A9B0-43D5-BDB0-0C8F7191048C}"/>
    <cellStyle name="Normal 2 4 2 3 2 2 2" xfId="30980" xr:uid="{9D52E12F-96FC-44E2-BE68-51CF09F8C1DD}"/>
    <cellStyle name="Normal 2 4 2 3 2 2 3" xfId="30981" xr:uid="{E8B68DE8-97BA-4837-9501-6B7D977CCCFF}"/>
    <cellStyle name="Normal 2 4 2 3 2 2_AVA DVA EL" xfId="30982" xr:uid="{95A55282-24F6-4F3A-8BB9-759E581760C9}"/>
    <cellStyle name="Normal 2 4 2 3 2 3" xfId="30983" xr:uid="{85CA83DA-3295-43F7-90F6-1E0CB6F2B1E8}"/>
    <cellStyle name="Normal 2 4 2 3 2 3 2" xfId="30984" xr:uid="{9B8ED508-E7FA-45B5-A6A6-6B97CACB1EA8}"/>
    <cellStyle name="Normal 2 4 2 3 2 3 3" xfId="30985" xr:uid="{D0CB5BCA-46ED-4459-A388-90A4B565540B}"/>
    <cellStyle name="Normal 2 4 2 3 2 3_AVA DVA EL" xfId="30986" xr:uid="{ED894855-4F5B-4F13-AE9B-41B93D88CBE7}"/>
    <cellStyle name="Normal 2 4 2 3 2 4" xfId="30987" xr:uid="{381CAB7D-F79B-419F-9C8D-C1A44310F4E1}"/>
    <cellStyle name="Normal 2 4 2 3 2 4 2" xfId="30988" xr:uid="{CFF7E196-1C0C-46D8-AE76-DD6B7455ED2C}"/>
    <cellStyle name="Normal 2 4 2 3 2 4 3" xfId="30989" xr:uid="{D3281918-8365-4048-BD8E-BA89E542158D}"/>
    <cellStyle name="Normal 2 4 2 3 2 4_AVA DVA EL" xfId="30990" xr:uid="{67C61D82-8950-42D1-8279-C537609A38DF}"/>
    <cellStyle name="Normal 2 4 2 3 2_Balanse bankkonsern" xfId="30991" xr:uid="{198CAFA8-E105-4E6B-9395-7DEE341F982F}"/>
    <cellStyle name="Normal 2 4 2 3 3" xfId="30992" xr:uid="{85C6D43A-1212-4FA2-8A6D-4398D6A1B9FB}"/>
    <cellStyle name="Normal 2 4 2 3 3 2" xfId="30993" xr:uid="{8DFEA557-489E-4C51-8609-6F1543DF29E0}"/>
    <cellStyle name="Normal 2 4 2 3 3 2 2" xfId="30994" xr:uid="{D7047C2C-36FA-4B9D-B922-EB3912E5FAF0}"/>
    <cellStyle name="Normal 2 4 2 3 3 2 3" xfId="30995" xr:uid="{EE7A4E72-2008-4664-8903-CC92D9C53F43}"/>
    <cellStyle name="Normal 2 4 2 3 3 2_AVA DVA EL" xfId="30996" xr:uid="{C3572DA1-6502-44DD-B33D-1D05D775899B}"/>
    <cellStyle name="Normal 2 4 2 3 3_Balanse bankkonsern" xfId="30997" xr:uid="{E7DC256F-8802-4C88-83C3-DD2AFBE022F4}"/>
    <cellStyle name="Normal 2 4 2 3 4" xfId="30998" xr:uid="{8FE595E2-273F-4167-A3B9-91E2E81A5D0A}"/>
    <cellStyle name="Normal 2 4 2 3 4 2" xfId="30999" xr:uid="{53B70EED-F316-4258-A6D9-A7E826E52466}"/>
    <cellStyle name="Normal 2 4 2 3 4 3" xfId="31000" xr:uid="{8A345AEA-23C3-4A3C-84D8-5D126C9C24A6}"/>
    <cellStyle name="Normal 2 4 2 3 4_AVA DVA EL" xfId="31001" xr:uid="{30F6940D-1198-460B-BC6C-0002E5516771}"/>
    <cellStyle name="Normal 2 4 2 3 5" xfId="31002" xr:uid="{57E1E0A8-F477-46AE-A033-380DDFD11089}"/>
    <cellStyle name="Normal 2 4 2 3 5 2" xfId="31003" xr:uid="{84B08F64-8F92-4BA0-8572-D1FB2DC248DC}"/>
    <cellStyle name="Normal 2 4 2 3 5 3" xfId="31004" xr:uid="{02ACCE1A-2283-4CFA-9339-F9BC825B6993}"/>
    <cellStyle name="Normal 2 4 2 3 5_AVA DVA EL" xfId="31005" xr:uid="{59F950E8-7429-4832-A53F-0DA90FDE23B6}"/>
    <cellStyle name="Normal 2 4 2 3 6" xfId="31006" xr:uid="{4C995569-0CC2-4299-8D90-D934D97C0768}"/>
    <cellStyle name="Normal 2 4 2 3 6 2" xfId="31007" xr:uid="{C4830A7B-75D3-4A94-AEFD-1BAD82D0F80A}"/>
    <cellStyle name="Normal 2 4 2 3 6 3" xfId="31008" xr:uid="{A73BCCA7-D4BE-4B87-8BF0-84ED0962B9DC}"/>
    <cellStyle name="Normal 2 4 2 3 6_AVA DVA EL" xfId="31009" xr:uid="{07555A49-598E-448D-967D-BBD77A6BBA6D}"/>
    <cellStyle name="Normal 2 4 2 3 7" xfId="31010" xr:uid="{5CF2929D-CA6E-4507-8345-9574B3C42C30}"/>
    <cellStyle name="Normal 2 4 2 3 7 2" xfId="31011" xr:uid="{E9E3D97C-2B31-42E2-BFB2-974E2727481D}"/>
    <cellStyle name="Normal 2 4 2 3 7 3" xfId="31012" xr:uid="{A0B581E0-191E-45EE-8A59-8A6521700629}"/>
    <cellStyle name="Normal 2 4 2 3 7_AVA DVA EL" xfId="31013" xr:uid="{BC91193C-638A-4FEE-8564-559B7FA65E21}"/>
    <cellStyle name="Normal 2 4 2 3 8" xfId="31014" xr:uid="{21259068-24B0-4E65-8368-969655FB86DD}"/>
    <cellStyle name="Normal 2 4 2 3 8 2" xfId="31015" xr:uid="{FBBBE108-EF16-4A2B-AA38-44632C4A220E}"/>
    <cellStyle name="Normal 2 4 2 3 8 3" xfId="31016" xr:uid="{5CD37CCD-AA62-4355-A10E-A36E56C7D507}"/>
    <cellStyle name="Normal 2 4 2 3 8_AVA DVA EL" xfId="31017" xr:uid="{698486DF-7DB8-4952-9C82-92915F99A4CE}"/>
    <cellStyle name="Normal 2 4 2 3 9" xfId="31018" xr:uid="{536B3F7F-2997-458B-A419-203A6B91C665}"/>
    <cellStyle name="Normal 2 4 2 3 9 2" xfId="31019" xr:uid="{5A91AB12-CEF6-4E77-B122-7A842550D6D8}"/>
    <cellStyle name="Normal 2 4 2 3 9 3" xfId="31020" xr:uid="{C7736DCD-1EB7-41DA-A3FD-BD3BA331A828}"/>
    <cellStyle name="Normal 2 4 2 3 9_AVA DVA EL" xfId="31021" xr:uid="{D66B7446-DB91-4433-BF2D-DA959C23313F}"/>
    <cellStyle name="Normal 2 4 2 3_3. Chng in credit spreads" xfId="7878" xr:uid="{E8AC2844-B112-4936-A711-22872938C76F}"/>
    <cellStyle name="Normal 2 4 2 4" xfId="7879" xr:uid="{A37DA659-207C-47AF-81EB-6E1420513D5B}"/>
    <cellStyle name="Normal 2 4 2 4 2" xfId="7880" xr:uid="{067094EE-B927-4700-ACBA-C82C6198B2C4}"/>
    <cellStyle name="Normal 2 4 2 4 2 2" xfId="31022" xr:uid="{64DC4EBF-5E8B-4C1C-8048-109AF96CE3DD}"/>
    <cellStyle name="Normal 2 4 2 4 2 2 2" xfId="31023" xr:uid="{4AAB36DF-3D7A-4D72-8CD0-BFDE51B57F93}"/>
    <cellStyle name="Normal 2 4 2 4 2 2 3" xfId="31024" xr:uid="{3FE86BE6-27E4-4F73-A862-3277A6D0AB7F}"/>
    <cellStyle name="Normal 2 4 2 4 2 2_AVA DVA EL" xfId="31025" xr:uid="{73080005-A9A8-4A13-B4F6-1D5372B3B995}"/>
    <cellStyle name="Normal 2 4 2 4 2_Balanse bankkonsern" xfId="31026" xr:uid="{126983FA-3FD5-41C8-AF31-B5BD87B6E720}"/>
    <cellStyle name="Normal 2 4 2 4 3" xfId="31027" xr:uid="{EB6F1389-15F8-4DA5-B92F-8C94E1845E12}"/>
    <cellStyle name="Normal 2 4 2 4 3 2" xfId="31028" xr:uid="{7C416A06-FD79-4291-B73E-92CACA5772EB}"/>
    <cellStyle name="Normal 2 4 2 4 3 2 2" xfId="31029" xr:uid="{B5499780-972A-4898-9EEF-8988C69695A9}"/>
    <cellStyle name="Normal 2 4 2 4 3 2 3" xfId="31030" xr:uid="{42E1883B-B5C9-44B4-99FC-6DB7BB51ACA4}"/>
    <cellStyle name="Normal 2 4 2 4 3 2_AVA DVA EL" xfId="31031" xr:uid="{78018BCB-E50D-475C-B232-125968C00B67}"/>
    <cellStyle name="Normal 2 4 2 4 3_Balanse bankkonsern" xfId="31032" xr:uid="{E3F167DD-354C-4223-AF90-B925A8D30911}"/>
    <cellStyle name="Normal 2 4 2 4 4" xfId="31033" xr:uid="{FEDF23DA-4D72-406D-9AF0-E427EDB8CB4C}"/>
    <cellStyle name="Normal 2 4 2 4 4 2" xfId="31034" xr:uid="{1C89CD94-9DE9-4ECE-BF0F-943CA7094EAE}"/>
    <cellStyle name="Normal 2 4 2 4 4 3" xfId="31035" xr:uid="{A729545E-D77F-4046-9FDD-ECD8BE41BC75}"/>
    <cellStyle name="Normal 2 4 2 4 4_AVA DVA EL" xfId="31036" xr:uid="{376EA5D7-9BA0-4AAE-B995-4143C83AD871}"/>
    <cellStyle name="Normal 2 4 2 4_3. Chng in credit spreads" xfId="7881" xr:uid="{8525B66B-6ABA-46FC-A540-AF74F1FBEAF8}"/>
    <cellStyle name="Normal 2 4 2 5" xfId="7882" xr:uid="{F925805E-E04F-456B-AAF3-F781869CC77E}"/>
    <cellStyle name="Normal 2 4 2 5 2" xfId="7883" xr:uid="{9D33EE13-865D-4DB5-A09A-A479D95B693B}"/>
    <cellStyle name="Normal 2 4 2 5 2 2" xfId="31037" xr:uid="{AFC704B9-D64F-43CF-896D-6257ED31F421}"/>
    <cellStyle name="Normal 2 4 2 5 2 3" xfId="31038" xr:uid="{CA726C9A-1FD6-4B61-964D-8D94860F19FF}"/>
    <cellStyle name="Normal 2 4 2 5 2_AVA DVA EL" xfId="31039" xr:uid="{2ED45649-0D63-4481-954C-477E0C26E264}"/>
    <cellStyle name="Normal 2 4 2 5_3. Chng in credit spreads" xfId="7884" xr:uid="{9942BC8C-A9A3-4BA8-814E-6DADE467E594}"/>
    <cellStyle name="Normal 2 4 2 6" xfId="7885" xr:uid="{2FCD89F7-0CE5-4A71-BBAB-D80CBFDB1A4F}"/>
    <cellStyle name="Normal 2 4 2 6 2" xfId="7886" xr:uid="{68FA9298-85BD-46C8-B9E3-BE310CCC739B}"/>
    <cellStyle name="Normal 2 4 2 6 2 2" xfId="31040" xr:uid="{BF15054D-4B71-4A1F-9D74-A10F40AF9CA8}"/>
    <cellStyle name="Normal 2 4 2 6 2 3" xfId="31041" xr:uid="{13F27973-8B17-4722-A0CE-D5E69B11C6AA}"/>
    <cellStyle name="Normal 2 4 2 6 2_AVA DVA EL" xfId="31042" xr:uid="{B370D41A-E397-47D5-BBAF-63BD8FC2D6B5}"/>
    <cellStyle name="Normal 2 4 2 6_3. Chng in credit spreads" xfId="7887" xr:uid="{EA4F7B7D-D2C2-4CC2-8984-48DCD1629270}"/>
    <cellStyle name="Normal 2 4 2 7" xfId="7888" xr:uid="{C48EEDBD-73CC-4DF0-A705-68389AE25546}"/>
    <cellStyle name="Normal 2 4 2 7 2" xfId="31043" xr:uid="{6183CF83-E8DE-4770-A2BE-CC192E2EA8C6}"/>
    <cellStyle name="Normal 2 4 2 7 3" xfId="31044" xr:uid="{F61583C3-D17D-4E80-A038-67A1F2E1F575}"/>
    <cellStyle name="Normal 2 4 2 7_AVA DVA EL" xfId="31045" xr:uid="{6830DB5B-EF65-415A-8F55-C193E4796F9B}"/>
    <cellStyle name="Normal 2 4 2 8" xfId="31046" xr:uid="{6AC000B8-B41A-43E4-8565-2820B377105C}"/>
    <cellStyle name="Normal 2 4 2 8 2" xfId="31047" xr:uid="{62260215-5D31-4CB3-8A5F-68389A623A4F}"/>
    <cellStyle name="Normal 2 4 2 8 3" xfId="31048" xr:uid="{1DD0C037-2FE7-401B-B6AF-780BDC319789}"/>
    <cellStyle name="Normal 2 4 2 8_AVA DVA EL" xfId="31049" xr:uid="{58D7E717-B033-4232-B1EF-2B119C0D05B5}"/>
    <cellStyle name="Normal 2 4 2 9" xfId="31050" xr:uid="{0FAD1143-07CF-4492-B7C4-7F8DFA1C094C}"/>
    <cellStyle name="Normal 2 4 2 9 2" xfId="31051" xr:uid="{F576B1C5-0BA0-4CD5-BA0C-15197768F330}"/>
    <cellStyle name="Normal 2 4 2 9 3" xfId="31052" xr:uid="{3E13EED0-5893-4126-A2C8-02B06AD835BE}"/>
    <cellStyle name="Normal 2 4 2 9_AVA DVA EL" xfId="31053" xr:uid="{08FBAB44-B53D-4C80-B893-FEFFDB2C87D2}"/>
    <cellStyle name="Normal 2 4 2_3. Chng in credit spreads" xfId="7889" xr:uid="{C46850D6-7E1E-4D76-8624-77988792EFC4}"/>
    <cellStyle name="Normal 2 4 3" xfId="7890" xr:uid="{A9526C28-B75D-4511-975B-83D573EDBD3C}"/>
    <cellStyle name="Normal 2 4 3 10" xfId="31054" xr:uid="{A1F64699-9609-4D88-A267-C9E39C5ABF24}"/>
    <cellStyle name="Normal 2 4 3 10 2" xfId="31055" xr:uid="{FE30DEFE-345F-4D1F-8588-FFEC9380CA54}"/>
    <cellStyle name="Normal 2 4 3 10 3" xfId="31056" xr:uid="{83BBC3CF-E0EE-44BC-A974-5B0B62019E2D}"/>
    <cellStyle name="Normal 2 4 3 10_AVA DVA EL" xfId="31057" xr:uid="{518AA690-8F4C-4CA1-AE07-C95D3B7E4814}"/>
    <cellStyle name="Normal 2 4 3 11" xfId="31058" xr:uid="{BEBC407E-0BC4-41C9-978B-8BE1C929C497}"/>
    <cellStyle name="Normal 2 4 3 11 2" xfId="31059" xr:uid="{AD82560B-D878-466A-A02F-E368E0735B45}"/>
    <cellStyle name="Normal 2 4 3 11 3" xfId="31060" xr:uid="{2538A060-FEA6-42B4-9975-569FD2323B37}"/>
    <cellStyle name="Normal 2 4 3 11_AVA DVA EL" xfId="31061" xr:uid="{515508C9-F4BB-4B38-A5BF-1FB2D525A58A}"/>
    <cellStyle name="Normal 2 4 3 2" xfId="7891" xr:uid="{71AE7A1F-4204-440E-A775-276CD27323F3}"/>
    <cellStyle name="Normal 2 4 3 2 10" xfId="31062" xr:uid="{C3C7BB16-FE76-408F-B536-D0AABD028B77}"/>
    <cellStyle name="Normal 2 4 3 2 10 2" xfId="31063" xr:uid="{1043727F-AF70-406B-AAB0-EB4BD79AA2A2}"/>
    <cellStyle name="Normal 2 4 3 2 10 3" xfId="31064" xr:uid="{405E80CD-BDDA-440F-977D-8F1D0789C73B}"/>
    <cellStyle name="Normal 2 4 3 2 10_AVA DVA EL" xfId="31065" xr:uid="{89D0B924-76F8-4A25-94BD-3F6201F18522}"/>
    <cellStyle name="Normal 2 4 3 2 2" xfId="7892" xr:uid="{96252B8F-9E50-4F28-A369-20CEDB2E10BA}"/>
    <cellStyle name="Normal 2 4 3 2 2 2" xfId="7893" xr:uid="{86E04C09-CF3B-44B9-9A92-04133F831E2A}"/>
    <cellStyle name="Normal 2 4 3 2 2 2 2" xfId="31066" xr:uid="{4C643892-9A58-4D51-8498-BE93418451B9}"/>
    <cellStyle name="Normal 2 4 3 2 2 2 3" xfId="31067" xr:uid="{4ED2EDE8-993B-4C72-B13F-415161D3033C}"/>
    <cellStyle name="Normal 2 4 3 2 2 2_AVA DVA EL" xfId="31068" xr:uid="{C5EF7795-4397-4FD5-906C-C29EC296FF32}"/>
    <cellStyle name="Normal 2 4 3 2 2 3" xfId="31069" xr:uid="{8FA2EA9D-C904-489F-9FEE-C3A4B5FB573F}"/>
    <cellStyle name="Normal 2 4 3 2 2 3 2" xfId="31070" xr:uid="{295FA2CB-518D-4F7A-9411-52AFC4BBCB79}"/>
    <cellStyle name="Normal 2 4 3 2 2 3 3" xfId="31071" xr:uid="{59A1957C-B8AF-4A02-B025-A4754C8F048A}"/>
    <cellStyle name="Normal 2 4 3 2 2 3_AVA DVA EL" xfId="31072" xr:uid="{645A64A9-C8BE-44F4-A028-A42155E12432}"/>
    <cellStyle name="Normal 2 4 3 2 2 4" xfId="31073" xr:uid="{EC580C8C-D415-4EEA-95C7-972C958D05E1}"/>
    <cellStyle name="Normal 2 4 3 2 2 4 2" xfId="31074" xr:uid="{149F2969-8C45-4D0F-9840-D6777BD67679}"/>
    <cellStyle name="Normal 2 4 3 2 2 4 3" xfId="31075" xr:uid="{A7C3BBAC-496D-4F54-8730-3F939554995D}"/>
    <cellStyle name="Normal 2 4 3 2 2 4_AVA DVA EL" xfId="31076" xr:uid="{448ED27B-02AE-4F51-B801-5A32ADB64B83}"/>
    <cellStyle name="Normal 2 4 3 2 2_3. Chng in credit spreads" xfId="7894" xr:uid="{7FB8AA20-2D7E-4F35-96CD-97D18008A791}"/>
    <cellStyle name="Normal 2 4 3 2 3" xfId="7895" xr:uid="{3F37A18A-3B2C-43B7-90AC-D4FE66EC931B}"/>
    <cellStyle name="Normal 2 4 3 2 3 2" xfId="7896" xr:uid="{87A0FCDA-3C77-4197-813B-D3054F3DCDA7}"/>
    <cellStyle name="Normal 2 4 3 2 3 2 2" xfId="31077" xr:uid="{608AEA00-9F62-4298-B01C-A8F96B6D5D6A}"/>
    <cellStyle name="Normal 2 4 3 2 3 2 3" xfId="31078" xr:uid="{EB042DC0-DB39-477E-AD30-3337A1AEE255}"/>
    <cellStyle name="Normal 2 4 3 2 3 2_AVA DVA EL" xfId="31079" xr:uid="{54E38C88-BF56-4243-AB42-D9A75DE43E37}"/>
    <cellStyle name="Normal 2 4 3 2 3_3. Chng in credit spreads" xfId="7897" xr:uid="{B2690A55-7821-4D34-9A87-B561D053624F}"/>
    <cellStyle name="Normal 2 4 3 2 4" xfId="7898" xr:uid="{991004B6-3EC0-4AF0-864E-10D363FA4FB7}"/>
    <cellStyle name="Normal 2 4 3 2 4 2" xfId="7899" xr:uid="{FD61B712-5498-4C2C-90C4-36052B565EFA}"/>
    <cellStyle name="Normal 2 4 3 2 4 3" xfId="31080" xr:uid="{E5E543C8-E93A-4065-8CF5-651E0B21A28F}"/>
    <cellStyle name="Normal 2 4 3 2 4_3. Chng in credit spreads" xfId="7900" xr:uid="{FB71B8B0-8814-42BA-96F1-41D6A1AA28EF}"/>
    <cellStyle name="Normal 2 4 3 2 5" xfId="7901" xr:uid="{FB8B473A-791E-4514-9BF4-68A6C652ECB4}"/>
    <cellStyle name="Normal 2 4 3 2 5 2" xfId="31081" xr:uid="{9EACB7B0-BF50-42EE-AC2A-B36B507EE35D}"/>
    <cellStyle name="Normal 2 4 3 2 5 3" xfId="31082" xr:uid="{DB9E431C-A023-4D7A-9690-E91F4CD72006}"/>
    <cellStyle name="Normal 2 4 3 2 5_AVA DVA EL" xfId="31083" xr:uid="{97B3D7B2-13EE-43C5-8519-E0B3141D65C9}"/>
    <cellStyle name="Normal 2 4 3 2 6" xfId="31084" xr:uid="{89C9819B-CE73-4D3F-9F46-167F2D8B1E0A}"/>
    <cellStyle name="Normal 2 4 3 2 6 2" xfId="31085" xr:uid="{1F0B4CBB-AE51-4E6B-A081-B76857AAC375}"/>
    <cellStyle name="Normal 2 4 3 2 6 3" xfId="31086" xr:uid="{319F7751-5663-4248-880C-01FE8976FFBD}"/>
    <cellStyle name="Normal 2 4 3 2 6_AVA DVA EL" xfId="31087" xr:uid="{FE770A7C-6D7B-4115-AF35-EABFA013F771}"/>
    <cellStyle name="Normal 2 4 3 2 7" xfId="31088" xr:uid="{1C65484F-50F4-47BF-AC56-A67C76A041A3}"/>
    <cellStyle name="Normal 2 4 3 2 7 2" xfId="31089" xr:uid="{1A8D8E0F-3878-404E-88F2-0709ECFA6313}"/>
    <cellStyle name="Normal 2 4 3 2 7 3" xfId="31090" xr:uid="{4E94C7E5-45A1-468B-B37E-CFD55122A70D}"/>
    <cellStyle name="Normal 2 4 3 2 7_AVA DVA EL" xfId="31091" xr:uid="{4967E9FE-A979-4C7F-A4F9-D4E31BAE2E50}"/>
    <cellStyle name="Normal 2 4 3 2 8" xfId="31092" xr:uid="{BDC4A136-2016-4978-AD0A-51CFD601F933}"/>
    <cellStyle name="Normal 2 4 3 2 8 2" xfId="31093" xr:uid="{B4B8ED32-30E9-40B2-B0CC-B6D136E964F1}"/>
    <cellStyle name="Normal 2 4 3 2 8 3" xfId="31094" xr:uid="{553407C9-B38B-40AB-8CD7-40C99C39E5F4}"/>
    <cellStyle name="Normal 2 4 3 2 8_AVA DVA EL" xfId="31095" xr:uid="{71CD8207-3CAE-4757-9855-3299A5A0A29B}"/>
    <cellStyle name="Normal 2 4 3 2 9" xfId="31096" xr:uid="{671F2326-ADBC-4889-AF51-37F0E6BE7837}"/>
    <cellStyle name="Normal 2 4 3 2 9 2" xfId="31097" xr:uid="{072B9EDB-E605-4ED6-8640-79719CED1E08}"/>
    <cellStyle name="Normal 2 4 3 2 9 3" xfId="31098" xr:uid="{0AA554EF-659E-4EFF-AA47-F1900DD4E9B7}"/>
    <cellStyle name="Normal 2 4 3 2 9_AVA DVA EL" xfId="31099" xr:uid="{AB47A846-D99B-4116-96CC-F4B344465E7C}"/>
    <cellStyle name="Normal 2 4 3 2_3. Chng in credit spreads" xfId="7902" xr:uid="{0F068757-B06F-4E3A-8C21-5F9857CBC3D8}"/>
    <cellStyle name="Normal 2 4 3 3" xfId="7903" xr:uid="{4AB74735-31E0-4E83-B580-3B568A774E93}"/>
    <cellStyle name="Normal 2 4 3 3 2" xfId="7904" xr:uid="{50CC612A-8FE9-4486-8673-914218BE4B2C}"/>
    <cellStyle name="Normal 2 4 3 3 2 2" xfId="31100" xr:uid="{2B116BA2-0AF5-4835-9A18-177146861ECF}"/>
    <cellStyle name="Normal 2 4 3 3 2 2 2" xfId="31101" xr:uid="{E06A9633-7D60-492D-BF3F-E54A490FFFCF}"/>
    <cellStyle name="Normal 2 4 3 3 2 2 3" xfId="31102" xr:uid="{6FBED874-EE46-4D4D-A8A3-F33B7762B9CC}"/>
    <cellStyle name="Normal 2 4 3 3 2 2_AVA DVA EL" xfId="31103" xr:uid="{8EA17F81-54F1-46AC-ADBF-C2EB0B0DE6A1}"/>
    <cellStyle name="Normal 2 4 3 3 2_Balanse bankkonsern" xfId="31104" xr:uid="{A11DD615-3113-4FFA-94A8-62D4EE1FA38F}"/>
    <cellStyle name="Normal 2 4 3 3 3" xfId="31105" xr:uid="{6F4B4888-4202-483A-945A-8632CFE0B6D6}"/>
    <cellStyle name="Normal 2 4 3 3 3 2" xfId="31106" xr:uid="{7D21FAE4-53E7-49E9-B54D-3D0D474C3B6D}"/>
    <cellStyle name="Normal 2 4 3 3 3 2 2" xfId="31107" xr:uid="{776993AB-412C-47A8-A168-BF382D65B2B7}"/>
    <cellStyle name="Normal 2 4 3 3 3 2 3" xfId="31108" xr:uid="{C7E81B84-0A87-4FE1-8549-4DCE633EC5D1}"/>
    <cellStyle name="Normal 2 4 3 3 3 2_AVA DVA EL" xfId="31109" xr:uid="{D544C72E-DDA7-49C3-8836-7C2EA7A93E7A}"/>
    <cellStyle name="Normal 2 4 3 3 3_Balanse bankkonsern" xfId="31110" xr:uid="{FCCE5B7A-3130-4915-A8A0-69869B3AD1A3}"/>
    <cellStyle name="Normal 2 4 3 3 4" xfId="31111" xr:uid="{83CB887D-01E3-445E-9DAE-1CCBEBA0DBD1}"/>
    <cellStyle name="Normal 2 4 3 3 4 2" xfId="31112" xr:uid="{9E84383C-0109-4A33-B72F-5330DDF678FF}"/>
    <cellStyle name="Normal 2 4 3 3 4 3" xfId="31113" xr:uid="{82D8CB05-46C5-4A0C-98EB-E2E1919EE5BE}"/>
    <cellStyle name="Normal 2 4 3 3 4_AVA DVA EL" xfId="31114" xr:uid="{14FFFEEC-00E5-4F4B-8E21-F32DAC350E63}"/>
    <cellStyle name="Normal 2 4 3 3_3. Chng in credit spreads" xfId="7905" xr:uid="{20278531-11DE-40AC-B3DF-155BF7070C1F}"/>
    <cellStyle name="Normal 2 4 3 4" xfId="7906" xr:uid="{1C79A6EB-41A4-497E-B4F7-280AB4CBB4C5}"/>
    <cellStyle name="Normal 2 4 3 4 2" xfId="7907" xr:uid="{5C164CA4-56D3-472D-BA28-2D0A661E30B9}"/>
    <cellStyle name="Normal 2 4 3 4 3" xfId="31115" xr:uid="{DAB05148-3DB5-48A8-979B-2E43A57F7DB4}"/>
    <cellStyle name="Normal 2 4 3 4 4" xfId="31116" xr:uid="{562E0764-9892-454A-972C-F8CDDE90B1FA}"/>
    <cellStyle name="Normal 2 4 3 4 4 2" xfId="31117" xr:uid="{21355104-90B7-40CB-8057-E1A4B2B60CF9}"/>
    <cellStyle name="Normal 2 4 3 4 4 3" xfId="31118" xr:uid="{D919D073-A35D-442F-8642-91BC9F8F5698}"/>
    <cellStyle name="Normal 2 4 3 4 4_AVA DVA EL" xfId="31119" xr:uid="{577CB173-74D4-4E22-A092-4D322841E018}"/>
    <cellStyle name="Normal 2 4 3 4_3. Chng in credit spreads" xfId="7908" xr:uid="{FB5B5485-0638-41F7-9833-884ED7A1FD33}"/>
    <cellStyle name="Normal 2 4 3 5" xfId="7909" xr:uid="{B9B43BED-808C-4D15-83DF-240F98F24F77}"/>
    <cellStyle name="Normal 2 4 3 5 2" xfId="7910" xr:uid="{81CF6813-BB84-4026-AE5A-FD6FA5DB0CFA}"/>
    <cellStyle name="Normal 2 4 3 5 2 2" xfId="31120" xr:uid="{0EC1D6D3-B0D3-4F7C-BD89-0926D69D9580}"/>
    <cellStyle name="Normal 2 4 3 5 2 3" xfId="31121" xr:uid="{046B872F-130D-4BAF-8226-572B9805D0CD}"/>
    <cellStyle name="Normal 2 4 3 5 2_AVA DVA EL" xfId="31122" xr:uid="{F9B85B18-13B5-4F30-B643-1952875EF1B6}"/>
    <cellStyle name="Normal 2 4 3 5_3. Chng in credit spreads" xfId="7911" xr:uid="{94E41003-D4D2-48D7-9967-CB36C1A56149}"/>
    <cellStyle name="Normal 2 4 3 6" xfId="7912" xr:uid="{B766BAC5-3D5C-42A8-80B0-8F797524F3CD}"/>
    <cellStyle name="Normal 2 4 3 6 2" xfId="31123" xr:uid="{29DE8473-B708-45C0-83FA-084103F27B8D}"/>
    <cellStyle name="Normal 2 4 3 6 2 2" xfId="31124" xr:uid="{DEFE85A6-E53A-4FE9-A9B0-3CF88C947A1D}"/>
    <cellStyle name="Normal 2 4 3 6 2 3" xfId="31125" xr:uid="{5CC176D2-8A8F-471C-92B1-2C854EA2A737}"/>
    <cellStyle name="Normal 2 4 3 6 2_AVA DVA EL" xfId="31126" xr:uid="{4A83FB89-36D8-4C2E-9094-540DFEEBFBEC}"/>
    <cellStyle name="Normal 2 4 3 6_Balanse bankkonsern" xfId="31127" xr:uid="{0949FBE8-9EA5-4B4C-8F46-9CB9D203329E}"/>
    <cellStyle name="Normal 2 4 3 7" xfId="31128" xr:uid="{C789C26D-FBE8-412F-9394-F995D10BE422}"/>
    <cellStyle name="Normal 2 4 3 7 2" xfId="31129" xr:uid="{9C3F831B-4A6A-4D2D-BFC7-E57754A64600}"/>
    <cellStyle name="Normal 2 4 3 7 3" xfId="31130" xr:uid="{C131BA01-8E30-4B23-A0C7-997B73DB7B61}"/>
    <cellStyle name="Normal 2 4 3 7_AVA DVA EL" xfId="31131" xr:uid="{14B36EAD-54B9-44F0-89A1-95F8C4945F6C}"/>
    <cellStyle name="Normal 2 4 3 8" xfId="31132" xr:uid="{FE8AFF89-951D-453D-840A-8EE9B9151E8D}"/>
    <cellStyle name="Normal 2 4 3 8 2" xfId="31133" xr:uid="{6D8139E7-23A8-4B44-BDA5-9CD64A0E82D2}"/>
    <cellStyle name="Normal 2 4 3 8 3" xfId="31134" xr:uid="{59A94961-EB8D-4E6E-86FD-69990B7CD390}"/>
    <cellStyle name="Normal 2 4 3 8_AVA DVA EL" xfId="31135" xr:uid="{C8F5BAA5-E43D-4E30-89E6-21B385BDB526}"/>
    <cellStyle name="Normal 2 4 3 9" xfId="31136" xr:uid="{29FDE329-83F6-4C80-B64F-06DB48A96027}"/>
    <cellStyle name="Normal 2 4 3 9 2" xfId="31137" xr:uid="{9984D81B-A274-4F72-BFF9-0F8D2DA5AEFA}"/>
    <cellStyle name="Normal 2 4 3 9 3" xfId="31138" xr:uid="{BE35BD64-8A97-4A3F-B2F7-E9442BCB29AA}"/>
    <cellStyle name="Normal 2 4 3 9_AVA DVA EL" xfId="31139" xr:uid="{210F52BD-549B-47AF-90B5-EFED6F44FDD7}"/>
    <cellStyle name="Normal 2 4 3_3. Chng in credit spreads" xfId="7913" xr:uid="{1B4BB5D8-4DBB-4859-911A-3CFC6516F625}"/>
    <cellStyle name="Normal 2 4 4" xfId="7914" xr:uid="{E5D5F750-E4F0-4CF6-AD18-E12995881ABD}"/>
    <cellStyle name="Normal 2 4 4 10" xfId="31140" xr:uid="{0B93E523-BC87-4C3F-AF34-7443D5F28FCF}"/>
    <cellStyle name="Normal 2 4 4 10 2" xfId="31141" xr:uid="{BB7D7EFE-FAFC-4D74-A205-BBCBC5CFDF57}"/>
    <cellStyle name="Normal 2 4 4 10 3" xfId="31142" xr:uid="{8F70A1BA-68CD-4E37-AE50-E03FBFAB6D77}"/>
    <cellStyle name="Normal 2 4 4 10_AVA DVA EL" xfId="31143" xr:uid="{21304311-883D-4BBB-A25A-2CD0331819CD}"/>
    <cellStyle name="Normal 2 4 4 11" xfId="31144" xr:uid="{75738739-1166-4722-AACD-027A7DF83B2A}"/>
    <cellStyle name="Normal 2 4 4 11 2" xfId="31145" xr:uid="{570516E2-586B-4766-83F7-CF3C74626FF0}"/>
    <cellStyle name="Normal 2 4 4 11 3" xfId="31146" xr:uid="{6AF0975C-9C5E-45EB-AD71-F86B7D96A4C7}"/>
    <cellStyle name="Normal 2 4 4 11_AVA DVA EL" xfId="31147" xr:uid="{74813D76-B9C7-4CE4-8C8C-390EBFCC636C}"/>
    <cellStyle name="Normal 2 4 4 2" xfId="7915" xr:uid="{4C8EE5E3-6C21-41E5-9002-13045F66D706}"/>
    <cellStyle name="Normal 2 4 4 2 10" xfId="31148" xr:uid="{AEF88228-A007-46A6-9F2D-6E89A9B87915}"/>
    <cellStyle name="Normal 2 4 4 2 10 2" xfId="31149" xr:uid="{5D360916-01DC-43C2-8F56-9DA46B7E09C2}"/>
    <cellStyle name="Normal 2 4 4 2 10 3" xfId="31150" xr:uid="{819B6FD0-0610-4233-944D-7676F99E51D2}"/>
    <cellStyle name="Normal 2 4 4 2 10_AVA DVA EL" xfId="31151" xr:uid="{0707133D-F6D1-4C77-A300-5204050ADBC5}"/>
    <cellStyle name="Normal 2 4 4 2 2" xfId="7916" xr:uid="{BB86D6A6-501C-4F1E-9BE9-9498828C752F}"/>
    <cellStyle name="Normal 2 4 4 2 2 2" xfId="31152" xr:uid="{639B9C41-17E4-49BE-9A39-02EF253C7DC3}"/>
    <cellStyle name="Normal 2 4 4 2 2 2 2" xfId="31153" xr:uid="{664E7F02-9264-4D4B-B819-E5595B157591}"/>
    <cellStyle name="Normal 2 4 4 2 2 2 3" xfId="31154" xr:uid="{B6488C83-D845-48DD-B4E6-D233EDFC5BC7}"/>
    <cellStyle name="Normal 2 4 4 2 2 2_AVA DVA EL" xfId="31155" xr:uid="{F754C9BC-8847-4CE7-9430-FD78BC6D22F7}"/>
    <cellStyle name="Normal 2 4 4 2 2 3" xfId="31156" xr:uid="{8A5C17D8-B934-4ECA-9395-88C0613FEA21}"/>
    <cellStyle name="Normal 2 4 4 2 2 3 2" xfId="31157" xr:uid="{325AD2CF-B6DF-4EDE-BA43-EE5002FCABA4}"/>
    <cellStyle name="Normal 2 4 4 2 2 3 3" xfId="31158" xr:uid="{A80F03D8-FB10-466B-965C-A7E844A5A5BD}"/>
    <cellStyle name="Normal 2 4 4 2 2 3_AVA DVA EL" xfId="31159" xr:uid="{FFDF981A-7029-4647-91E3-2C5CDEDBE511}"/>
    <cellStyle name="Normal 2 4 4 2 2 4" xfId="31160" xr:uid="{0837DF41-27C5-4A36-9A53-4881346F086B}"/>
    <cellStyle name="Normal 2 4 4 2 2 5" xfId="31161" xr:uid="{8E000564-0ABF-47E8-8191-B4D638257EA1}"/>
    <cellStyle name="Normal 2 4 4 2 2_AVA DVA EL" xfId="31162" xr:uid="{1CD23899-C97B-425E-A094-8DDEFD422205}"/>
    <cellStyle name="Normal 2 4 4 2 3" xfId="31163" xr:uid="{A33C9BA3-F338-4E62-8F9D-E27220F0CBEE}"/>
    <cellStyle name="Normal 2 4 4 2 3 2" xfId="31164" xr:uid="{AEC65548-6C5F-46B5-898D-8C971E841FB6}"/>
    <cellStyle name="Normal 2 4 4 2 3 3" xfId="31165" xr:uid="{E6163831-81A2-4D51-977E-2CFA1FDD84EC}"/>
    <cellStyle name="Normal 2 4 4 2 3_AVA DVA EL" xfId="31166" xr:uid="{5C0771DB-A326-464B-8228-B17380B8DAD6}"/>
    <cellStyle name="Normal 2 4 4 2 4" xfId="31167" xr:uid="{4F5817CC-BBBD-4A50-81A5-E5940D01EFF9}"/>
    <cellStyle name="Normal 2 4 4 2 4 2" xfId="31168" xr:uid="{02201B03-848E-483D-8B9A-966CD8993D31}"/>
    <cellStyle name="Normal 2 4 4 2 4 3" xfId="31169" xr:uid="{ED3D9521-F6F7-49D3-827A-1B57A10259AF}"/>
    <cellStyle name="Normal 2 4 4 2 4_AVA DVA EL" xfId="31170" xr:uid="{81FF2B65-FAC8-4706-A06D-D46852D023A0}"/>
    <cellStyle name="Normal 2 4 4 2 5" xfId="31171" xr:uid="{D147583F-8A0A-42D4-9123-BDA4A2F005E8}"/>
    <cellStyle name="Normal 2 4 4 2 5 2" xfId="31172" xr:uid="{2DBE8710-8B8E-4F3D-A776-A78A94712465}"/>
    <cellStyle name="Normal 2 4 4 2 5 3" xfId="31173" xr:uid="{F99BEE1A-C2A9-42D3-B861-6FB589D38371}"/>
    <cellStyle name="Normal 2 4 4 2 5_AVA DVA EL" xfId="31174" xr:uid="{9CC9E3AB-E940-44F9-A4D2-565988A0AB9F}"/>
    <cellStyle name="Normal 2 4 4 2 6" xfId="31175" xr:uid="{63864844-CAC8-4562-9017-4B57CE67E4E3}"/>
    <cellStyle name="Normal 2 4 4 2 6 2" xfId="31176" xr:uid="{E5B42BB1-F653-45C0-AE5C-D1C56ECBA27C}"/>
    <cellStyle name="Normal 2 4 4 2 6 3" xfId="31177" xr:uid="{5F0BBBA3-7914-4DD4-947D-1B87152DDB50}"/>
    <cellStyle name="Normal 2 4 4 2 6_AVA DVA EL" xfId="31178" xr:uid="{CDEC8423-ECFC-4E7D-A542-DDF2A0F9CA76}"/>
    <cellStyle name="Normal 2 4 4 2 7" xfId="31179" xr:uid="{A77290F8-836E-4C7F-BB4E-FCD6F34D43BF}"/>
    <cellStyle name="Normal 2 4 4 2 7 2" xfId="31180" xr:uid="{D41A7947-8D96-4CBE-9A34-1DD12FB1FC98}"/>
    <cellStyle name="Normal 2 4 4 2 7 3" xfId="31181" xr:uid="{AF656357-F93F-4678-994F-7DB33B5C4178}"/>
    <cellStyle name="Normal 2 4 4 2 7_AVA DVA EL" xfId="31182" xr:uid="{DD20D16A-7340-4A87-9B4D-B908A03CF01F}"/>
    <cellStyle name="Normal 2 4 4 2 8" xfId="31183" xr:uid="{21D7DF6D-CCAE-4FBA-9BF3-DFB18829DBB8}"/>
    <cellStyle name="Normal 2 4 4 2 8 2" xfId="31184" xr:uid="{97B3AF6B-D45D-4D9C-BB22-DE0C3FEA1E58}"/>
    <cellStyle name="Normal 2 4 4 2 8 3" xfId="31185" xr:uid="{018FA295-8B33-4ABB-A8ED-45BC2882E563}"/>
    <cellStyle name="Normal 2 4 4 2 8_AVA DVA EL" xfId="31186" xr:uid="{69D5E1B4-9E94-43F1-87B3-EB0CFA505728}"/>
    <cellStyle name="Normal 2 4 4 2 9" xfId="31187" xr:uid="{9DFCD1BA-C8B9-4549-9392-BEDC0C4270AC}"/>
    <cellStyle name="Normal 2 4 4 2 9 2" xfId="31188" xr:uid="{1F5168BB-44EA-4B2E-935E-5A64B77ACCBB}"/>
    <cellStyle name="Normal 2 4 4 2 9 3" xfId="31189" xr:uid="{44CE3D09-0C8C-4162-81D0-A68B8B2F8A57}"/>
    <cellStyle name="Normal 2 4 4 2 9_AVA DVA EL" xfId="31190" xr:uid="{63B5B7E0-E8F6-498E-90C4-36E946B6C176}"/>
    <cellStyle name="Normal 2 4 4 2_3. Chng in credit spreads" xfId="7917" xr:uid="{61DD822F-01B8-4BBB-9A86-A4C7E2FAC5E4}"/>
    <cellStyle name="Normal 2 4 4 3" xfId="7918" xr:uid="{41A94A0A-859F-4232-8C04-F1C54BA845B2}"/>
    <cellStyle name="Normal 2 4 4 3 2" xfId="7919" xr:uid="{A909DDC6-6A09-43CF-B065-4C90CB3FBF90}"/>
    <cellStyle name="Normal 2 4 4 3 2 2" xfId="31191" xr:uid="{B03F2D3B-F74D-4519-9039-F134240CB78E}"/>
    <cellStyle name="Normal 2 4 4 3 2 3" xfId="31192" xr:uid="{B0FBD524-2312-4D1E-849C-DDEFFDEC6517}"/>
    <cellStyle name="Normal 2 4 4 3 2_AVA DVA EL" xfId="31193" xr:uid="{1877AAC3-7BEE-4922-97FA-2F2C10F23E8F}"/>
    <cellStyle name="Normal 2 4 4 3 3" xfId="31194" xr:uid="{3E85BD26-D4C1-46F0-9F41-85854D306197}"/>
    <cellStyle name="Normal 2 4 4 3 3 2" xfId="31195" xr:uid="{441F2787-B6CF-44A7-A63B-5D64F65E06AD}"/>
    <cellStyle name="Normal 2 4 4 3 3 3" xfId="31196" xr:uid="{C27E02E9-0FE4-4F2E-9455-956C9FD3D401}"/>
    <cellStyle name="Normal 2 4 4 3 3_AVA DVA EL" xfId="31197" xr:uid="{8135012A-6037-405D-BB64-646DDF307B4D}"/>
    <cellStyle name="Normal 2 4 4 3 4" xfId="31198" xr:uid="{F4293BC2-7F3C-4B38-B942-C46EAA689D28}"/>
    <cellStyle name="Normal 2 4 4 3 4 2" xfId="31199" xr:uid="{A95BC037-BE93-4D33-B83C-3422EC1AB44C}"/>
    <cellStyle name="Normal 2 4 4 3 4 3" xfId="31200" xr:uid="{98663676-2A7E-4DD5-AA9B-CE912D3BE5B5}"/>
    <cellStyle name="Normal 2 4 4 3 4_AVA DVA EL" xfId="31201" xr:uid="{4E2F2251-D350-42FC-898C-2D22B41849F0}"/>
    <cellStyle name="Normal 2 4 4 3_3. Chng in credit spreads" xfId="7920" xr:uid="{03E2C848-AF9B-4A3E-B480-31A5F8A0BEB6}"/>
    <cellStyle name="Normal 2 4 4 4" xfId="7921" xr:uid="{B7932A31-3C57-4E5A-A526-77FA727EA8D7}"/>
    <cellStyle name="Normal 2 4 4 4 2" xfId="7922" xr:uid="{0BF5F40C-B9A7-4C62-AB61-7C8A595949F1}"/>
    <cellStyle name="Normal 2 4 4 4 3" xfId="31202" xr:uid="{AB9C5929-E38C-4843-B30F-F1F41337EFBD}"/>
    <cellStyle name="Normal 2 4 4 4_3. Chng in credit spreads" xfId="7923" xr:uid="{D2E36961-5E53-4540-B9CF-962545A22557}"/>
    <cellStyle name="Normal 2 4 4 5" xfId="7924" xr:uid="{94F575A7-CBFD-495C-9445-9E408AEBBE49}"/>
    <cellStyle name="Normal 2 4 4 5 2" xfId="31203" xr:uid="{C57A3FE4-A273-4340-9891-63D12924F8AA}"/>
    <cellStyle name="Normal 2 4 4 5 3" xfId="31204" xr:uid="{4E381C7C-4417-4734-AD9D-7A690513145A}"/>
    <cellStyle name="Normal 2 4 4 5_AVA DVA EL" xfId="31205" xr:uid="{1BD9532D-9A50-49CE-857A-E8627F657B64}"/>
    <cellStyle name="Normal 2 4 4 6" xfId="31206" xr:uid="{FF7B2EEB-2611-4343-BDF1-8C11DBB6A7CE}"/>
    <cellStyle name="Normal 2 4 4 6 2" xfId="31207" xr:uid="{23B52513-EA0F-42FC-A31D-0AF0DA204C64}"/>
    <cellStyle name="Normal 2 4 4 6 3" xfId="31208" xr:uid="{A4B1DF3D-C4F1-4266-A04F-BA01F30542F4}"/>
    <cellStyle name="Normal 2 4 4 6_AVA DVA EL" xfId="31209" xr:uid="{A89ABCE4-A2A6-44AF-8D78-3856A33ECC3A}"/>
    <cellStyle name="Normal 2 4 4 7" xfId="31210" xr:uid="{94827FB0-84ED-4C6A-BEAD-32DB0F26CFCB}"/>
    <cellStyle name="Normal 2 4 4 7 2" xfId="31211" xr:uid="{68966766-0869-420C-AE2C-7A0D92AFF4BC}"/>
    <cellStyle name="Normal 2 4 4 7 3" xfId="31212" xr:uid="{29803032-ACDF-4EEA-800E-8F1542495D5B}"/>
    <cellStyle name="Normal 2 4 4 7_AVA DVA EL" xfId="31213" xr:uid="{213DF2F0-82C5-4E58-B4D8-F368ACE26C2D}"/>
    <cellStyle name="Normal 2 4 4 8" xfId="31214" xr:uid="{78A85425-E996-4667-A7C9-0FE1B3805907}"/>
    <cellStyle name="Normal 2 4 4 8 2" xfId="31215" xr:uid="{595D3CF1-8398-4414-99C2-AD1BD706D7AF}"/>
    <cellStyle name="Normal 2 4 4 8 3" xfId="31216" xr:uid="{E823F84E-3802-473F-BBD8-D156E53FF72A}"/>
    <cellStyle name="Normal 2 4 4 8_AVA DVA EL" xfId="31217" xr:uid="{DF2C1FEB-B26E-4EA9-94BF-A60BBD503A2F}"/>
    <cellStyle name="Normal 2 4 4 9" xfId="31218" xr:uid="{15F7F332-71B6-4D6D-8C9F-318365C5A9FF}"/>
    <cellStyle name="Normal 2 4 4 9 2" xfId="31219" xr:uid="{D21944F8-981F-4A4B-BD8A-880CAC1C0FCF}"/>
    <cellStyle name="Normal 2 4 4 9 3" xfId="31220" xr:uid="{013E930F-3266-40EC-BCB4-1707E6471DDB}"/>
    <cellStyle name="Normal 2 4 4 9_AVA DVA EL" xfId="31221" xr:uid="{AC30EA0F-1B88-46AD-B714-281BD443FDAB}"/>
    <cellStyle name="Normal 2 4 4_3. Chng in credit spreads" xfId="7925" xr:uid="{8A375898-238A-460F-8F50-8A2307BA54CA}"/>
    <cellStyle name="Normal 2 4 5" xfId="7926" xr:uid="{55EE488E-6ACE-49F7-B179-B3B891530A2A}"/>
    <cellStyle name="Normal 2 4 5 10" xfId="31222" xr:uid="{36CE759F-6DB5-4AD4-B3B6-088358050DCE}"/>
    <cellStyle name="Normal 2 4 5 10 2" xfId="31223" xr:uid="{B1C1EEAA-7A6D-4705-A732-7744DAE5DE24}"/>
    <cellStyle name="Normal 2 4 5 10 3" xfId="31224" xr:uid="{4F4C9970-4A77-42D8-B066-76B24F5D0D70}"/>
    <cellStyle name="Normal 2 4 5 10_AVA DVA EL" xfId="31225" xr:uid="{6DA68627-C9ED-46EB-BDAB-815273B57A24}"/>
    <cellStyle name="Normal 2 4 5 11" xfId="31226" xr:uid="{706699FF-37EE-43D2-840E-C48B142829FC}"/>
    <cellStyle name="Normal 2 4 5 11 2" xfId="31227" xr:uid="{F1A4C793-918D-4C43-A3BC-FE8D3492D42C}"/>
    <cellStyle name="Normal 2 4 5 11 3" xfId="31228" xr:uid="{0F9EB7E8-8FBA-49F8-B0C0-186942C463A3}"/>
    <cellStyle name="Normal 2 4 5 11_AVA DVA EL" xfId="31229" xr:uid="{CD7AF300-F70F-47B5-9739-8657CEB16B75}"/>
    <cellStyle name="Normal 2 4 5 2" xfId="7927" xr:uid="{5EA727EF-8D2F-4A9E-ABA3-D36B06923575}"/>
    <cellStyle name="Normal 2 4 5 2 10" xfId="31230" xr:uid="{6E5151D9-28F3-4980-9CF2-3CBBDBC7ACE9}"/>
    <cellStyle name="Normal 2 4 5 2 10 2" xfId="31231" xr:uid="{775DB8A3-9340-4506-9607-75A4247C4C61}"/>
    <cellStyle name="Normal 2 4 5 2 10 3" xfId="31232" xr:uid="{07F8FB03-295A-4D20-9C63-278F083EF553}"/>
    <cellStyle name="Normal 2 4 5 2 10_AVA DVA EL" xfId="31233" xr:uid="{AAB050C3-1DB4-4F3F-B6AC-C42EDEF7574F}"/>
    <cellStyle name="Normal 2 4 5 2 2" xfId="31234" xr:uid="{F3BB69B8-65D8-4323-BBFD-3BC39F1E7D81}"/>
    <cellStyle name="Normal 2 4 5 2 2 2" xfId="31235" xr:uid="{B60C0C1C-E5BC-4DEA-A96C-A22544651D87}"/>
    <cellStyle name="Normal 2 4 5 2 2 2 2" xfId="31236" xr:uid="{4D532CDC-A0EF-4A6F-BB42-F18773917D9B}"/>
    <cellStyle name="Normal 2 4 5 2 2 2 3" xfId="31237" xr:uid="{61BAC353-3977-4549-B9BF-27DC555F5781}"/>
    <cellStyle name="Normal 2 4 5 2 2 2_AVA DVA EL" xfId="31238" xr:uid="{AED0E126-B690-43BE-81FA-E5453775088A}"/>
    <cellStyle name="Normal 2 4 5 2 2 3" xfId="31239" xr:uid="{1B666BC2-4D3F-49CA-877D-53772D316A4E}"/>
    <cellStyle name="Normal 2 4 5 2 2 3 2" xfId="31240" xr:uid="{FAB4784D-5D5D-47BE-BE73-CEAC5214026D}"/>
    <cellStyle name="Normal 2 4 5 2 2 3 3" xfId="31241" xr:uid="{4A0DA84C-CAB1-4F8D-9DB6-9FCD04C9EF50}"/>
    <cellStyle name="Normal 2 4 5 2 2 3_AVA DVA EL" xfId="31242" xr:uid="{8E4EE853-4F14-49BE-A7C6-28E973107558}"/>
    <cellStyle name="Normal 2 4 5 2 2 4" xfId="31243" xr:uid="{3354A9DD-ECFD-456E-A847-F169BB5CE1B0}"/>
    <cellStyle name="Normal 2 4 5 2 2 5" xfId="31244" xr:uid="{C4E76B94-E070-4DD0-B110-8CAFA5069469}"/>
    <cellStyle name="Normal 2 4 5 2 2_AVA DVA EL" xfId="31245" xr:uid="{E8352373-28C3-40A0-8924-B4ED8A1C6D23}"/>
    <cellStyle name="Normal 2 4 5 2 3" xfId="31246" xr:uid="{AE83267A-9EE0-41E1-8C42-9BA7F20FFB5B}"/>
    <cellStyle name="Normal 2 4 5 2 3 2" xfId="31247" xr:uid="{40F0DC49-61F0-4560-8B5B-44F27CA160AC}"/>
    <cellStyle name="Normal 2 4 5 2 3 3" xfId="31248" xr:uid="{DA19C5CC-96CC-4F56-80D2-4FD910209D11}"/>
    <cellStyle name="Normal 2 4 5 2 3_AVA DVA EL" xfId="31249" xr:uid="{F89F5B29-BC97-437B-8CE9-7D80D6533CAA}"/>
    <cellStyle name="Normal 2 4 5 2 4" xfId="31250" xr:uid="{5F5999C2-90B1-4830-BD30-1507198AFF72}"/>
    <cellStyle name="Normal 2 4 5 2 4 2" xfId="31251" xr:uid="{9EE72474-9715-4C91-A0F8-E1EAFE6944F4}"/>
    <cellStyle name="Normal 2 4 5 2 4 3" xfId="31252" xr:uid="{847C8384-BF2D-447E-B940-B81F3B6B4015}"/>
    <cellStyle name="Normal 2 4 5 2 4_AVA DVA EL" xfId="31253" xr:uid="{119E4F3D-A467-4FFF-BBDF-6912243BE45B}"/>
    <cellStyle name="Normal 2 4 5 2 5" xfId="31254" xr:uid="{A085561F-2232-44AE-83BC-B8DB3071A106}"/>
    <cellStyle name="Normal 2 4 5 2 5 2" xfId="31255" xr:uid="{87C9C14E-B875-4152-9101-6CB7D8628346}"/>
    <cellStyle name="Normal 2 4 5 2 5 3" xfId="31256" xr:uid="{2FE53D51-B165-4C0A-8F7A-08EB53A94BC2}"/>
    <cellStyle name="Normal 2 4 5 2 5_AVA DVA EL" xfId="31257" xr:uid="{5531F862-033C-4406-9B2E-DF6AF5D3135A}"/>
    <cellStyle name="Normal 2 4 5 2 6" xfId="31258" xr:uid="{7A5EA42D-27BE-4D8E-B6C4-A74DFA90FDA2}"/>
    <cellStyle name="Normal 2 4 5 2 6 2" xfId="31259" xr:uid="{C22835F3-5CEE-4536-888E-BA8030BE88B6}"/>
    <cellStyle name="Normal 2 4 5 2 6 3" xfId="31260" xr:uid="{35B9F44B-6544-456D-86F5-F2C24FB3A462}"/>
    <cellStyle name="Normal 2 4 5 2 6_AVA DVA EL" xfId="31261" xr:uid="{EB268491-5EB1-427B-9C94-E5AB7E3B8C07}"/>
    <cellStyle name="Normal 2 4 5 2 7" xfId="31262" xr:uid="{153DE6F7-0A25-4F6F-91A7-88C1D42B27C5}"/>
    <cellStyle name="Normal 2 4 5 2 7 2" xfId="31263" xr:uid="{1943C043-0F32-4807-BD70-E3E06CE7FAAA}"/>
    <cellStyle name="Normal 2 4 5 2 7 3" xfId="31264" xr:uid="{3FBAEDF8-D23F-403F-86A9-5E3025E3352B}"/>
    <cellStyle name="Normal 2 4 5 2 7_AVA DVA EL" xfId="31265" xr:uid="{F71CD162-76D3-4725-933C-3FB838C483A1}"/>
    <cellStyle name="Normal 2 4 5 2 8" xfId="31266" xr:uid="{373B7C74-4AEC-4ED9-8DCC-7BD88BAC3702}"/>
    <cellStyle name="Normal 2 4 5 2 8 2" xfId="31267" xr:uid="{65223C95-1228-43BC-B2A0-C5AD52C83D3F}"/>
    <cellStyle name="Normal 2 4 5 2 8 3" xfId="31268" xr:uid="{740D9B99-0960-4B5A-A6BF-EB21767D54CB}"/>
    <cellStyle name="Normal 2 4 5 2 8_AVA DVA EL" xfId="31269" xr:uid="{149C4195-15B2-40D8-8C3C-B761ACF69886}"/>
    <cellStyle name="Normal 2 4 5 2 9" xfId="31270" xr:uid="{0035E655-8BF8-4983-936C-563A5BE23FB4}"/>
    <cellStyle name="Normal 2 4 5 2 9 2" xfId="31271" xr:uid="{ADAF90BF-59D5-46FB-AADB-21BC48F0731A}"/>
    <cellStyle name="Normal 2 4 5 2 9 3" xfId="31272" xr:uid="{E1B3242F-68DA-4897-969F-EF3D68E20100}"/>
    <cellStyle name="Normal 2 4 5 2 9_AVA DVA EL" xfId="31273" xr:uid="{43114BAC-B362-4611-B29A-4BFF70B1AFC4}"/>
    <cellStyle name="Normal 2 4 5 2_Balanse bankkonsern" xfId="31274" xr:uid="{CDF7EA41-6CA6-4476-B642-5A2BFC7F6D22}"/>
    <cellStyle name="Normal 2 4 5 3" xfId="31275" xr:uid="{D9C59D95-16AD-4CAB-96DF-6137EB516141}"/>
    <cellStyle name="Normal 2 4 5 3 2" xfId="31276" xr:uid="{9BA72169-F512-44C9-91AE-4AAC3D2F0745}"/>
    <cellStyle name="Normal 2 4 5 3 2 2" xfId="31277" xr:uid="{60DD6642-1C65-4459-8823-19302784051F}"/>
    <cellStyle name="Normal 2 4 5 3 2 3" xfId="31278" xr:uid="{A508051C-3DD6-4CE1-8896-EEEDAED02016}"/>
    <cellStyle name="Normal 2 4 5 3 2_AVA DVA EL" xfId="31279" xr:uid="{FEA4FBCF-9E04-4ABE-966F-B2339B96FFE8}"/>
    <cellStyle name="Normal 2 4 5 3 3" xfId="31280" xr:uid="{62E5332B-C2F5-4D8B-8107-E25DD9B91D88}"/>
    <cellStyle name="Normal 2 4 5 3 3 2" xfId="31281" xr:uid="{EC374FF3-B021-4B42-8423-DAC802E1EFF0}"/>
    <cellStyle name="Normal 2 4 5 3 3 3" xfId="31282" xr:uid="{ACFC7118-EDC4-431C-BDDA-B782E0BBC7C3}"/>
    <cellStyle name="Normal 2 4 5 3 3_AVA DVA EL" xfId="31283" xr:uid="{A76E649E-BDC6-4658-B400-FB39B1E31493}"/>
    <cellStyle name="Normal 2 4 5 3 4" xfId="31284" xr:uid="{394B8ECC-0E12-418E-9822-2CEA4A9F6D7D}"/>
    <cellStyle name="Normal 2 4 5 3 4 2" xfId="31285" xr:uid="{08C846B6-ED27-4D03-BBA3-8A5C523F43AD}"/>
    <cellStyle name="Normal 2 4 5 3 4 3" xfId="31286" xr:uid="{DFE8BFF0-95DA-4EF8-9059-7D56D864F8C9}"/>
    <cellStyle name="Normal 2 4 5 3 4_AVA DVA EL" xfId="31287" xr:uid="{80BBA25A-D317-40A0-911F-6BE5B95F59B7}"/>
    <cellStyle name="Normal 2 4 5 3_Balanse bankkonsern" xfId="31288" xr:uid="{315E63D2-69E4-4C86-B81D-11BFE99F4A5F}"/>
    <cellStyle name="Normal 2 4 5 4" xfId="31289" xr:uid="{BC4CA6C6-C204-4888-B562-40CFA5D2FFEC}"/>
    <cellStyle name="Normal 2 4 5 4 2" xfId="31290" xr:uid="{DAF84410-688B-48AB-BC9B-252049EEDC89}"/>
    <cellStyle name="Normal 2 4 5 4 3" xfId="31291" xr:uid="{C99D1A95-83D5-4E68-8725-0F3495DEF07F}"/>
    <cellStyle name="Normal 2 4 5 4_AVA DVA EL" xfId="31292" xr:uid="{8F173388-1145-440D-AE4D-AA7E9A0E92E1}"/>
    <cellStyle name="Normal 2 4 5 5" xfId="31293" xr:uid="{090DC699-3BB6-47A2-9920-1B167CC50E29}"/>
    <cellStyle name="Normal 2 4 5 5 2" xfId="31294" xr:uid="{1523011F-F91D-4BCD-A7A8-68E24DDD9B77}"/>
    <cellStyle name="Normal 2 4 5 5 3" xfId="31295" xr:uid="{F7278B19-6FD8-4C29-B8AE-DF43438F8FF5}"/>
    <cellStyle name="Normal 2 4 5 5_AVA DVA EL" xfId="31296" xr:uid="{96741780-731E-4A69-907B-2616304DF7DC}"/>
    <cellStyle name="Normal 2 4 5 6" xfId="31297" xr:uid="{8655610B-172F-4316-9C8D-10EC309CF132}"/>
    <cellStyle name="Normal 2 4 5 6 2" xfId="31298" xr:uid="{AF9E09A2-E708-4DD3-933B-49228C6B9DE1}"/>
    <cellStyle name="Normal 2 4 5 6 3" xfId="31299" xr:uid="{430A6150-921E-45EB-8411-E9C2333D5F94}"/>
    <cellStyle name="Normal 2 4 5 6_AVA DVA EL" xfId="31300" xr:uid="{6D2ACB9E-D7BB-4BD1-B45F-12B8438C2121}"/>
    <cellStyle name="Normal 2 4 5 7" xfId="31301" xr:uid="{C98AAF28-0D91-4C44-A768-3DE7E87BAAC4}"/>
    <cellStyle name="Normal 2 4 5 7 2" xfId="31302" xr:uid="{21B20F7E-A7C5-47CF-8B8F-83594483AF9B}"/>
    <cellStyle name="Normal 2 4 5 7 3" xfId="31303" xr:uid="{46861430-FEC0-4159-8EBC-CF0BD2691BC7}"/>
    <cellStyle name="Normal 2 4 5 7_AVA DVA EL" xfId="31304" xr:uid="{FF3F2565-D60A-476D-8C13-83CF46C8B087}"/>
    <cellStyle name="Normal 2 4 5 8" xfId="31305" xr:uid="{EBCF5A8D-CFEB-4CC1-A1A8-3F616A49AFD0}"/>
    <cellStyle name="Normal 2 4 5 8 2" xfId="31306" xr:uid="{77021537-E397-45AB-9640-28A2BF421D58}"/>
    <cellStyle name="Normal 2 4 5 8 3" xfId="31307" xr:uid="{3931A2CB-49BC-45B1-8927-B88CA9F8676E}"/>
    <cellStyle name="Normal 2 4 5 8_AVA DVA EL" xfId="31308" xr:uid="{F52DF75A-E126-4336-9A8D-5B753AA2BDAF}"/>
    <cellStyle name="Normal 2 4 5 9" xfId="31309" xr:uid="{17EC3E1F-2706-45E0-9D2B-D2A21B4AB7EF}"/>
    <cellStyle name="Normal 2 4 5 9 2" xfId="31310" xr:uid="{F0C9E19C-3942-4463-8CD6-583F6407E431}"/>
    <cellStyle name="Normal 2 4 5 9 3" xfId="31311" xr:uid="{90B179C4-EA24-4A00-86BF-4F239727C0D3}"/>
    <cellStyle name="Normal 2 4 5 9_AVA DVA EL" xfId="31312" xr:uid="{5AAFA9C8-95CD-4A72-9E10-487E7AADD379}"/>
    <cellStyle name="Normal 2 4 5_3. Chng in credit spreads" xfId="7928" xr:uid="{820B8975-54BD-4460-BA14-7758D39DE9D2}"/>
    <cellStyle name="Normal 2 4 6" xfId="7929" xr:uid="{F9EECB3D-C23E-4A26-9430-E6918D10CF19}"/>
    <cellStyle name="Normal 2 4 6 10" xfId="31313" xr:uid="{716E9E1D-6717-404C-A2AB-2E1569057775}"/>
    <cellStyle name="Normal 2 4 6 10 2" xfId="31314" xr:uid="{B005A345-0F3B-4C10-BFD1-39E322341A9B}"/>
    <cellStyle name="Normal 2 4 6 10 3" xfId="31315" xr:uid="{9160F39F-D404-45FB-9682-572AFEA940AF}"/>
    <cellStyle name="Normal 2 4 6 10_AVA DVA EL" xfId="31316" xr:uid="{B4A28F09-D32D-4238-997A-2A28E3FA9443}"/>
    <cellStyle name="Normal 2 4 6 2" xfId="7930" xr:uid="{0A97633F-A3C6-4ADE-BD0B-DE8ECA6A48A3}"/>
    <cellStyle name="Normal 2 4 6 2 2" xfId="31317" xr:uid="{9D682479-3933-4CF0-9264-D3D456C9A2F6}"/>
    <cellStyle name="Normal 2 4 6 2 2 2" xfId="31318" xr:uid="{A781796F-B56F-45F7-97B8-F2DDDFE29E39}"/>
    <cellStyle name="Normal 2 4 6 2 2 3" xfId="31319" xr:uid="{9CE9FCCD-26FF-475A-BB07-3CF2E91A0AB8}"/>
    <cellStyle name="Normal 2 4 6 2 2_AVA DVA EL" xfId="31320" xr:uid="{63933D30-4B87-4636-8570-04036A6EB7AF}"/>
    <cellStyle name="Normal 2 4 6 2 3" xfId="31321" xr:uid="{556017FE-12EF-401B-8A9A-B696A4829D32}"/>
    <cellStyle name="Normal 2 4 6 2 3 2" xfId="31322" xr:uid="{3B7911A4-58B5-4191-9256-DB65A99CFCE9}"/>
    <cellStyle name="Normal 2 4 6 2 3 3" xfId="31323" xr:uid="{1C869F7F-4D52-4484-86F5-3739856CB195}"/>
    <cellStyle name="Normal 2 4 6 2 3_AVA DVA EL" xfId="31324" xr:uid="{7170AE6B-6C6A-45CD-9F5C-D364A4C5887E}"/>
    <cellStyle name="Normal 2 4 6 2 4" xfId="31325" xr:uid="{BC61B3FF-8CD3-4EF9-BEDA-7AB065CB9728}"/>
    <cellStyle name="Normal 2 4 6 2 4 2" xfId="31326" xr:uid="{BAB19B4B-BF14-4A34-A445-4D9C5401AFE4}"/>
    <cellStyle name="Normal 2 4 6 2 4 3" xfId="31327" xr:uid="{EAB6366B-6876-42C4-A072-32BE74BD9B3B}"/>
    <cellStyle name="Normal 2 4 6 2 4_AVA DVA EL" xfId="31328" xr:uid="{F2D20D0E-1316-49DD-8832-00D515B061EA}"/>
    <cellStyle name="Normal 2 4 6 2_Balanse bankkonsern" xfId="31329" xr:uid="{8272DA6F-4A4F-47D6-A79F-036FC05617F2}"/>
    <cellStyle name="Normal 2 4 6 3" xfId="31330" xr:uid="{97CF518E-EF3C-4875-9405-2214044D6F87}"/>
    <cellStyle name="Normal 2 4 6 3 2" xfId="31331" xr:uid="{DDFBCAF0-80A0-4859-978E-55784F7101C9}"/>
    <cellStyle name="Normal 2 4 6 3 2 2" xfId="31332" xr:uid="{2FD0E962-33AE-4B23-8206-73F2387D011D}"/>
    <cellStyle name="Normal 2 4 6 3 2 3" xfId="31333" xr:uid="{0961CD83-30CC-454D-843E-C7275FE2B07E}"/>
    <cellStyle name="Normal 2 4 6 3 2_AVA DVA EL" xfId="31334" xr:uid="{9EBE6630-A94A-442E-A402-0FD986220147}"/>
    <cellStyle name="Normal 2 4 6 3_Balanse bankkonsern" xfId="31335" xr:uid="{6BC2EF16-98EA-422F-87FF-1E5D537ED897}"/>
    <cellStyle name="Normal 2 4 6 4" xfId="31336" xr:uid="{DE3A0346-0EE5-4313-8698-06E9CF386822}"/>
    <cellStyle name="Normal 2 4 6 4 2" xfId="31337" xr:uid="{E042DDED-1944-4446-B205-EAA8BE1DA62F}"/>
    <cellStyle name="Normal 2 4 6 4 3" xfId="31338" xr:uid="{9FD3AF20-ACC8-46CF-973F-F3D41BD377C1}"/>
    <cellStyle name="Normal 2 4 6 4_AVA DVA EL" xfId="31339" xr:uid="{EF03D471-2155-46A2-9206-15F6ECD3019C}"/>
    <cellStyle name="Normal 2 4 6 5" xfId="31340" xr:uid="{C7322852-EB18-48EF-AAD0-C4D277B3ED79}"/>
    <cellStyle name="Normal 2 4 6 5 2" xfId="31341" xr:uid="{89510711-8BEB-4074-A43E-2C926032B8A5}"/>
    <cellStyle name="Normal 2 4 6 5 3" xfId="31342" xr:uid="{D29A4B59-FD40-4B7D-AB2D-C5EE650607F6}"/>
    <cellStyle name="Normal 2 4 6 5_AVA DVA EL" xfId="31343" xr:uid="{38F314F8-8532-4759-93ED-F21E68903D48}"/>
    <cellStyle name="Normal 2 4 6 6" xfId="31344" xr:uid="{FD42DC27-5139-452D-8FFC-A61E8885FCF2}"/>
    <cellStyle name="Normal 2 4 6 6 2" xfId="31345" xr:uid="{92F2C10C-4A46-4D94-B283-C05F9A2A7FAF}"/>
    <cellStyle name="Normal 2 4 6 6 3" xfId="31346" xr:uid="{5A2CA296-0338-4530-8C7D-6E74509AD82F}"/>
    <cellStyle name="Normal 2 4 6 6_AVA DVA EL" xfId="31347" xr:uid="{22243F19-CDF0-4F89-B98F-98134933E95D}"/>
    <cellStyle name="Normal 2 4 6 7" xfId="31348" xr:uid="{4A690FCC-87EE-4948-B7DB-CD057DDEF8D3}"/>
    <cellStyle name="Normal 2 4 6 7 2" xfId="31349" xr:uid="{642F1BDC-706A-44C1-AC1A-F11E9A09F3D3}"/>
    <cellStyle name="Normal 2 4 6 7 3" xfId="31350" xr:uid="{C39F1BCB-A0AF-4BA0-9194-8221511D7139}"/>
    <cellStyle name="Normal 2 4 6 7_AVA DVA EL" xfId="31351" xr:uid="{E3EDBBAB-C533-4ED3-850B-8ED6F31CD861}"/>
    <cellStyle name="Normal 2 4 6 8" xfId="31352" xr:uid="{C37988E2-E0E0-492D-9C57-6A418058B4FE}"/>
    <cellStyle name="Normal 2 4 6 8 2" xfId="31353" xr:uid="{310C1E73-CDA1-4E03-9F17-1DAE6A98F1C2}"/>
    <cellStyle name="Normal 2 4 6 8 3" xfId="31354" xr:uid="{04F5B7EC-A7DC-4D19-9229-1C3D59A73A5F}"/>
    <cellStyle name="Normal 2 4 6 8_AVA DVA EL" xfId="31355" xr:uid="{2F6FD387-D685-490F-A349-CB6CA0A97C34}"/>
    <cellStyle name="Normal 2 4 6 9" xfId="31356" xr:uid="{2AE942A0-38D8-43AB-BDBB-91AB1D45AA64}"/>
    <cellStyle name="Normal 2 4 6 9 2" xfId="31357" xr:uid="{9D3EE3B0-EADD-4B17-AE42-B071DC847F32}"/>
    <cellStyle name="Normal 2 4 6 9 3" xfId="31358" xr:uid="{F5A2046D-D767-4E5F-812C-DC52165ACA1E}"/>
    <cellStyle name="Normal 2 4 6 9_AVA DVA EL" xfId="31359" xr:uid="{7A19DBCF-921C-40B4-BD88-ABCD9D5ED8F4}"/>
    <cellStyle name="Normal 2 4 6_3. Chng in credit spreads" xfId="7931" xr:uid="{63A8BBE1-4198-4D4A-8835-1DC6915E893D}"/>
    <cellStyle name="Normal 2 4 7" xfId="7932" xr:uid="{F28D90C3-1CF2-444E-A2E7-07B056596A9E}"/>
    <cellStyle name="Normal 2 4 7 2" xfId="7933" xr:uid="{280F9CB9-639E-4701-B04F-5C094B6743CF}"/>
    <cellStyle name="Normal 2 4 7 2 2" xfId="31360" xr:uid="{66DE8021-0562-43BC-834A-9C5567C88FDD}"/>
    <cellStyle name="Normal 2 4 7 2 3" xfId="31361" xr:uid="{5EC7E648-DA70-4C49-8B14-562A764048A4}"/>
    <cellStyle name="Normal 2 4 7 2_AVA DVA EL" xfId="31362" xr:uid="{A1ACA41F-7A2C-4171-A117-392960E50559}"/>
    <cellStyle name="Normal 2 4 7 3" xfId="31363" xr:uid="{60FA2A3E-303D-4413-8DEF-EC6A8F8D3646}"/>
    <cellStyle name="Normal 2 4 7 3 2" xfId="31364" xr:uid="{D0EEEAB9-443E-4871-83B3-D829499A7BB7}"/>
    <cellStyle name="Normal 2 4 7 3 3" xfId="31365" xr:uid="{227B6CFD-2628-484D-9829-F368830CCADA}"/>
    <cellStyle name="Normal 2 4 7 3_AVA DVA EL" xfId="31366" xr:uid="{A9D5C83E-D77B-4906-9176-EEC3F7321CC2}"/>
    <cellStyle name="Normal 2 4 7 4" xfId="31367" xr:uid="{79C752E8-0049-4DE2-AF4F-D1306AF9A9CE}"/>
    <cellStyle name="Normal 2 4 7 4 2" xfId="31368" xr:uid="{CCAF1744-E5B6-46D3-86A0-59F6635C3A8F}"/>
    <cellStyle name="Normal 2 4 7 4 3" xfId="31369" xr:uid="{FA34F866-E208-46B9-B5B8-8D4F7FCCC6CD}"/>
    <cellStyle name="Normal 2 4 7 4_AVA DVA EL" xfId="31370" xr:uid="{F2994F46-D372-45DE-BEEC-E85794233153}"/>
    <cellStyle name="Normal 2 4 7_3. Chng in credit spreads" xfId="7934" xr:uid="{32E912B8-03E3-47B3-AA9C-C263BA342893}"/>
    <cellStyle name="Normal 2 4 8" xfId="7935" xr:uid="{68EF40D9-AD98-4147-AC04-89749B1E0641}"/>
    <cellStyle name="Normal 2 4 8 2" xfId="7936" xr:uid="{63D48DA1-26E0-4EF6-B904-775EBF738F6C}"/>
    <cellStyle name="Normal 2 4 8 2 2" xfId="31371" xr:uid="{CA117D94-7675-4AD0-802E-E0244C94267E}"/>
    <cellStyle name="Normal 2 4 8 2 3" xfId="31372" xr:uid="{2910848C-A7BD-46DC-AEAA-E10716D80D1B}"/>
    <cellStyle name="Normal 2 4 8 2_AVA DVA EL" xfId="31373" xr:uid="{E81866C8-64DF-4AA9-AA79-B619D143A65C}"/>
    <cellStyle name="Normal 2 4 8 3" xfId="31374" xr:uid="{4EBC740E-D1D2-44E0-9460-EFA8B840FE21}"/>
    <cellStyle name="Normal 2 4 8 3 2" xfId="31375" xr:uid="{FECD8929-6086-443C-B33D-761EA3B82D77}"/>
    <cellStyle name="Normal 2 4 8 3 3" xfId="31376" xr:uid="{9B04E595-D9CF-428A-8901-A0CB717F84FB}"/>
    <cellStyle name="Normal 2 4 8 3_AVA DVA EL" xfId="31377" xr:uid="{E15E06BC-21A3-472A-BAFE-3F105B78229A}"/>
    <cellStyle name="Normal 2 4 8 4" xfId="31378" xr:uid="{5A253260-CF6C-48A2-B0FC-D413EC201825}"/>
    <cellStyle name="Normal 2 4 8 4 2" xfId="31379" xr:uid="{87FB16EF-B897-4EDF-BCEF-0467E532D920}"/>
    <cellStyle name="Normal 2 4 8 4 3" xfId="31380" xr:uid="{DF0A0EEC-BC16-4ABA-BD1D-C8F91373F097}"/>
    <cellStyle name="Normal 2 4 8 4_AVA DVA EL" xfId="31381" xr:uid="{7DF1FD8B-F6C1-4B0F-A4D4-7D50898F9C91}"/>
    <cellStyle name="Normal 2 4 8_3. Chng in credit spreads" xfId="7937" xr:uid="{1A393ABE-06D3-4DE3-84F2-2352DC6ED6F2}"/>
    <cellStyle name="Normal 2 4 9" xfId="31382" xr:uid="{BFD9526F-ABA0-4295-A36C-516725457D1F}"/>
    <cellStyle name="Normal 2 4 9 2" xfId="31383" xr:uid="{9CEF61D8-412B-4A0F-B565-646586AE3391}"/>
    <cellStyle name="Normal 2 4 9 2 2" xfId="31384" xr:uid="{3F035EEC-8FF9-4B31-AECE-570D6A3A02C3}"/>
    <cellStyle name="Normal 2 4 9 2 3" xfId="31385" xr:uid="{56C6179C-78DF-4FEF-B9A4-E56DFC8E6541}"/>
    <cellStyle name="Normal 2 4 9 2_AVA DVA EL" xfId="31386" xr:uid="{0282D11B-6A6B-4F4B-910B-803626F93330}"/>
    <cellStyle name="Normal 2 4 9 3" xfId="31387" xr:uid="{0FFFC01B-0520-4DE2-922C-712C2197E698}"/>
    <cellStyle name="Normal 2 4 9_AVA DVA EL" xfId="31388" xr:uid="{4D0C6E7A-5054-4669-9865-DE12DCFD7A63}"/>
    <cellStyle name="Normal 2 4_3Q19" xfId="7938" xr:uid="{13049B20-59BC-416F-A115-85365487B4A6}"/>
    <cellStyle name="Normal 2 40" xfId="31389" xr:uid="{6BCB7A1F-5D60-4563-8465-B3F1E37C2C75}"/>
    <cellStyle name="Normal 2 40 2" xfId="31390" xr:uid="{F27088F3-2640-40F5-AEF7-B13E4B23245C}"/>
    <cellStyle name="Normal 2 40 2 2" xfId="31391" xr:uid="{68A613BD-BE69-4D7D-BA1A-D15E2B1CF735}"/>
    <cellStyle name="Normal 2 40 2_AVA DVA EL" xfId="31392" xr:uid="{9D793FB9-2805-4352-9985-4F54F602078A}"/>
    <cellStyle name="Normal 2 40 3" xfId="31393" xr:uid="{02EF37A7-2F6B-452B-8FAF-CA78C798AF1F}"/>
    <cellStyle name="Normal 2 40_AVA DVA EL" xfId="31394" xr:uid="{766A3D09-CF0B-464C-8975-56143BD6445A}"/>
    <cellStyle name="Normal 2 41" xfId="31395" xr:uid="{58D90BF8-ACEF-4F18-BDFF-3D0DC7044B99}"/>
    <cellStyle name="Normal 2 41 2" xfId="31396" xr:uid="{3675E38D-D34A-4E3A-AFFD-8E8293DA9934}"/>
    <cellStyle name="Normal 2 41_AVA DVA EL" xfId="31397" xr:uid="{7A572E38-6B29-4A70-99DE-AB3371EAA5EF}"/>
    <cellStyle name="Normal 2 42" xfId="31398" xr:uid="{CC1586E4-9EE2-4858-9E3F-5321B8E7D540}"/>
    <cellStyle name="Normal 2 42 2" xfId="31399" xr:uid="{E9380E41-0170-4F29-BB84-056578141AB4}"/>
    <cellStyle name="Normal 2 42_AVA DVA EL" xfId="31400" xr:uid="{A0A5A156-A484-4BED-873A-C63BF75256C9}"/>
    <cellStyle name="Normal 2 43" xfId="31401" xr:uid="{84E225D4-1FC2-45A5-B935-8E1C48D5096A}"/>
    <cellStyle name="Normal 2 43 2" xfId="31402" xr:uid="{F59A45F3-B1ED-43E1-82C3-75F4B5C7B930}"/>
    <cellStyle name="Normal 2 43_AVA DVA EL" xfId="31403" xr:uid="{06A35D16-C6F4-4975-B029-79AC0697CB63}"/>
    <cellStyle name="Normal 2 44" xfId="31404" xr:uid="{F0CC4409-A0BF-4C65-986A-D550F733FEF1}"/>
    <cellStyle name="Normal 2 44 2" xfId="31405" xr:uid="{F659F8AB-3F34-4B2D-AAC3-627BB30CDB2E}"/>
    <cellStyle name="Normal 2 44_AVA DVA EL" xfId="31406" xr:uid="{E01927A3-E654-4AC4-A8F6-ED821E4BAAF4}"/>
    <cellStyle name="Normal 2 45" xfId="31407" xr:uid="{40DC0991-367E-4876-8DB3-AF5F99DD8E15}"/>
    <cellStyle name="Normal 2 45 2" xfId="31408" xr:uid="{85E0BA74-EE58-4D13-80F6-675E71A86E8C}"/>
    <cellStyle name="Normal 2 45_AVA DVA EL" xfId="31409" xr:uid="{D4131CEE-D5C6-48B7-87E2-08CCF4C5BFFA}"/>
    <cellStyle name="Normal 2 46" xfId="31410" xr:uid="{75EFDEC0-2AD5-48BD-8920-7F4E129058FA}"/>
    <cellStyle name="Normal 2 46 2" xfId="31411" xr:uid="{32E89A4B-47F4-49DE-A0BB-905C04BACCED}"/>
    <cellStyle name="Normal 2 46 2 2" xfId="31412" xr:uid="{9EA31E29-1622-4101-A280-72193347861D}"/>
    <cellStyle name="Normal 2 46 2_AVA DVA EL" xfId="31413" xr:uid="{64B5919D-7878-4C07-97F8-FE1C4EB9F19D}"/>
    <cellStyle name="Normal 2 46 3" xfId="31414" xr:uid="{15308343-C706-46C7-A3D8-D597E36C0141}"/>
    <cellStyle name="Normal 2 46 3 2" xfId="31415" xr:uid="{18FA553D-08B9-483D-B9BC-90C7E657A331}"/>
    <cellStyle name="Normal 2 46 3_AVA DVA EL" xfId="31416" xr:uid="{399B917E-3434-4BE4-8AAF-663D5F261CD6}"/>
    <cellStyle name="Normal 2 46 4" xfId="31417" xr:uid="{992F8BB6-334D-4CAC-A415-8CCAD608C247}"/>
    <cellStyle name="Normal 2 46_4Q16" xfId="31418" xr:uid="{E4A4C2E4-D0AB-481E-BECF-1EE26F4F79F3}"/>
    <cellStyle name="Normal 2 47" xfId="31419" xr:uid="{6BAB2ABE-9AD5-41D9-AA8D-C3A949EE5382}"/>
    <cellStyle name="Normal 2 47 2" xfId="31420" xr:uid="{E1D888C0-EEDF-4E5A-8A00-79051CDD5AA4}"/>
    <cellStyle name="Normal 2 47 3" xfId="31421" xr:uid="{B3430C95-405E-4F23-9E0D-C47F6456F7C9}"/>
    <cellStyle name="Normal 2 47_AVA DVA EL" xfId="31422" xr:uid="{28F1904C-1DF0-40C5-A17C-784F9AD51056}"/>
    <cellStyle name="Normal 2 48" xfId="31423" xr:uid="{F6D0869F-8121-4700-BCC2-BFEA041B4B14}"/>
    <cellStyle name="Normal 2 48 2" xfId="31424" xr:uid="{D56331DE-69F9-4022-BD7A-31101608B308}"/>
    <cellStyle name="Normal 2 48 3" xfId="31425" xr:uid="{5362DEAA-7EB2-4AE1-8237-CD9DAD00942D}"/>
    <cellStyle name="Normal 2 48_AVA DVA EL" xfId="31426" xr:uid="{70CA85AD-78F4-4EDB-A260-018AAD0D5DF5}"/>
    <cellStyle name="Normal 2 49" xfId="31427" xr:uid="{B3A6D3AE-725D-4734-9D7E-F9E94DA7AD9B}"/>
    <cellStyle name="Normal 2 49 2" xfId="31428" xr:uid="{A1B6C985-AB04-4FB2-90A8-DF5A21446620}"/>
    <cellStyle name="Normal 2 49 3" xfId="31429" xr:uid="{320889B9-199B-40ED-9338-4B9F3455A77D}"/>
    <cellStyle name="Normal 2 49_AVA DVA EL" xfId="31430" xr:uid="{F1FC8D16-5ACC-4EAC-BE8C-B224262DC639}"/>
    <cellStyle name="Normal 2 5" xfId="7939" xr:uid="{500CDC96-ED62-4CC0-AFAF-2DD7379E4B8C}"/>
    <cellStyle name="Normal 2 5 10" xfId="31431" xr:uid="{9310D3EB-942C-4186-9BA3-47DFFAF724CA}"/>
    <cellStyle name="Normal 2 5 10 2" xfId="31432" xr:uid="{A0E8895B-A0FB-4129-9521-F627B3CB7D7C}"/>
    <cellStyle name="Normal 2 5 10 3" xfId="31433" xr:uid="{29F16960-B374-4625-A183-980DA0411910}"/>
    <cellStyle name="Normal 2 5 10_AVA DVA EL" xfId="31434" xr:uid="{83CC9D17-6421-406A-9716-7E2A6AE4438C}"/>
    <cellStyle name="Normal 2 5 11" xfId="31435" xr:uid="{6083EC99-41CF-4D22-B909-652933F2BDD4}"/>
    <cellStyle name="Normal 2 5 11 2" xfId="31436" xr:uid="{1043D565-C2CD-41F8-821D-2C0A18CB66DB}"/>
    <cellStyle name="Normal 2 5 11 3" xfId="31437" xr:uid="{D02E7710-3D50-4E59-9F0B-CCF047728305}"/>
    <cellStyle name="Normal 2 5 11_AVA DVA EL" xfId="31438" xr:uid="{6D685C6C-0730-4BB6-94E9-3C5E4881EF01}"/>
    <cellStyle name="Normal 2 5 12" xfId="31439" xr:uid="{275B7D49-7186-4129-B3AE-48BA3B1A87A7}"/>
    <cellStyle name="Normal 2 5 12 2" xfId="31440" xr:uid="{A31F5959-1FC6-43B7-86E0-8D8EEF3F5315}"/>
    <cellStyle name="Normal 2 5 12 3" xfId="31441" xr:uid="{77B60F49-0F5E-4A08-9B77-8DC97F19CBD7}"/>
    <cellStyle name="Normal 2 5 12_AVA DVA EL" xfId="31442" xr:uid="{59138336-352B-4E65-9B4F-9E69567A1CD7}"/>
    <cellStyle name="Normal 2 5 13" xfId="31443" xr:uid="{5C2773C1-0049-4619-A1D8-16A4F34D91C7}"/>
    <cellStyle name="Normal 2 5 13 2" xfId="31444" xr:uid="{A9CBFF0B-D802-4086-A2EF-E916272FD9D8}"/>
    <cellStyle name="Normal 2 5 13 3" xfId="31445" xr:uid="{C5B6D639-573E-48A5-9A98-9B2F0C92F251}"/>
    <cellStyle name="Normal 2 5 13_AVA DVA EL" xfId="31446" xr:uid="{666247C3-9477-4000-999C-C6CD56889EDE}"/>
    <cellStyle name="Normal 2 5 14" xfId="31447" xr:uid="{16D4A9FB-2C9E-49BF-84EC-FC627ED0CE66}"/>
    <cellStyle name="Normal 2 5 14 2" xfId="31448" xr:uid="{617C1349-2FF2-42BA-A1A1-FF19497D7899}"/>
    <cellStyle name="Normal 2 5 14 3" xfId="31449" xr:uid="{1B3AA26F-2446-4050-A263-E5C9E716FD85}"/>
    <cellStyle name="Normal 2 5 14_AVA DVA EL" xfId="31450" xr:uid="{D456B9A3-7D44-4046-8C84-869DAA85D61A}"/>
    <cellStyle name="Normal 2 5 15" xfId="31451" xr:uid="{2BB3F8FF-C37E-45D6-92A7-36E8261DBCD8}"/>
    <cellStyle name="Normal 2 5 15 2" xfId="31452" xr:uid="{9A873051-1AA6-4718-B93A-A92A37FB480B}"/>
    <cellStyle name="Normal 2 5 15 3" xfId="31453" xr:uid="{0CDDE781-5386-4BF7-9FB0-4E872CC96D62}"/>
    <cellStyle name="Normal 2 5 15_AVA DVA EL" xfId="31454" xr:uid="{BB0C98C7-37CD-4A5B-916C-4BEE6ABFFE6B}"/>
    <cellStyle name="Normal 2 5 2" xfId="7940" xr:uid="{2E27B279-DCFE-472F-BFFF-80088335CAC7}"/>
    <cellStyle name="Normal 2 5 2 10" xfId="31455" xr:uid="{F211A69E-92BB-4739-ABA6-388F94767DBC}"/>
    <cellStyle name="Normal 2 5 2 10 2" xfId="31456" xr:uid="{0FEF42C2-D5B9-4AF9-8FE4-BDBCFCF22C3C}"/>
    <cellStyle name="Normal 2 5 2 10 3" xfId="31457" xr:uid="{51DCD14E-3B62-4E97-ADA3-8FC3CC1E618B}"/>
    <cellStyle name="Normal 2 5 2 10_AVA DVA EL" xfId="31458" xr:uid="{AF3F3E53-84E2-4D89-9B91-8F35C78F3C3E}"/>
    <cellStyle name="Normal 2 5 2 11" xfId="31459" xr:uid="{9406B11F-B481-4301-B7F2-BE3B44766351}"/>
    <cellStyle name="Normal 2 5 2 11 2" xfId="31460" xr:uid="{550A5EBE-4CBA-4B32-8614-844BEF388BB5}"/>
    <cellStyle name="Normal 2 5 2 11 3" xfId="31461" xr:uid="{E6A4CF83-CF35-47D7-AE42-3060BA6FBBE4}"/>
    <cellStyle name="Normal 2 5 2 11_AVA DVA EL" xfId="31462" xr:uid="{5897E6B8-CE09-4AEC-A322-884D09D08559}"/>
    <cellStyle name="Normal 2 5 2 12" xfId="31463" xr:uid="{6D0C4E86-9ED3-4D49-A54D-782E12D919EE}"/>
    <cellStyle name="Normal 2 5 2 12 2" xfId="31464" xr:uid="{EC45C551-D63A-4672-9BD9-66DD70B17295}"/>
    <cellStyle name="Normal 2 5 2 12 3" xfId="31465" xr:uid="{808FE8EA-4184-4898-8BC3-DF8992DBA327}"/>
    <cellStyle name="Normal 2 5 2 12_AVA DVA EL" xfId="31466" xr:uid="{8F745F11-E191-400A-85E6-51ED62112C2F}"/>
    <cellStyle name="Normal 2 5 2 2" xfId="7941" xr:uid="{9D456A0F-A004-4BF3-8C2E-35A990C53E2E}"/>
    <cellStyle name="Normal 2 5 2 2 10" xfId="31467" xr:uid="{78F3D5AF-DE8E-422E-A45C-D7859ED2DFFE}"/>
    <cellStyle name="Normal 2 5 2 2 10 2" xfId="31468" xr:uid="{8BF0A092-0293-4D87-84F8-007BE4469D95}"/>
    <cellStyle name="Normal 2 5 2 2 10 3" xfId="31469" xr:uid="{01895F13-FC54-4F16-85A8-0633D6CD4CE1}"/>
    <cellStyle name="Normal 2 5 2 2 10_AVA DVA EL" xfId="31470" xr:uid="{4308C424-AF2F-4183-94AC-71B6FB889784}"/>
    <cellStyle name="Normal 2 5 2 2 11" xfId="31471" xr:uid="{5D8C0829-5490-4006-9970-0760AE1C1F80}"/>
    <cellStyle name="Normal 2 5 2 2 11 2" xfId="31472" xr:uid="{EC219344-177B-47A9-942A-E67A5748F273}"/>
    <cellStyle name="Normal 2 5 2 2 11 3" xfId="31473" xr:uid="{3265B5D3-E0D8-446A-B171-D33E6D576CFE}"/>
    <cellStyle name="Normal 2 5 2 2 11_AVA DVA EL" xfId="31474" xr:uid="{81EAB141-A990-48B0-8E74-B759A51B1B7F}"/>
    <cellStyle name="Normal 2 5 2 2 2" xfId="7942" xr:uid="{C77A7EBF-AA24-4EA3-9F7E-5C49556CE41C}"/>
    <cellStyle name="Normal 2 5 2 2 2 10" xfId="31475" xr:uid="{6067AE57-D565-4351-8449-489FBF91687B}"/>
    <cellStyle name="Normal 2 5 2 2 2 10 2" xfId="31476" xr:uid="{B1084B5C-2CF2-4CD3-862F-F7D5B75FC984}"/>
    <cellStyle name="Normal 2 5 2 2 2 10 3" xfId="31477" xr:uid="{65F33D8F-BEEC-4B5A-B5A6-897F56737616}"/>
    <cellStyle name="Normal 2 5 2 2 2 10_AVA DVA EL" xfId="31478" xr:uid="{CD1F7E40-1FED-4081-ADC9-2CC213F7CB4B}"/>
    <cellStyle name="Normal 2 5 2 2 2 2" xfId="31479" xr:uid="{05766970-617A-4FF9-B79F-C35F85BCCFA5}"/>
    <cellStyle name="Normal 2 5 2 2 2 2 2" xfId="31480" xr:uid="{CF18DF23-92F2-4CFE-B214-2B539DD1363B}"/>
    <cellStyle name="Normal 2 5 2 2 2 2 2 2" xfId="31481" xr:uid="{F50D19DD-EB78-426C-9773-939112B856C3}"/>
    <cellStyle name="Normal 2 5 2 2 2 2 2 3" xfId="31482" xr:uid="{83B31ECD-B219-4314-BF29-446E8759B7B0}"/>
    <cellStyle name="Normal 2 5 2 2 2 2 2_AVA DVA EL" xfId="31483" xr:uid="{4A0097F0-7820-41B1-AC5B-4C367C3C916E}"/>
    <cellStyle name="Normal 2 5 2 2 2 2 3" xfId="31484" xr:uid="{C509288E-D099-4DDD-AA5E-93B2FE4478E4}"/>
    <cellStyle name="Normal 2 5 2 2 2 2 3 2" xfId="31485" xr:uid="{98C2D7E2-9149-408B-94B1-6114D463F83E}"/>
    <cellStyle name="Normal 2 5 2 2 2 2 3 3" xfId="31486" xr:uid="{27E76F4C-261A-4F76-A9DE-FAE71A9564DA}"/>
    <cellStyle name="Normal 2 5 2 2 2 2 3_AVA DVA EL" xfId="31487" xr:uid="{7CE3E24C-EDED-4861-ADAA-6E386641B9DC}"/>
    <cellStyle name="Normal 2 5 2 2 2 2 4" xfId="31488" xr:uid="{C04AEBAC-5D8A-46A9-8868-891CD3998F09}"/>
    <cellStyle name="Normal 2 5 2 2 2 2 5" xfId="31489" xr:uid="{DEE59820-9CD3-454A-B76B-F98EBC25339E}"/>
    <cellStyle name="Normal 2 5 2 2 2 2_AVA DVA EL" xfId="31490" xr:uid="{E93380A5-9A2B-4C29-903A-31036B244A37}"/>
    <cellStyle name="Normal 2 5 2 2 2 3" xfId="31491" xr:uid="{F992D11D-FDE0-4B61-A9BB-D6DF75D82BFD}"/>
    <cellStyle name="Normal 2 5 2 2 2 3 2" xfId="31492" xr:uid="{1B95B880-830F-4A3A-8D01-9E58326FDAF1}"/>
    <cellStyle name="Normal 2 5 2 2 2 3 3" xfId="31493" xr:uid="{FE250F90-9F5A-47DA-84CF-D6033DCB2EAF}"/>
    <cellStyle name="Normal 2 5 2 2 2 3_AVA DVA EL" xfId="31494" xr:uid="{6E3839EF-017E-4D8C-A292-E4AB1D99EF46}"/>
    <cellStyle name="Normal 2 5 2 2 2 4" xfId="31495" xr:uid="{DA31A4C4-621D-4910-93CF-5EC28867E4D1}"/>
    <cellStyle name="Normal 2 5 2 2 2 4 2" xfId="31496" xr:uid="{7E81F785-7921-4527-B1E8-A83CC59D7478}"/>
    <cellStyle name="Normal 2 5 2 2 2 4 3" xfId="31497" xr:uid="{AACC774E-314F-431D-915A-1AB226F0F708}"/>
    <cellStyle name="Normal 2 5 2 2 2 4_AVA DVA EL" xfId="31498" xr:uid="{F5175A35-E320-4F44-BDF6-4C1699B672A2}"/>
    <cellStyle name="Normal 2 5 2 2 2 5" xfId="31499" xr:uid="{F9B89F3B-29D1-4270-987D-D7220D32711F}"/>
    <cellStyle name="Normal 2 5 2 2 2 5 2" xfId="31500" xr:uid="{59527B9C-8377-4806-95B8-B8C664F69387}"/>
    <cellStyle name="Normal 2 5 2 2 2 5 3" xfId="31501" xr:uid="{ED9EEA9F-5C17-4A10-ACF6-113C2EFD039E}"/>
    <cellStyle name="Normal 2 5 2 2 2 5_AVA DVA EL" xfId="31502" xr:uid="{D9DA9ADC-7757-42F9-B42F-E350B414BB2A}"/>
    <cellStyle name="Normal 2 5 2 2 2 6" xfId="31503" xr:uid="{D9B1613C-77BC-484C-B326-1BC52FAA7E24}"/>
    <cellStyle name="Normal 2 5 2 2 2 6 2" xfId="31504" xr:uid="{0581CA4F-C756-4E55-ABA8-96EF2C3F9E1B}"/>
    <cellStyle name="Normal 2 5 2 2 2 6 3" xfId="31505" xr:uid="{EB2520E3-DB22-4D65-8BA3-999E2BE3EB51}"/>
    <cellStyle name="Normal 2 5 2 2 2 6_AVA DVA EL" xfId="31506" xr:uid="{68CF42EC-5BCA-47B1-8F35-6ABE5D5932C1}"/>
    <cellStyle name="Normal 2 5 2 2 2 7" xfId="31507" xr:uid="{E4DC910C-5921-4AA4-B8CF-9A083B991B63}"/>
    <cellStyle name="Normal 2 5 2 2 2 7 2" xfId="31508" xr:uid="{F2846F79-09D5-488D-B112-A7F9652BB5FE}"/>
    <cellStyle name="Normal 2 5 2 2 2 7 3" xfId="31509" xr:uid="{BF901749-228D-469C-B0CD-5F48DD513A59}"/>
    <cellStyle name="Normal 2 5 2 2 2 7_AVA DVA EL" xfId="31510" xr:uid="{4E220C4C-F07C-42A5-B092-F389011E8296}"/>
    <cellStyle name="Normal 2 5 2 2 2 8" xfId="31511" xr:uid="{B6BA9F31-1655-47E5-90D8-B1D0A8A282D7}"/>
    <cellStyle name="Normal 2 5 2 2 2 8 2" xfId="31512" xr:uid="{966D27B0-694F-4872-ACD7-877DEE546F93}"/>
    <cellStyle name="Normal 2 5 2 2 2 8 3" xfId="31513" xr:uid="{BBC849C9-D7C1-4D37-882E-33529370553D}"/>
    <cellStyle name="Normal 2 5 2 2 2 8_AVA DVA EL" xfId="31514" xr:uid="{751C75DE-8C2B-47E4-8957-5CB77617A628}"/>
    <cellStyle name="Normal 2 5 2 2 2 9" xfId="31515" xr:uid="{9B33ABD5-23E7-461D-9BCB-709E6D706FF4}"/>
    <cellStyle name="Normal 2 5 2 2 2 9 2" xfId="31516" xr:uid="{E6E5E218-9DE1-47CB-AA45-444F14ED4B16}"/>
    <cellStyle name="Normal 2 5 2 2 2 9 3" xfId="31517" xr:uid="{012BAFAE-9DA4-4EFB-A697-E9CC2CD2103C}"/>
    <cellStyle name="Normal 2 5 2 2 2 9_AVA DVA EL" xfId="31518" xr:uid="{66E16C4B-F9F3-4CCE-8D2B-7C6D2377C937}"/>
    <cellStyle name="Normal 2 5 2 2 2_Balanse bankkonsern" xfId="31519" xr:uid="{0FF1B980-BA84-454E-A707-1D05EBCE3562}"/>
    <cellStyle name="Normal 2 5 2 2 3" xfId="31520" xr:uid="{9815F667-1688-466F-B24B-B5C3B867F21C}"/>
    <cellStyle name="Normal 2 5 2 2 3 2" xfId="31521" xr:uid="{D182C37A-61EC-470C-BBC2-6A071226AE1A}"/>
    <cellStyle name="Normal 2 5 2 2 3 2 2" xfId="31522" xr:uid="{01FB24EE-9085-48AC-91FF-E35187787EAF}"/>
    <cellStyle name="Normal 2 5 2 2 3 2 3" xfId="31523" xr:uid="{2A0A5916-33FA-48E6-BE30-26B19FC4D5B9}"/>
    <cellStyle name="Normal 2 5 2 2 3 2_AVA DVA EL" xfId="31524" xr:uid="{8BA69C1D-3D42-47D6-8925-E57E81B9F3F0}"/>
    <cellStyle name="Normal 2 5 2 2 3 3" xfId="31525" xr:uid="{61A790D4-190D-484E-BB2D-8D795FE9B180}"/>
    <cellStyle name="Normal 2 5 2 2 3 3 2" xfId="31526" xr:uid="{0FDD9ABB-12B0-4A06-B483-E32178DF03B3}"/>
    <cellStyle name="Normal 2 5 2 2 3 3 3" xfId="31527" xr:uid="{FE6D37B1-C2FA-49DC-B4E9-05CCDDB9262F}"/>
    <cellStyle name="Normal 2 5 2 2 3 3_AVA DVA EL" xfId="31528" xr:uid="{1DB5AD80-D641-456E-94D1-044FA0BEE6E9}"/>
    <cellStyle name="Normal 2 5 2 2 3 4" xfId="31529" xr:uid="{B2B298E1-08E5-4447-B041-50F065A9E2C4}"/>
    <cellStyle name="Normal 2 5 2 2 3 4 2" xfId="31530" xr:uid="{1B7B8D7C-6E45-44F3-A68B-AC12EE231AAF}"/>
    <cellStyle name="Normal 2 5 2 2 3 4 3" xfId="31531" xr:uid="{9BC549B1-001D-489C-9A0F-603F8508470B}"/>
    <cellStyle name="Normal 2 5 2 2 3 4_AVA DVA EL" xfId="31532" xr:uid="{C112EE2C-4B79-422E-9107-46C227484156}"/>
    <cellStyle name="Normal 2 5 2 2 3_Balanse bankkonsern" xfId="31533" xr:uid="{A31084F5-1DD5-4E12-BCFA-CC68D448D9C7}"/>
    <cellStyle name="Normal 2 5 2 2 4" xfId="31534" xr:uid="{8C3D5CE8-F0C2-4AC4-BA47-11199EB22110}"/>
    <cellStyle name="Normal 2 5 2 2 4 2" xfId="31535" xr:uid="{378142E6-5610-427D-BD68-E4A1598BC62E}"/>
    <cellStyle name="Normal 2 5 2 2 4 3" xfId="31536" xr:uid="{D1358985-E904-4DEA-90E0-343AE8040C98}"/>
    <cellStyle name="Normal 2 5 2 2 4_AVA DVA EL" xfId="31537" xr:uid="{C237C6E4-BCBA-4778-BF29-0616CE9AD153}"/>
    <cellStyle name="Normal 2 5 2 2 5" xfId="31538" xr:uid="{FEC790B5-53EF-4775-9EE3-BFD39EF37B62}"/>
    <cellStyle name="Normal 2 5 2 2 5 2" xfId="31539" xr:uid="{4CDAC2BE-7E6F-4CFF-9838-8A7A5DEDBDC7}"/>
    <cellStyle name="Normal 2 5 2 2 5 3" xfId="31540" xr:uid="{2AFA96C8-4BDA-4018-A276-5F3B482EA3F8}"/>
    <cellStyle name="Normal 2 5 2 2 5_AVA DVA EL" xfId="31541" xr:uid="{CD0FE665-9645-4193-B534-400B1CE343FF}"/>
    <cellStyle name="Normal 2 5 2 2 6" xfId="31542" xr:uid="{2E0747DF-2E87-473E-993F-6239A6929BD6}"/>
    <cellStyle name="Normal 2 5 2 2 6 2" xfId="31543" xr:uid="{50987898-7A5C-4F37-B9C3-67DC1D7B4E3B}"/>
    <cellStyle name="Normal 2 5 2 2 6 3" xfId="31544" xr:uid="{F8174B90-FC96-4355-A351-1F64B3181EEB}"/>
    <cellStyle name="Normal 2 5 2 2 6_AVA DVA EL" xfId="31545" xr:uid="{2E0779D4-FF56-444B-82E7-0D1780127E04}"/>
    <cellStyle name="Normal 2 5 2 2 7" xfId="31546" xr:uid="{4FEF5F11-A5F6-41A6-A3E7-570DAAF3580A}"/>
    <cellStyle name="Normal 2 5 2 2 7 2" xfId="31547" xr:uid="{E6AB3DA4-F10B-4572-BDE8-BE51015440A6}"/>
    <cellStyle name="Normal 2 5 2 2 7 3" xfId="31548" xr:uid="{7D512EE8-CCC3-4ADA-A8EC-32877BE6B24E}"/>
    <cellStyle name="Normal 2 5 2 2 7_AVA DVA EL" xfId="31549" xr:uid="{F512B0AE-5960-428C-93D7-CA8B5422DAAE}"/>
    <cellStyle name="Normal 2 5 2 2 8" xfId="31550" xr:uid="{5533BD5F-8F99-424B-873C-E9E28414F583}"/>
    <cellStyle name="Normal 2 5 2 2 8 2" xfId="31551" xr:uid="{751F398E-B09E-44C0-A8A0-3E64A9ACD6B3}"/>
    <cellStyle name="Normal 2 5 2 2 8 3" xfId="31552" xr:uid="{DAAE221C-5259-4C90-B771-7E6BF5685DF6}"/>
    <cellStyle name="Normal 2 5 2 2 8_AVA DVA EL" xfId="31553" xr:uid="{E9F04213-2B40-4FD0-ACC9-39D5DE58941E}"/>
    <cellStyle name="Normal 2 5 2 2 9" xfId="31554" xr:uid="{672F04A8-A0F6-49BC-91D6-9416A1AFB310}"/>
    <cellStyle name="Normal 2 5 2 2 9 2" xfId="31555" xr:uid="{406CF613-476D-4E41-9ED4-CE206525A042}"/>
    <cellStyle name="Normal 2 5 2 2 9 3" xfId="31556" xr:uid="{2A2BBEA9-B3ED-4250-8652-468CBF1527AD}"/>
    <cellStyle name="Normal 2 5 2 2 9_AVA DVA EL" xfId="31557" xr:uid="{DA77F79D-790F-410B-8DC3-1D5A63D53BF1}"/>
    <cellStyle name="Normal 2 5 2 2_3. Chng in credit spreads" xfId="7943" xr:uid="{5B1A2F7A-5396-425B-AB87-36A4840DE2D7}"/>
    <cellStyle name="Normal 2 5 2 3" xfId="7944" xr:uid="{984500E2-7948-4259-896D-94B4E246D039}"/>
    <cellStyle name="Normal 2 5 2 3 10" xfId="31558" xr:uid="{FD155079-5E5E-4A50-8787-33784CE22051}"/>
    <cellStyle name="Normal 2 5 2 3 10 2" xfId="31559" xr:uid="{BD966472-7A92-4DF7-9890-E344875CC1F1}"/>
    <cellStyle name="Normal 2 5 2 3 10 3" xfId="31560" xr:uid="{A1F935A0-9FA4-46E9-84CD-98CF91CF2E75}"/>
    <cellStyle name="Normal 2 5 2 3 10_AVA DVA EL" xfId="31561" xr:uid="{170EFD27-B5CF-49E6-AA36-4C49B0349321}"/>
    <cellStyle name="Normal 2 5 2 3 2" xfId="7945" xr:uid="{9A0C04A5-9317-4FF1-A1B6-E97FCAE36EC5}"/>
    <cellStyle name="Normal 2 5 2 3 2 2" xfId="31562" xr:uid="{15DA7DAC-961A-46B1-A1F5-5ED108A545C2}"/>
    <cellStyle name="Normal 2 5 2 3 2 2 2" xfId="31563" xr:uid="{88F5AE1D-08F8-4693-A4E2-25E31B161BF4}"/>
    <cellStyle name="Normal 2 5 2 3 2 2 3" xfId="31564" xr:uid="{EF984106-4D2B-48AF-A6CB-DF1FDF51412F}"/>
    <cellStyle name="Normal 2 5 2 3 2 2_AVA DVA EL" xfId="31565" xr:uid="{94899912-528A-4609-AFA5-368C7074BD42}"/>
    <cellStyle name="Normal 2 5 2 3 2 3" xfId="31566" xr:uid="{B366C529-F45C-4A13-8D08-A25EA16807E0}"/>
    <cellStyle name="Normal 2 5 2 3 2 3 2" xfId="31567" xr:uid="{EAC180EE-ED35-445E-93D8-089096201855}"/>
    <cellStyle name="Normal 2 5 2 3 2 3 3" xfId="31568" xr:uid="{83112B57-8309-4EAA-A4F9-6BDAC1AFA966}"/>
    <cellStyle name="Normal 2 5 2 3 2 3_AVA DVA EL" xfId="31569" xr:uid="{340DBB21-9FB1-4DEA-86A5-D74B39DC25FB}"/>
    <cellStyle name="Normal 2 5 2 3 2 4" xfId="31570" xr:uid="{11EECDE9-E967-45B7-98CB-00705ED2AA41}"/>
    <cellStyle name="Normal 2 5 2 3 2 4 2" xfId="31571" xr:uid="{72779C33-2261-4AF7-9783-624E89311549}"/>
    <cellStyle name="Normal 2 5 2 3 2 4 3" xfId="31572" xr:uid="{6999C3DA-2BA7-469A-A98D-8BC2F683CA2C}"/>
    <cellStyle name="Normal 2 5 2 3 2 4_AVA DVA EL" xfId="31573" xr:uid="{B6921114-1A99-418D-8126-E47625C29609}"/>
    <cellStyle name="Normal 2 5 2 3 2_Balanse bankkonsern" xfId="31574" xr:uid="{10C64FC1-A017-4315-B941-55E483FD1600}"/>
    <cellStyle name="Normal 2 5 2 3 3" xfId="31575" xr:uid="{1C935112-2EDB-41AF-8C72-6D5BA8F06F1E}"/>
    <cellStyle name="Normal 2 5 2 3 3 2" xfId="31576" xr:uid="{906E3638-3DBE-411B-A4E0-0F05335FA342}"/>
    <cellStyle name="Normal 2 5 2 3 3 2 2" xfId="31577" xr:uid="{01BB74E1-95E7-4620-9CC9-5C7BA2DD5676}"/>
    <cellStyle name="Normal 2 5 2 3 3 2 3" xfId="31578" xr:uid="{BD6F2302-FC56-49A1-B025-A3D93EECDD47}"/>
    <cellStyle name="Normal 2 5 2 3 3 2_AVA DVA EL" xfId="31579" xr:uid="{0A259B8A-6D85-48FD-A26C-FDA3C0AA343C}"/>
    <cellStyle name="Normal 2 5 2 3 3_Balanse bankkonsern" xfId="31580" xr:uid="{142F5CC0-5551-4FDA-9A64-2DB51CCDC63F}"/>
    <cellStyle name="Normal 2 5 2 3 4" xfId="31581" xr:uid="{A6E38391-D996-4B60-AE69-A4B012A52014}"/>
    <cellStyle name="Normal 2 5 2 3 4 2" xfId="31582" xr:uid="{4C16C526-53B6-47F6-94BB-848FAE94E42B}"/>
    <cellStyle name="Normal 2 5 2 3 4 3" xfId="31583" xr:uid="{272E51A9-212F-4B6F-B1ED-A323F25AFFDC}"/>
    <cellStyle name="Normal 2 5 2 3 4_AVA DVA EL" xfId="31584" xr:uid="{18892AAD-7085-4C9B-96F4-2AE24B304830}"/>
    <cellStyle name="Normal 2 5 2 3 5" xfId="31585" xr:uid="{3DED6B14-6976-4A5C-A14F-2BAEADCE97D6}"/>
    <cellStyle name="Normal 2 5 2 3 5 2" xfId="31586" xr:uid="{7510C74E-29C5-4F6A-BD88-11E7FF2EA67A}"/>
    <cellStyle name="Normal 2 5 2 3 5 3" xfId="31587" xr:uid="{EE20E962-DDC5-4850-BFFB-42CD20FB317B}"/>
    <cellStyle name="Normal 2 5 2 3 5_AVA DVA EL" xfId="31588" xr:uid="{B49E65D5-72A9-4F7C-8A39-6E3F40A3D3D3}"/>
    <cellStyle name="Normal 2 5 2 3 6" xfId="31589" xr:uid="{798D0721-4CD7-4791-A8C5-AF4D31337F9A}"/>
    <cellStyle name="Normal 2 5 2 3 6 2" xfId="31590" xr:uid="{77BC947B-A0F2-4138-AC21-E96556DBC267}"/>
    <cellStyle name="Normal 2 5 2 3 6 3" xfId="31591" xr:uid="{2E619E01-5509-42BF-991A-2DBB14FCE10D}"/>
    <cellStyle name="Normal 2 5 2 3 6_AVA DVA EL" xfId="31592" xr:uid="{E9226AAA-9BCA-4F2C-973A-235A275CE85E}"/>
    <cellStyle name="Normal 2 5 2 3 7" xfId="31593" xr:uid="{B151FB4A-8390-4275-A12F-E7CDE502DFD1}"/>
    <cellStyle name="Normal 2 5 2 3 7 2" xfId="31594" xr:uid="{DC3A0FBD-3B20-413D-9F65-8986E242924C}"/>
    <cellStyle name="Normal 2 5 2 3 7 3" xfId="31595" xr:uid="{B998BA74-086B-4CBD-8624-18FCE51531E8}"/>
    <cellStyle name="Normal 2 5 2 3 7_AVA DVA EL" xfId="31596" xr:uid="{7D2DDD41-8285-4F06-A093-15700BF3BBC6}"/>
    <cellStyle name="Normal 2 5 2 3 8" xfId="31597" xr:uid="{1BE23FC0-F986-41A7-868F-AF6A9B938D96}"/>
    <cellStyle name="Normal 2 5 2 3 8 2" xfId="31598" xr:uid="{C5BEB663-E8AB-4CA4-8948-95111DAB2720}"/>
    <cellStyle name="Normal 2 5 2 3 8 3" xfId="31599" xr:uid="{7D41F7B9-2881-4084-B8EC-B0B8BB72EF5D}"/>
    <cellStyle name="Normal 2 5 2 3 8_AVA DVA EL" xfId="31600" xr:uid="{7D654BAA-AB74-4194-94DC-DBA411845066}"/>
    <cellStyle name="Normal 2 5 2 3 9" xfId="31601" xr:uid="{354C8EC3-DD0B-49FF-B1C0-D43DF91A748B}"/>
    <cellStyle name="Normal 2 5 2 3 9 2" xfId="31602" xr:uid="{4B85F0B9-C447-4847-9EBD-B21AD0FDBE34}"/>
    <cellStyle name="Normal 2 5 2 3 9 3" xfId="31603" xr:uid="{62FD199B-0BAD-4A20-AF65-CD227D5B75E3}"/>
    <cellStyle name="Normal 2 5 2 3 9_AVA DVA EL" xfId="31604" xr:uid="{A6AF010C-D97D-4FE3-974C-69089B09DEB9}"/>
    <cellStyle name="Normal 2 5 2 3_3. Chng in credit spreads" xfId="7946" xr:uid="{DDF39D01-D5B0-428F-84C4-0E3A27B61052}"/>
    <cellStyle name="Normal 2 5 2 4" xfId="7947" xr:uid="{98BDE7F8-E684-41EE-B40E-A797D149D912}"/>
    <cellStyle name="Normal 2 5 2 4 2" xfId="7948" xr:uid="{79AFF77B-6836-443D-B58B-C8479E469754}"/>
    <cellStyle name="Normal 2 5 2 4 2 2" xfId="31605" xr:uid="{941161A7-64C7-413B-A497-2347E7BF0BF4}"/>
    <cellStyle name="Normal 2 5 2 4 2 2 2" xfId="31606" xr:uid="{B89FD7D6-DAB0-48E1-A0D9-F5E8057B55C0}"/>
    <cellStyle name="Normal 2 5 2 4 2 2 3" xfId="31607" xr:uid="{5714EB13-0373-4A28-AE9E-6DECC787BD9E}"/>
    <cellStyle name="Normal 2 5 2 4 2 2_AVA DVA EL" xfId="31608" xr:uid="{AA76D899-92A3-41BF-A483-A7468E5EF168}"/>
    <cellStyle name="Normal 2 5 2 4 2_Balanse bankkonsern" xfId="31609" xr:uid="{9F008FFD-8223-476D-B5A4-A5FD2683CFD8}"/>
    <cellStyle name="Normal 2 5 2 4 3" xfId="31610" xr:uid="{41DADBD0-1156-4C0D-AF15-47335F8F9A63}"/>
    <cellStyle name="Normal 2 5 2 4 3 2" xfId="31611" xr:uid="{38E1A116-3BC1-4F95-B39D-311E6CB072B3}"/>
    <cellStyle name="Normal 2 5 2 4 3 2 2" xfId="31612" xr:uid="{52B0F473-1B9F-402F-8509-66CD2B2EF08C}"/>
    <cellStyle name="Normal 2 5 2 4 3 2 3" xfId="31613" xr:uid="{74B67BD3-D22D-4216-ACF0-E4AF2D0D6E90}"/>
    <cellStyle name="Normal 2 5 2 4 3 2_AVA DVA EL" xfId="31614" xr:uid="{1B7E3A2C-4F3B-4043-9C1A-8B15A9C18741}"/>
    <cellStyle name="Normal 2 5 2 4 3_Balanse bankkonsern" xfId="31615" xr:uid="{FAB7F99C-0B9A-4E19-81F6-3B6BB3D39FBA}"/>
    <cellStyle name="Normal 2 5 2 4 4" xfId="31616" xr:uid="{33AD74EC-B59F-442E-B0A9-9B64220F6C01}"/>
    <cellStyle name="Normal 2 5 2 4 4 2" xfId="31617" xr:uid="{86E45564-C017-473B-99EB-9DFDB8A85623}"/>
    <cellStyle name="Normal 2 5 2 4 4 3" xfId="31618" xr:uid="{F775865A-5ED4-4011-861E-AE21FF28ECA2}"/>
    <cellStyle name="Normal 2 5 2 4 4_AVA DVA EL" xfId="31619" xr:uid="{7A5E6692-3B51-4A04-82D9-3981AC212FAA}"/>
    <cellStyle name="Normal 2 5 2 4_3. Chng in credit spreads" xfId="7949" xr:uid="{7F082C49-FBBC-4FB5-AFCB-ACC98F3E1759}"/>
    <cellStyle name="Normal 2 5 2 5" xfId="7950" xr:uid="{A98E04A9-55FA-4789-A632-261FA1D745F5}"/>
    <cellStyle name="Normal 2 5 2 5 2" xfId="31620" xr:uid="{06C6D140-D86D-430E-B734-CAD2168D4C06}"/>
    <cellStyle name="Normal 2 5 2 5 2 2" xfId="31621" xr:uid="{62903E06-92B0-4634-A2B3-1876B3FF19B2}"/>
    <cellStyle name="Normal 2 5 2 5 2 3" xfId="31622" xr:uid="{E11871C8-BA55-4962-9704-123A0A5A3828}"/>
    <cellStyle name="Normal 2 5 2 5 2_AVA DVA EL" xfId="31623" xr:uid="{EF0E1495-9EB6-4B0B-B24A-82F3195A36B0}"/>
    <cellStyle name="Normal 2 5 2 5_Balanse bankkonsern" xfId="31624" xr:uid="{32C2D33B-ED08-47B0-91FC-F2D2B7AAE103}"/>
    <cellStyle name="Normal 2 5 2 6" xfId="31625" xr:uid="{69BCB6A5-7F8F-4640-89C8-6E8839C10F35}"/>
    <cellStyle name="Normal 2 5 2 6 2" xfId="31626" xr:uid="{34ED9515-7D11-445E-B734-ED2463544B8C}"/>
    <cellStyle name="Normal 2 5 2 6 2 2" xfId="31627" xr:uid="{480D9F7D-D6AB-4819-AD72-FDBF8EE674F9}"/>
    <cellStyle name="Normal 2 5 2 6 2 3" xfId="31628" xr:uid="{ED785962-2A0B-4601-A2E9-53246B5B2660}"/>
    <cellStyle name="Normal 2 5 2 6 2_AVA DVA EL" xfId="31629" xr:uid="{CC709ECF-3EDA-42B7-8567-28E7FB9CFDDE}"/>
    <cellStyle name="Normal 2 5 2 6_Balanse bankkonsern" xfId="31630" xr:uid="{6C176B3A-00FF-4347-B490-B02266CB8E13}"/>
    <cellStyle name="Normal 2 5 2 7" xfId="31631" xr:uid="{F33A482B-EAB7-43CC-9D13-FE8F85DC1FEA}"/>
    <cellStyle name="Normal 2 5 2 7 2" xfId="31632" xr:uid="{0D17EE58-5660-4608-B048-E354C9E7D4E6}"/>
    <cellStyle name="Normal 2 5 2 7 3" xfId="31633" xr:uid="{8FBE4B9B-37B0-4B46-8EB4-440CF95CE691}"/>
    <cellStyle name="Normal 2 5 2 7_AVA DVA EL" xfId="31634" xr:uid="{CCBE3298-D6B2-4539-8BF6-1681F1E76579}"/>
    <cellStyle name="Normal 2 5 2 8" xfId="31635" xr:uid="{10C6380D-41A8-4DCC-A682-D9F98D5EAE42}"/>
    <cellStyle name="Normal 2 5 2 8 2" xfId="31636" xr:uid="{70CB067A-D2DE-4E85-B598-09978990ED6F}"/>
    <cellStyle name="Normal 2 5 2 8 3" xfId="31637" xr:uid="{C8831130-140F-464C-80E6-2CA77860329C}"/>
    <cellStyle name="Normal 2 5 2 8_AVA DVA EL" xfId="31638" xr:uid="{9E24181F-6191-41F1-A1BA-8E596BFE4730}"/>
    <cellStyle name="Normal 2 5 2 9" xfId="31639" xr:uid="{BA201632-CE77-46D1-B457-B5BE674D1CDE}"/>
    <cellStyle name="Normal 2 5 2 9 2" xfId="31640" xr:uid="{2DBDA430-260D-4E1D-94B7-ADE5CA3BA2B8}"/>
    <cellStyle name="Normal 2 5 2 9 3" xfId="31641" xr:uid="{A34B9474-0784-4422-99A9-3076FE751A17}"/>
    <cellStyle name="Normal 2 5 2 9_AVA DVA EL" xfId="31642" xr:uid="{AB2EBC75-DC5B-4711-9243-2F34C38BCF63}"/>
    <cellStyle name="Normal 2 5 2_3. Chng in credit spreads" xfId="7951" xr:uid="{D635639C-E452-4705-A784-3D9A09FF63A6}"/>
    <cellStyle name="Normal 2 5 3" xfId="7952" xr:uid="{08516B7E-81FE-49AE-996C-12982274DC66}"/>
    <cellStyle name="Normal 2 5 3 10" xfId="31643" xr:uid="{929B119A-62C1-401D-A856-D2192439A4E4}"/>
    <cellStyle name="Normal 2 5 3 10 2" xfId="31644" xr:uid="{549ADB31-CE71-4B03-9630-F07F6E0DDAD3}"/>
    <cellStyle name="Normal 2 5 3 10 3" xfId="31645" xr:uid="{58C2E4A2-AD9A-4493-962B-20911A189BF5}"/>
    <cellStyle name="Normal 2 5 3 10_AVA DVA EL" xfId="31646" xr:uid="{4FAD867E-EA61-4FF1-A64C-1A0A1C942BBA}"/>
    <cellStyle name="Normal 2 5 3 11" xfId="31647" xr:uid="{1CBA3E68-2ACF-4FFE-BB13-2963842A5B5D}"/>
    <cellStyle name="Normal 2 5 3 11 2" xfId="31648" xr:uid="{FEA24343-EFFF-492D-A2B1-DA8695D853FE}"/>
    <cellStyle name="Normal 2 5 3 11 3" xfId="31649" xr:uid="{1EA144F3-A927-4A72-8415-6F370881AEB2}"/>
    <cellStyle name="Normal 2 5 3 11_AVA DVA EL" xfId="31650" xr:uid="{A820FA5D-CF78-44DD-A48C-349E53089C60}"/>
    <cellStyle name="Normal 2 5 3 2" xfId="7953" xr:uid="{9E6523BB-9923-4013-B763-65D2321DD0F6}"/>
    <cellStyle name="Normal 2 5 3 2 10" xfId="31651" xr:uid="{8342D89A-AA95-4AA8-8CE9-547E1647A0A7}"/>
    <cellStyle name="Normal 2 5 3 2 10 2" xfId="31652" xr:uid="{E5D18554-1EF6-4775-A2A9-022AEDD3E0DB}"/>
    <cellStyle name="Normal 2 5 3 2 10 3" xfId="31653" xr:uid="{9E33333F-8501-4FF0-B6C2-2C5FC2241557}"/>
    <cellStyle name="Normal 2 5 3 2 10_AVA DVA EL" xfId="31654" xr:uid="{14CEA397-ABC4-46DA-B29F-A1ED03D339E1}"/>
    <cellStyle name="Normal 2 5 3 2 2" xfId="31655" xr:uid="{16480824-D441-4142-96E6-14236814638D}"/>
    <cellStyle name="Normal 2 5 3 2 2 2" xfId="31656" xr:uid="{3560F93B-BD07-4D34-8569-69C837F5A24A}"/>
    <cellStyle name="Normal 2 5 3 2 2 2 2" xfId="31657" xr:uid="{C6D15626-8849-46DB-AA6C-783EFEDF629F}"/>
    <cellStyle name="Normal 2 5 3 2 2 2 3" xfId="31658" xr:uid="{4D0963BC-8AD6-4C56-AC9E-E98E9AFA63FE}"/>
    <cellStyle name="Normal 2 5 3 2 2 2_AVA DVA EL" xfId="31659" xr:uid="{832304E6-38D4-4CF3-BBFA-3D2CCA9972DC}"/>
    <cellStyle name="Normal 2 5 3 2 2 3" xfId="31660" xr:uid="{37FD77E7-618D-438B-A1B1-8C7458C832B9}"/>
    <cellStyle name="Normal 2 5 3 2 2 3 2" xfId="31661" xr:uid="{67BBE094-66E8-4511-9238-5780D67AB14A}"/>
    <cellStyle name="Normal 2 5 3 2 2 3 3" xfId="31662" xr:uid="{43AC54E9-7044-47B8-8FCD-A19034FACBBE}"/>
    <cellStyle name="Normal 2 5 3 2 2 3_AVA DVA EL" xfId="31663" xr:uid="{372E44AE-5B76-44E9-A5C7-19D4DA174436}"/>
    <cellStyle name="Normal 2 5 3 2 2 4" xfId="31664" xr:uid="{D14BFAAA-E677-4C05-82FE-F98134084ED3}"/>
    <cellStyle name="Normal 2 5 3 2 2 4 2" xfId="31665" xr:uid="{5BF88EAD-E09D-40C8-A126-A4E78D913C1F}"/>
    <cellStyle name="Normal 2 5 3 2 2 4 3" xfId="31666" xr:uid="{C2470305-F03E-437F-9F2A-EDB499772440}"/>
    <cellStyle name="Normal 2 5 3 2 2 4_AVA DVA EL" xfId="31667" xr:uid="{D00FDB86-3B4B-465F-B7F4-FBA3ABFC3718}"/>
    <cellStyle name="Normal 2 5 3 2 2_Balanse bankkonsern" xfId="31668" xr:uid="{CC6785BC-458C-41B3-B607-5C410526B387}"/>
    <cellStyle name="Normal 2 5 3 2 3" xfId="31669" xr:uid="{3E77E384-AD0B-4C25-AB0A-07021CCE72D0}"/>
    <cellStyle name="Normal 2 5 3 2 3 2" xfId="31670" xr:uid="{EE62C431-6AF1-426C-8852-98CD9E84B37B}"/>
    <cellStyle name="Normal 2 5 3 2 3 2 2" xfId="31671" xr:uid="{188B5B67-26FF-4945-BA5B-70B35CB103D3}"/>
    <cellStyle name="Normal 2 5 3 2 3 2 3" xfId="31672" xr:uid="{B10C8A60-FA81-417C-8D5C-C6F58866F412}"/>
    <cellStyle name="Normal 2 5 3 2 3 2_AVA DVA EL" xfId="31673" xr:uid="{F27CBAB8-5745-43C4-9368-694EDA6ADD71}"/>
    <cellStyle name="Normal 2 5 3 2 3_Balanse bankkonsern" xfId="31674" xr:uid="{5236335E-C3DA-42DF-9F12-6B1C7526C050}"/>
    <cellStyle name="Normal 2 5 3 2 4" xfId="31675" xr:uid="{ADD672D2-5277-4494-8986-CC49DCE9A6AD}"/>
    <cellStyle name="Normal 2 5 3 2 4 2" xfId="31676" xr:uid="{587BEA15-5304-41B4-A3CA-A8BBD96F2B97}"/>
    <cellStyle name="Normal 2 5 3 2 4 3" xfId="31677" xr:uid="{2BE18871-0023-46D7-94F7-F6D08924C6FB}"/>
    <cellStyle name="Normal 2 5 3 2 4_AVA DVA EL" xfId="31678" xr:uid="{F46A4BE9-DD0D-40B1-B6D4-43F78322AD3F}"/>
    <cellStyle name="Normal 2 5 3 2 5" xfId="31679" xr:uid="{AB6E850C-0BCA-472D-B96B-AFA24F3F143C}"/>
    <cellStyle name="Normal 2 5 3 2 5 2" xfId="31680" xr:uid="{B38FC255-3424-4297-8592-9D7BDB184745}"/>
    <cellStyle name="Normal 2 5 3 2 5 3" xfId="31681" xr:uid="{AA82E424-DC3E-4919-8866-817FB2AA99F2}"/>
    <cellStyle name="Normal 2 5 3 2 5_AVA DVA EL" xfId="31682" xr:uid="{DBF1F3C5-9877-472C-9693-CEA1F653DE43}"/>
    <cellStyle name="Normal 2 5 3 2 6" xfId="31683" xr:uid="{DA232663-142B-4926-B07E-056094A5E129}"/>
    <cellStyle name="Normal 2 5 3 2 6 2" xfId="31684" xr:uid="{698CC84A-6D0E-40F5-A488-4CE0211A17C4}"/>
    <cellStyle name="Normal 2 5 3 2 6 3" xfId="31685" xr:uid="{7B002A3D-7B34-4DB2-9129-36D06BD57CF7}"/>
    <cellStyle name="Normal 2 5 3 2 6_AVA DVA EL" xfId="31686" xr:uid="{8E5C4836-D9A2-4FFC-AE36-BC5C0E1EBB3C}"/>
    <cellStyle name="Normal 2 5 3 2 7" xfId="31687" xr:uid="{7EAE15AD-A9DC-4B88-865F-F965E90C0BA9}"/>
    <cellStyle name="Normal 2 5 3 2 7 2" xfId="31688" xr:uid="{D22CAAF6-DE08-402F-A898-79243676006D}"/>
    <cellStyle name="Normal 2 5 3 2 7 3" xfId="31689" xr:uid="{F9C87577-F6F7-475C-8018-B24E8FAB8312}"/>
    <cellStyle name="Normal 2 5 3 2 7_AVA DVA EL" xfId="31690" xr:uid="{BC153F6B-6977-44CD-AAA5-4ADE27CB0B01}"/>
    <cellStyle name="Normal 2 5 3 2 8" xfId="31691" xr:uid="{16AD98F6-707B-4BB6-8356-28D0DA7A02CD}"/>
    <cellStyle name="Normal 2 5 3 2 8 2" xfId="31692" xr:uid="{E4C78A79-A65F-4F4E-B2DB-6E52AD51A07F}"/>
    <cellStyle name="Normal 2 5 3 2 8 3" xfId="31693" xr:uid="{2961A00C-8A11-4FB1-9B5F-1ABE93D96D19}"/>
    <cellStyle name="Normal 2 5 3 2 8_AVA DVA EL" xfId="31694" xr:uid="{3B8695CA-CC52-4178-8472-9474BE984345}"/>
    <cellStyle name="Normal 2 5 3 2 9" xfId="31695" xr:uid="{3C155352-FFB0-4673-9E82-23E18D605354}"/>
    <cellStyle name="Normal 2 5 3 2 9 2" xfId="31696" xr:uid="{A0F173D8-C8D1-475E-B557-9C3329DCDE02}"/>
    <cellStyle name="Normal 2 5 3 2 9 3" xfId="31697" xr:uid="{207DC236-34FC-46FA-B5AC-DD9373875FCB}"/>
    <cellStyle name="Normal 2 5 3 2 9_AVA DVA EL" xfId="31698" xr:uid="{1CFDBF72-7895-4731-BE4E-0F158E5046E8}"/>
    <cellStyle name="Normal 2 5 3 2_Balanse bankkonsern" xfId="31699" xr:uid="{93CD524E-3025-4125-AFB0-051854C52016}"/>
    <cellStyle name="Normal 2 5 3 3" xfId="31700" xr:uid="{CDB2FEDF-733B-4214-85D5-4D12E7B107F6}"/>
    <cellStyle name="Normal 2 5 3 3 2" xfId="31701" xr:uid="{32B5BB6D-3124-4804-A07D-0381ACEF46B2}"/>
    <cellStyle name="Normal 2 5 3 3 2 2" xfId="31702" xr:uid="{9114BABB-5344-4D32-86C3-9C41ECC18B02}"/>
    <cellStyle name="Normal 2 5 3 3 2 2 2" xfId="31703" xr:uid="{D2F77ED3-4A7B-4DF6-AB23-6A89B280AD40}"/>
    <cellStyle name="Normal 2 5 3 3 2 2 3" xfId="31704" xr:uid="{A1E73588-C00A-4D9A-AE79-C6308561DA7F}"/>
    <cellStyle name="Normal 2 5 3 3 2 2_AVA DVA EL" xfId="31705" xr:uid="{1FE04705-F8F8-4C56-ABD3-5D06C501BEFE}"/>
    <cellStyle name="Normal 2 5 3 3 2_Balanse bankkonsern" xfId="31706" xr:uid="{FFEA18C3-C27C-4B6A-A06B-506DB47E8B89}"/>
    <cellStyle name="Normal 2 5 3 3 3" xfId="31707" xr:uid="{6797E1F3-B6A7-4A44-8E2D-8922B1119F74}"/>
    <cellStyle name="Normal 2 5 3 3 3 2" xfId="31708" xr:uid="{0D0C19EE-A3FD-4B31-AE48-4A5337DCB225}"/>
    <cellStyle name="Normal 2 5 3 3 3 2 2" xfId="31709" xr:uid="{ADA637E0-EFB3-4B53-B423-0FAEFEC19B67}"/>
    <cellStyle name="Normal 2 5 3 3 3 2 3" xfId="31710" xr:uid="{A1EE45F1-9EDF-402E-8CE8-4CD61907AAE2}"/>
    <cellStyle name="Normal 2 5 3 3 3 2_AVA DVA EL" xfId="31711" xr:uid="{E6EB7F8C-8F19-4073-8DB0-9EB244268A50}"/>
    <cellStyle name="Normal 2 5 3 3 3_Balanse bankkonsern" xfId="31712" xr:uid="{2DF27CF9-8E87-4A4D-B1F3-C635403A865C}"/>
    <cellStyle name="Normal 2 5 3 3 4" xfId="31713" xr:uid="{40BB265E-7BC1-41AC-9CD9-D234E59852C1}"/>
    <cellStyle name="Normal 2 5 3 3 4 2" xfId="31714" xr:uid="{942B955B-5946-4F4C-BBF5-63B8BAAE4A45}"/>
    <cellStyle name="Normal 2 5 3 3 4 3" xfId="31715" xr:uid="{7105040A-85B4-4DCD-8C74-AB5A48CA05A1}"/>
    <cellStyle name="Normal 2 5 3 3 4_AVA DVA EL" xfId="31716" xr:uid="{7188D9DE-FCC0-4215-9C08-C8050D8F649A}"/>
    <cellStyle name="Normal 2 5 3 3_Balanse bankkonsern" xfId="31717" xr:uid="{710A72EC-0E4F-4A35-BB6D-2F76BE82EFD7}"/>
    <cellStyle name="Normal 2 5 3 4" xfId="31718" xr:uid="{97BB2225-0925-4F2E-B045-F9A79471379A}"/>
    <cellStyle name="Normal 2 5 3 4 2" xfId="31719" xr:uid="{7D3FF293-096F-404A-BDB3-45591990E9C8}"/>
    <cellStyle name="Normal 2 5 3 4 3" xfId="31720" xr:uid="{B75249AC-1DBA-4BBF-8080-1B8542879F3E}"/>
    <cellStyle name="Normal 2 5 3 4 4" xfId="31721" xr:uid="{9256988F-CCF2-4A17-B092-F1797D10AE4E}"/>
    <cellStyle name="Normal 2 5 3 4 4 2" xfId="31722" xr:uid="{1E4624D8-A742-469E-AB65-DCA34B88505F}"/>
    <cellStyle name="Normal 2 5 3 4 4 3" xfId="31723" xr:uid="{90ADA615-5916-4F06-9CC9-0F14DE8F2488}"/>
    <cellStyle name="Normal 2 5 3 4 4_AVA DVA EL" xfId="31724" xr:uid="{187F6ED0-4180-49B5-BF85-AAECCB75B98A}"/>
    <cellStyle name="Normal 2 5 3 4_Balanse bankkonsern" xfId="31725" xr:uid="{257FC335-80A5-4B58-BCDD-91EA12E26823}"/>
    <cellStyle name="Normal 2 5 3 5" xfId="31726" xr:uid="{7F41C9C4-A7AE-41DF-8919-7FCD90DA4E1B}"/>
    <cellStyle name="Normal 2 5 3 5 2" xfId="31727" xr:uid="{B85547A7-EB86-4CBF-B69C-E3949FE8F4C0}"/>
    <cellStyle name="Normal 2 5 3 5 2 2" xfId="31728" xr:uid="{A8D1CF14-2468-4AD1-AE20-2F1D50D0B5D5}"/>
    <cellStyle name="Normal 2 5 3 5 2 3" xfId="31729" xr:uid="{EB6238B4-4D7C-4E60-8F98-290F6A35FE8C}"/>
    <cellStyle name="Normal 2 5 3 5 2_AVA DVA EL" xfId="31730" xr:uid="{411C2F34-EC80-4E56-90DE-0DC0EB97A632}"/>
    <cellStyle name="Normal 2 5 3 5_Balanse bankkonsern" xfId="31731" xr:uid="{B5A52CA2-291B-48D2-8F97-B1B70608E4AF}"/>
    <cellStyle name="Normal 2 5 3 6" xfId="31732" xr:uid="{982801DE-18F4-405D-89E1-D313D99AE380}"/>
    <cellStyle name="Normal 2 5 3 6 2" xfId="31733" xr:uid="{AC2A7083-7822-403B-B42F-21FDFA28876F}"/>
    <cellStyle name="Normal 2 5 3 6 2 2" xfId="31734" xr:uid="{F737555B-9D27-40DA-9A25-1EB1596733BC}"/>
    <cellStyle name="Normal 2 5 3 6 2 3" xfId="31735" xr:uid="{84FFC3C2-8ECE-48F6-9119-D03C5EF9AE29}"/>
    <cellStyle name="Normal 2 5 3 6 2_AVA DVA EL" xfId="31736" xr:uid="{4712B2B2-5711-4BCF-89A8-38CA05FD854E}"/>
    <cellStyle name="Normal 2 5 3 6_Balanse bankkonsern" xfId="31737" xr:uid="{786721E8-C812-4CC8-8E61-060D1302D336}"/>
    <cellStyle name="Normal 2 5 3 7" xfId="31738" xr:uid="{47B226FA-9DDC-4384-A03B-863C068ECEE8}"/>
    <cellStyle name="Normal 2 5 3 7 2" xfId="31739" xr:uid="{D3A0BDAE-E954-4A99-8400-F82AA75340B0}"/>
    <cellStyle name="Normal 2 5 3 7 3" xfId="31740" xr:uid="{E371ED87-2BFF-44C2-8AF2-7B0981D57545}"/>
    <cellStyle name="Normal 2 5 3 7_AVA DVA EL" xfId="31741" xr:uid="{41436F85-7A33-4293-A562-78B5F059B868}"/>
    <cellStyle name="Normal 2 5 3 8" xfId="31742" xr:uid="{DF1C9E0E-0B58-4F8E-B57E-CE72AAAAA00B}"/>
    <cellStyle name="Normal 2 5 3 8 2" xfId="31743" xr:uid="{DD2A219B-2C12-4C1D-B35D-2160B12F80F4}"/>
    <cellStyle name="Normal 2 5 3 8 3" xfId="31744" xr:uid="{DA0BA000-C19F-434F-9176-BACCE90B98A6}"/>
    <cellStyle name="Normal 2 5 3 8_AVA DVA EL" xfId="31745" xr:uid="{3821050B-1434-4178-B1AB-C780285AF798}"/>
    <cellStyle name="Normal 2 5 3 9" xfId="31746" xr:uid="{25BD77C7-6B5A-472A-9A9A-89D17DFE4CEF}"/>
    <cellStyle name="Normal 2 5 3 9 2" xfId="31747" xr:uid="{2553EFC9-9519-49BA-8476-49D7C1067B11}"/>
    <cellStyle name="Normal 2 5 3 9 3" xfId="31748" xr:uid="{9552C49E-BB94-43BF-B1B1-B381FC40F57E}"/>
    <cellStyle name="Normal 2 5 3 9_AVA DVA EL" xfId="31749" xr:uid="{3333327F-F44B-487F-A201-83703393C48E}"/>
    <cellStyle name="Normal 2 5 3_3. Chng in credit spreads" xfId="7954" xr:uid="{A878BE92-BE20-4290-B28A-C6643934A087}"/>
    <cellStyle name="Normal 2 5 4" xfId="7955" xr:uid="{66193C2E-54E9-407D-BC6E-D1893F6C78DD}"/>
    <cellStyle name="Normal 2 5 4 10" xfId="31750" xr:uid="{E1294BD2-8F11-4C76-A734-AC0CE3DAE42C}"/>
    <cellStyle name="Normal 2 5 4 10 2" xfId="31751" xr:uid="{BC34B1AB-0C33-4946-86A5-8E2B53C5C7B7}"/>
    <cellStyle name="Normal 2 5 4 10 3" xfId="31752" xr:uid="{73DDBF1F-8D1E-4431-AE52-66DCD6DC23F4}"/>
    <cellStyle name="Normal 2 5 4 10_AVA DVA EL" xfId="31753" xr:uid="{1236AB7F-A506-4736-A198-A9ADE7C559B6}"/>
    <cellStyle name="Normal 2 5 4 11" xfId="31754" xr:uid="{885D4A4A-1BCB-4DB8-B759-BFA20361B545}"/>
    <cellStyle name="Normal 2 5 4 11 2" xfId="31755" xr:uid="{6713B928-F046-4994-8882-38BEC742EB21}"/>
    <cellStyle name="Normal 2 5 4 11 3" xfId="31756" xr:uid="{EDA0377D-D180-4258-93E4-F787AFB91E1D}"/>
    <cellStyle name="Normal 2 5 4 11_AVA DVA EL" xfId="31757" xr:uid="{D3882092-B441-4126-812E-EF015CE93D9C}"/>
    <cellStyle name="Normal 2 5 4 2" xfId="7956" xr:uid="{15C09249-C041-4B34-9144-73AFA2C53030}"/>
    <cellStyle name="Normal 2 5 4 2 10" xfId="31758" xr:uid="{901182A4-AB13-4E61-8B56-FDF477BFA24B}"/>
    <cellStyle name="Normal 2 5 4 2 10 2" xfId="31759" xr:uid="{B157195A-8F84-436B-950B-60DC60F32906}"/>
    <cellStyle name="Normal 2 5 4 2 10 3" xfId="31760" xr:uid="{E80E1D55-C370-4BB6-A56C-2C465603B41C}"/>
    <cellStyle name="Normal 2 5 4 2 10_AVA DVA EL" xfId="31761" xr:uid="{4004B613-043C-41AE-81B1-D94859BF948B}"/>
    <cellStyle name="Normal 2 5 4 2 2" xfId="31762" xr:uid="{98622323-BA46-4FA7-AEE8-CC36A8F134A7}"/>
    <cellStyle name="Normal 2 5 4 2 2 2" xfId="31763" xr:uid="{8FEB734B-3E72-4D4D-9047-78968B279382}"/>
    <cellStyle name="Normal 2 5 4 2 2 2 2" xfId="31764" xr:uid="{4C6C4512-5AFC-4165-A472-837745F91F20}"/>
    <cellStyle name="Normal 2 5 4 2 2 2 3" xfId="31765" xr:uid="{AB2FEFE2-D59B-489F-AD08-478B466766D9}"/>
    <cellStyle name="Normal 2 5 4 2 2 2_AVA DVA EL" xfId="31766" xr:uid="{693775AC-456A-476C-9A65-5EB5165E16CC}"/>
    <cellStyle name="Normal 2 5 4 2 2 3" xfId="31767" xr:uid="{A9E6F9D2-E9C4-4901-98DD-15855A706578}"/>
    <cellStyle name="Normal 2 5 4 2 2 3 2" xfId="31768" xr:uid="{0D57F6E0-B929-48E4-A96C-AA439CBEA9CB}"/>
    <cellStyle name="Normal 2 5 4 2 2 3 3" xfId="31769" xr:uid="{2A6D2454-643E-4876-9C59-F4AD25BB1808}"/>
    <cellStyle name="Normal 2 5 4 2 2 3_AVA DVA EL" xfId="31770" xr:uid="{A719F4D3-B09A-4F6C-8857-93918319DFD4}"/>
    <cellStyle name="Normal 2 5 4 2 2 4" xfId="31771" xr:uid="{77C44B63-F9DA-4A5D-B7A7-5A9890D95010}"/>
    <cellStyle name="Normal 2 5 4 2 2 5" xfId="31772" xr:uid="{4D9CA787-E782-4F40-9660-5435E95ED1BF}"/>
    <cellStyle name="Normal 2 5 4 2 2_AVA DVA EL" xfId="31773" xr:uid="{56A27524-8B32-4527-968C-3A751D149C3A}"/>
    <cellStyle name="Normal 2 5 4 2 3" xfId="31774" xr:uid="{14733E64-E498-4C8E-AB08-5F5F3647A39D}"/>
    <cellStyle name="Normal 2 5 4 2 3 2" xfId="31775" xr:uid="{B017E531-1BD6-4AC7-A6FE-58E948EC1CA4}"/>
    <cellStyle name="Normal 2 5 4 2 3 3" xfId="31776" xr:uid="{D476BCCF-B798-46F8-B5E6-1BD622D26B48}"/>
    <cellStyle name="Normal 2 5 4 2 3_AVA DVA EL" xfId="31777" xr:uid="{1B678605-C574-41E0-B92D-1CB4D800330A}"/>
    <cellStyle name="Normal 2 5 4 2 4" xfId="31778" xr:uid="{E823475B-05CD-4C75-94F8-C879BE3F5572}"/>
    <cellStyle name="Normal 2 5 4 2 4 2" xfId="31779" xr:uid="{7A7CBFAB-4CB1-4FFF-AD1A-699C63C8DC15}"/>
    <cellStyle name="Normal 2 5 4 2 4 3" xfId="31780" xr:uid="{17CC32DF-8A9F-4D62-A71D-7BDC40A02DF4}"/>
    <cellStyle name="Normal 2 5 4 2 4_AVA DVA EL" xfId="31781" xr:uid="{B4FEACA4-C0C2-4A66-837B-CD5974C7F7F0}"/>
    <cellStyle name="Normal 2 5 4 2 5" xfId="31782" xr:uid="{EBB9AA73-CC2C-443B-9D7F-D37C292C1A6E}"/>
    <cellStyle name="Normal 2 5 4 2 5 2" xfId="31783" xr:uid="{B9F95A36-DE26-423A-B4FD-89EE85B498C6}"/>
    <cellStyle name="Normal 2 5 4 2 5 3" xfId="31784" xr:uid="{64FEAAEE-BCAD-4018-84FC-2624DC748DF2}"/>
    <cellStyle name="Normal 2 5 4 2 5_AVA DVA EL" xfId="31785" xr:uid="{7E3CD79F-2DEA-444B-922D-D8B6178412E9}"/>
    <cellStyle name="Normal 2 5 4 2 6" xfId="31786" xr:uid="{FAFB8845-B3DC-4950-B176-E0350FCCFD65}"/>
    <cellStyle name="Normal 2 5 4 2 6 2" xfId="31787" xr:uid="{EEE76431-4FE4-4D81-AD02-F4A2EC41E6CA}"/>
    <cellStyle name="Normal 2 5 4 2 6 3" xfId="31788" xr:uid="{A400ED6A-84C5-463A-9DF3-8F099218411A}"/>
    <cellStyle name="Normal 2 5 4 2 6_AVA DVA EL" xfId="31789" xr:uid="{1B737B43-DD7F-482D-80C2-E2FA84B1136F}"/>
    <cellStyle name="Normal 2 5 4 2 7" xfId="31790" xr:uid="{38850EBD-FC5C-4FA7-8C0B-D4BD80AE496F}"/>
    <cellStyle name="Normal 2 5 4 2 7 2" xfId="31791" xr:uid="{4F70A17D-33B0-49FF-AF26-6D34201AEE3E}"/>
    <cellStyle name="Normal 2 5 4 2 7 3" xfId="31792" xr:uid="{7DC43973-F503-41D7-8A15-961C32CDDE0C}"/>
    <cellStyle name="Normal 2 5 4 2 7_AVA DVA EL" xfId="31793" xr:uid="{7608BE90-74FA-4D3D-9040-339D6F82CCB4}"/>
    <cellStyle name="Normal 2 5 4 2 8" xfId="31794" xr:uid="{E66F13F7-54DF-455D-9421-EA5DC9A6048E}"/>
    <cellStyle name="Normal 2 5 4 2 8 2" xfId="31795" xr:uid="{507021D2-317F-4D06-B56E-F033850A5CA5}"/>
    <cellStyle name="Normal 2 5 4 2 8 3" xfId="31796" xr:uid="{5599774D-657D-492F-B2C0-703F207A27CF}"/>
    <cellStyle name="Normal 2 5 4 2 8_AVA DVA EL" xfId="31797" xr:uid="{2CAE8CBD-E721-4D10-BB33-5D47ECC7629D}"/>
    <cellStyle name="Normal 2 5 4 2 9" xfId="31798" xr:uid="{49D8CEDD-4E8D-464C-88F4-DC09BFD254A7}"/>
    <cellStyle name="Normal 2 5 4 2 9 2" xfId="31799" xr:uid="{17C7460C-A865-4367-9A1B-D238D69D2592}"/>
    <cellStyle name="Normal 2 5 4 2 9 3" xfId="31800" xr:uid="{C5874DC6-74EE-4374-9BE0-C1C0947F794E}"/>
    <cellStyle name="Normal 2 5 4 2 9_AVA DVA EL" xfId="31801" xr:uid="{CE9FC774-9B06-4EF1-B133-2C4152192473}"/>
    <cellStyle name="Normal 2 5 4 2_Balanse bankkonsern" xfId="31802" xr:uid="{854F6647-FB04-4C17-8B56-2F6E3A01EA50}"/>
    <cellStyle name="Normal 2 5 4 3" xfId="31803" xr:uid="{ECA747FE-5513-487C-867D-84E0129F1E30}"/>
    <cellStyle name="Normal 2 5 4 3 2" xfId="31804" xr:uid="{DFBC7B72-1ABB-4845-9D43-C19591B4C15E}"/>
    <cellStyle name="Normal 2 5 4 3 2 2" xfId="31805" xr:uid="{A7F59FB3-C18C-4026-819E-21E3FD04DD4C}"/>
    <cellStyle name="Normal 2 5 4 3 2 3" xfId="31806" xr:uid="{74DD8C0E-9ED4-4321-81B2-DF9D29C5F54A}"/>
    <cellStyle name="Normal 2 5 4 3 2_AVA DVA EL" xfId="31807" xr:uid="{1F7D1386-7E08-4680-A23E-CEF99ED7446B}"/>
    <cellStyle name="Normal 2 5 4 3 3" xfId="31808" xr:uid="{6CCF7B98-3759-4EDA-AF89-82FDA53830C9}"/>
    <cellStyle name="Normal 2 5 4 3 3 2" xfId="31809" xr:uid="{BC6303AD-0467-41DF-8C48-2F26ACA7D79A}"/>
    <cellStyle name="Normal 2 5 4 3 3 3" xfId="31810" xr:uid="{D7195BB3-DBE0-406A-B5CA-30696CD4EA00}"/>
    <cellStyle name="Normal 2 5 4 3 3_AVA DVA EL" xfId="31811" xr:uid="{02DFBBA6-1253-423D-9471-4A3E87521AB7}"/>
    <cellStyle name="Normal 2 5 4 3 4" xfId="31812" xr:uid="{CBF02028-467E-4143-B443-0F52322F8D08}"/>
    <cellStyle name="Normal 2 5 4 3 4 2" xfId="31813" xr:uid="{462D69A4-C1F1-4665-900B-F9CA25628241}"/>
    <cellStyle name="Normal 2 5 4 3 4 3" xfId="31814" xr:uid="{469C28A9-DD76-4BDD-9AA0-550003760D23}"/>
    <cellStyle name="Normal 2 5 4 3 4_AVA DVA EL" xfId="31815" xr:uid="{6317D94C-7F48-4BCB-BF25-97F56181F4CF}"/>
    <cellStyle name="Normal 2 5 4 3_Balanse bankkonsern" xfId="31816" xr:uid="{8BEAC227-B34B-4AEB-B87D-7B90B74B9A5D}"/>
    <cellStyle name="Normal 2 5 4 4" xfId="31817" xr:uid="{F0706576-87DB-4B21-AC26-7EAE65F26449}"/>
    <cellStyle name="Normal 2 5 4 4 2" xfId="31818" xr:uid="{2C143EB2-D8B5-46A4-9EF4-E434B663ECD5}"/>
    <cellStyle name="Normal 2 5 4 4 3" xfId="31819" xr:uid="{D8F282AD-904E-4E3D-A920-4F9CE5FEE808}"/>
    <cellStyle name="Normal 2 5 4 4_AVA DVA EL" xfId="31820" xr:uid="{01B6032F-A994-4EBE-AA17-84DF18A4277A}"/>
    <cellStyle name="Normal 2 5 4 5" xfId="31821" xr:uid="{190717B9-1F5C-4D33-8E0C-295801AE1A63}"/>
    <cellStyle name="Normal 2 5 4 5 2" xfId="31822" xr:uid="{4F95D31D-9AF5-4549-819C-AAF4A05A5714}"/>
    <cellStyle name="Normal 2 5 4 5 3" xfId="31823" xr:uid="{29BD1FBC-E3CA-499A-B290-417A6A1D9201}"/>
    <cellStyle name="Normal 2 5 4 5_AVA DVA EL" xfId="31824" xr:uid="{5F8FA0F2-ACEE-46D9-9188-412C7EC4D7F8}"/>
    <cellStyle name="Normal 2 5 4 6" xfId="31825" xr:uid="{F92D76EB-82BF-46DD-B793-C15BA1705EB9}"/>
    <cellStyle name="Normal 2 5 4 6 2" xfId="31826" xr:uid="{E81936F7-0002-4573-8F6B-3A7DC89490BC}"/>
    <cellStyle name="Normal 2 5 4 6 3" xfId="31827" xr:uid="{5C93D1B3-7825-4C17-864A-D1904D085C2F}"/>
    <cellStyle name="Normal 2 5 4 6_AVA DVA EL" xfId="31828" xr:uid="{B35B53D2-43D0-4385-A1EA-E9173D189012}"/>
    <cellStyle name="Normal 2 5 4 7" xfId="31829" xr:uid="{25490A24-EE4C-4CC6-B819-619CD9586B05}"/>
    <cellStyle name="Normal 2 5 4 7 2" xfId="31830" xr:uid="{CFD5BA9F-FB67-437D-82DA-7F2FEEC71C58}"/>
    <cellStyle name="Normal 2 5 4 7 3" xfId="31831" xr:uid="{8B35DA41-C527-4206-A22C-7BE507937F65}"/>
    <cellStyle name="Normal 2 5 4 7_AVA DVA EL" xfId="31832" xr:uid="{EFE3994F-6F44-415C-B210-C021F26EC0B7}"/>
    <cellStyle name="Normal 2 5 4 8" xfId="31833" xr:uid="{2B804F08-E383-43DB-AD94-719205CAD513}"/>
    <cellStyle name="Normal 2 5 4 8 2" xfId="31834" xr:uid="{985C735C-5DED-4407-BE96-34E76FA67392}"/>
    <cellStyle name="Normal 2 5 4 8 3" xfId="31835" xr:uid="{7940DBBD-ECE8-4EC3-92F2-7411A52220A7}"/>
    <cellStyle name="Normal 2 5 4 8_AVA DVA EL" xfId="31836" xr:uid="{159D5700-41AD-4E1C-B5A9-2333057889CE}"/>
    <cellStyle name="Normal 2 5 4 9" xfId="31837" xr:uid="{8B41BC9B-2DD7-4C61-8BEA-4FAB0AB74FB4}"/>
    <cellStyle name="Normal 2 5 4 9 2" xfId="31838" xr:uid="{5CE674E0-F69D-47CF-8CEE-45A7A18AA1D6}"/>
    <cellStyle name="Normal 2 5 4 9 3" xfId="31839" xr:uid="{8BB9073C-FCC8-4AA1-B886-74627D602D06}"/>
    <cellStyle name="Normal 2 5 4 9_AVA DVA EL" xfId="31840" xr:uid="{C7D4E77E-4A01-405C-9205-6869390096AC}"/>
    <cellStyle name="Normal 2 5 4_3. Chng in credit spreads" xfId="7957" xr:uid="{F17C71EB-3F53-42EA-85DD-B7BE50E09D8A}"/>
    <cellStyle name="Normal 2 5 5" xfId="7958" xr:uid="{E3A2D116-C2F6-4F9A-BB33-11259F96A007}"/>
    <cellStyle name="Normal 2 5 5 10" xfId="31841" xr:uid="{9949B0FA-4713-4398-90F5-F9895C2567DB}"/>
    <cellStyle name="Normal 2 5 5 10 2" xfId="31842" xr:uid="{BA129DD0-28B3-4CFC-B9D3-2E89228098B1}"/>
    <cellStyle name="Normal 2 5 5 10 3" xfId="31843" xr:uid="{B45A44F0-D7EF-4F2C-8F38-C590A4D30950}"/>
    <cellStyle name="Normal 2 5 5 10_AVA DVA EL" xfId="31844" xr:uid="{DBE5E62E-B8D1-4F04-AA00-2756271B1205}"/>
    <cellStyle name="Normal 2 5 5 11" xfId="31845" xr:uid="{9D18E9D5-FD68-4F74-9635-DD7B1BFFC783}"/>
    <cellStyle name="Normal 2 5 5 11 2" xfId="31846" xr:uid="{0B32C0B6-8A03-4B4F-8F31-20BAFAF05C58}"/>
    <cellStyle name="Normal 2 5 5 11 3" xfId="31847" xr:uid="{C0817E03-6F90-4A97-8B40-B7AA865218C9}"/>
    <cellStyle name="Normal 2 5 5 11_AVA DVA EL" xfId="31848" xr:uid="{556B700B-B353-4740-AC31-EB8B05622ED5}"/>
    <cellStyle name="Normal 2 5 5 2" xfId="7959" xr:uid="{3B8098AF-7748-4366-87E8-65E99F48B56E}"/>
    <cellStyle name="Normal 2 5 5 2 10" xfId="31849" xr:uid="{B8871199-83F9-484D-83A2-C920F724BB2F}"/>
    <cellStyle name="Normal 2 5 5 2 10 2" xfId="31850" xr:uid="{17E01B0F-AD51-4AAA-8018-16C9E8314697}"/>
    <cellStyle name="Normal 2 5 5 2 10 3" xfId="31851" xr:uid="{19701143-4E08-4991-8A85-DA9E5BA86EF8}"/>
    <cellStyle name="Normal 2 5 5 2 10_AVA DVA EL" xfId="31852" xr:uid="{C8AD8E89-3822-4C59-BFBB-37BD3955919B}"/>
    <cellStyle name="Normal 2 5 5 2 2" xfId="31853" xr:uid="{366C0A98-326A-43FD-BD61-094A13F491BB}"/>
    <cellStyle name="Normal 2 5 5 2 2 2" xfId="31854" xr:uid="{1D4CCEFC-2151-40EF-BA95-0808E5D1DC9D}"/>
    <cellStyle name="Normal 2 5 5 2 2 2 2" xfId="31855" xr:uid="{0A96D30B-E9F9-49CA-9AD1-16CD2A0821CA}"/>
    <cellStyle name="Normal 2 5 5 2 2 2 3" xfId="31856" xr:uid="{49467777-5F2E-4F0B-9677-B2A06ABC8358}"/>
    <cellStyle name="Normal 2 5 5 2 2 2_AVA DVA EL" xfId="31857" xr:uid="{ED4F8DB0-82F0-477F-91F3-A553C9116382}"/>
    <cellStyle name="Normal 2 5 5 2 2 3" xfId="31858" xr:uid="{02B58109-9F42-4070-87D5-1ACFA71748F7}"/>
    <cellStyle name="Normal 2 5 5 2 2 3 2" xfId="31859" xr:uid="{3CE95755-FB23-474D-AC72-75F008B4E947}"/>
    <cellStyle name="Normal 2 5 5 2 2 3 3" xfId="31860" xr:uid="{2EDA47E9-5C45-43F0-8510-C97C99F12D94}"/>
    <cellStyle name="Normal 2 5 5 2 2 3_AVA DVA EL" xfId="31861" xr:uid="{18873617-79DC-4B2A-8593-E893FF1FE30C}"/>
    <cellStyle name="Normal 2 5 5 2 2 4" xfId="31862" xr:uid="{4D1F993D-9644-4734-A815-13CCF698E007}"/>
    <cellStyle name="Normal 2 5 5 2 2 5" xfId="31863" xr:uid="{BC44C0BB-7560-471B-A40E-52099F964EF5}"/>
    <cellStyle name="Normal 2 5 5 2 2_AVA DVA EL" xfId="31864" xr:uid="{945D3554-D44D-4CF0-81EC-4C2DD9BDF79A}"/>
    <cellStyle name="Normal 2 5 5 2 3" xfId="31865" xr:uid="{049B5DD1-CD89-40D6-938B-3EB7DB41EF46}"/>
    <cellStyle name="Normal 2 5 5 2 3 2" xfId="31866" xr:uid="{825D65D1-E2E9-4E0D-AA6A-3E771907E5C8}"/>
    <cellStyle name="Normal 2 5 5 2 3 3" xfId="31867" xr:uid="{56D616EA-9908-426F-91A7-017B879BA4C0}"/>
    <cellStyle name="Normal 2 5 5 2 3_AVA DVA EL" xfId="31868" xr:uid="{226A295F-FA5C-4BF2-923F-4B95142F4B4F}"/>
    <cellStyle name="Normal 2 5 5 2 4" xfId="31869" xr:uid="{043B1347-AFD2-46AE-B8BF-02B9ED753079}"/>
    <cellStyle name="Normal 2 5 5 2 4 2" xfId="31870" xr:uid="{559B3099-9971-4000-AA36-BE9DCD85AC2D}"/>
    <cellStyle name="Normal 2 5 5 2 4 3" xfId="31871" xr:uid="{3CB093F4-F55A-4FF7-BEFA-431EFB6994FC}"/>
    <cellStyle name="Normal 2 5 5 2 4_AVA DVA EL" xfId="31872" xr:uid="{73A2799A-3D54-4BC3-A75C-B7A8073102F4}"/>
    <cellStyle name="Normal 2 5 5 2 5" xfId="31873" xr:uid="{F9A61066-58E9-4B88-B3E6-A5F7E3A8AF11}"/>
    <cellStyle name="Normal 2 5 5 2 5 2" xfId="31874" xr:uid="{C2111238-5E90-4CE2-80CF-1C9A487DA9DC}"/>
    <cellStyle name="Normal 2 5 5 2 5 3" xfId="31875" xr:uid="{10507488-BB77-4709-B479-C31574FC4E4F}"/>
    <cellStyle name="Normal 2 5 5 2 5_AVA DVA EL" xfId="31876" xr:uid="{B1DFF45B-9556-48D7-9B49-6F8F216FBDFB}"/>
    <cellStyle name="Normal 2 5 5 2 6" xfId="31877" xr:uid="{1978A607-F93E-4157-B7AB-B9517A6E7A1A}"/>
    <cellStyle name="Normal 2 5 5 2 6 2" xfId="31878" xr:uid="{2F82B259-67C3-4EDF-97A8-B94453B23579}"/>
    <cellStyle name="Normal 2 5 5 2 6 3" xfId="31879" xr:uid="{695A1BA7-A5E8-4959-96B5-6867DD50B1CC}"/>
    <cellStyle name="Normal 2 5 5 2 6_AVA DVA EL" xfId="31880" xr:uid="{E8A3E27C-E3B4-4AD8-9C7D-70597EBFC875}"/>
    <cellStyle name="Normal 2 5 5 2 7" xfId="31881" xr:uid="{44515DAA-2196-4C8D-9A45-D8D219511F00}"/>
    <cellStyle name="Normal 2 5 5 2 7 2" xfId="31882" xr:uid="{AA9180FF-CFAB-429B-A798-BDB891EB3238}"/>
    <cellStyle name="Normal 2 5 5 2 7 3" xfId="31883" xr:uid="{C2EDCF7D-E922-4C4C-8458-8CB7C3AF19D6}"/>
    <cellStyle name="Normal 2 5 5 2 7_AVA DVA EL" xfId="31884" xr:uid="{DC3852D5-7F18-4663-A2F1-6E338D961E4F}"/>
    <cellStyle name="Normal 2 5 5 2 8" xfId="31885" xr:uid="{01C59DBA-6667-4D37-9E3A-132749622323}"/>
    <cellStyle name="Normal 2 5 5 2 8 2" xfId="31886" xr:uid="{C4588000-A38A-419A-9194-9472ECD6EBA5}"/>
    <cellStyle name="Normal 2 5 5 2 8 3" xfId="31887" xr:uid="{09057C22-BF75-4DE1-9F30-459394DBB979}"/>
    <cellStyle name="Normal 2 5 5 2 8_AVA DVA EL" xfId="31888" xr:uid="{305BC959-22F2-4961-867A-D3F38A2C8406}"/>
    <cellStyle name="Normal 2 5 5 2 9" xfId="31889" xr:uid="{EE248C1F-C02E-4CEB-A905-437C388495F6}"/>
    <cellStyle name="Normal 2 5 5 2 9 2" xfId="31890" xr:uid="{1192DCF7-4F1C-4790-AD03-AB147D2C4288}"/>
    <cellStyle name="Normal 2 5 5 2 9 3" xfId="31891" xr:uid="{F095AC19-199E-4F39-86D2-9DAABBD52951}"/>
    <cellStyle name="Normal 2 5 5 2 9_AVA DVA EL" xfId="31892" xr:uid="{CD159CF6-B99B-4DA8-A0A0-A1A0DE13889E}"/>
    <cellStyle name="Normal 2 5 5 2_Balanse bankkonsern" xfId="31893" xr:uid="{611431FC-ABA7-4986-BC4F-B6D556C040F9}"/>
    <cellStyle name="Normal 2 5 5 3" xfId="31894" xr:uid="{7310F4DC-1DFA-48B1-8885-17C185693FA5}"/>
    <cellStyle name="Normal 2 5 5 3 2" xfId="31895" xr:uid="{17D6156B-D47F-4ECE-84B3-42EA3A1D6D3A}"/>
    <cellStyle name="Normal 2 5 5 3 2 2" xfId="31896" xr:uid="{EB8C8E74-D43F-4AB4-A76D-8E0DC195169B}"/>
    <cellStyle name="Normal 2 5 5 3 2 3" xfId="31897" xr:uid="{2BA9CDBF-68B4-41D6-B17D-FCCC903E2163}"/>
    <cellStyle name="Normal 2 5 5 3 2_AVA DVA EL" xfId="31898" xr:uid="{1C022DA5-2A31-4DCC-B9DF-9AAD5A310F07}"/>
    <cellStyle name="Normal 2 5 5 3 3" xfId="31899" xr:uid="{22199A51-270D-4AEA-B194-BF838C762E7A}"/>
    <cellStyle name="Normal 2 5 5 3 3 2" xfId="31900" xr:uid="{C2DD9FAB-CFC4-420C-B01C-C35F6DDA37E2}"/>
    <cellStyle name="Normal 2 5 5 3 3 3" xfId="31901" xr:uid="{88D4DA41-3EB8-432F-9A17-6C1204FECA68}"/>
    <cellStyle name="Normal 2 5 5 3 3_AVA DVA EL" xfId="31902" xr:uid="{E8770A36-E825-4FBD-9284-9DB9A03C8E35}"/>
    <cellStyle name="Normal 2 5 5 3 4" xfId="31903" xr:uid="{E62DE113-8748-4A45-BDD0-E2735A07D0B4}"/>
    <cellStyle name="Normal 2 5 5 3 4 2" xfId="31904" xr:uid="{E9218AE7-BD86-4664-B378-BBB7A0719028}"/>
    <cellStyle name="Normal 2 5 5 3 4 3" xfId="31905" xr:uid="{EA89E249-47DA-4CE2-A690-6ED5AFAE1356}"/>
    <cellStyle name="Normal 2 5 5 3 4_AVA DVA EL" xfId="31906" xr:uid="{3C5D78B7-AB5D-4576-88A7-99CD96782269}"/>
    <cellStyle name="Normal 2 5 5 3_Balanse bankkonsern" xfId="31907" xr:uid="{8B3FA0AF-6DE7-407D-B240-E6BE68EE773A}"/>
    <cellStyle name="Normal 2 5 5 4" xfId="31908" xr:uid="{67CEA777-8F9C-49AD-B13C-3420C70EEC4C}"/>
    <cellStyle name="Normal 2 5 5 4 2" xfId="31909" xr:uid="{8159CCB6-7523-4CB8-B602-FEF6C9CF8A80}"/>
    <cellStyle name="Normal 2 5 5 4 3" xfId="31910" xr:uid="{72ECDAE4-DC62-49E0-90B1-DB0270F937CA}"/>
    <cellStyle name="Normal 2 5 5 4_AVA DVA EL" xfId="31911" xr:uid="{E7057144-F552-428A-BFF2-6A37E63F6A33}"/>
    <cellStyle name="Normal 2 5 5 5" xfId="31912" xr:uid="{0BF2881C-A2A7-42A2-8A35-EE9AD56B920E}"/>
    <cellStyle name="Normal 2 5 5 5 2" xfId="31913" xr:uid="{3D230F6A-D98D-454D-BAD7-9970C96CEB19}"/>
    <cellStyle name="Normal 2 5 5 5 3" xfId="31914" xr:uid="{883343AC-4879-4F9A-B447-D1E77B9AAD98}"/>
    <cellStyle name="Normal 2 5 5 5_AVA DVA EL" xfId="31915" xr:uid="{DD7A5796-9D54-4DDB-8362-DC8A1D2BF571}"/>
    <cellStyle name="Normal 2 5 5 6" xfId="31916" xr:uid="{A142F29C-54BF-4DA8-BC93-C3A278E00C2A}"/>
    <cellStyle name="Normal 2 5 5 6 2" xfId="31917" xr:uid="{C763CA9A-87A8-446B-914E-0CDE334D60E5}"/>
    <cellStyle name="Normal 2 5 5 6 3" xfId="31918" xr:uid="{CBA2AB12-F994-4ACB-AA01-8E947C598AA2}"/>
    <cellStyle name="Normal 2 5 5 6_AVA DVA EL" xfId="31919" xr:uid="{307E7D28-06CD-40B2-AE98-2E4B56BAEA62}"/>
    <cellStyle name="Normal 2 5 5 7" xfId="31920" xr:uid="{794C4C45-6104-466F-9078-ED16CC0390AA}"/>
    <cellStyle name="Normal 2 5 5 7 2" xfId="31921" xr:uid="{294FFF39-922F-437A-A09A-ED46476B0F2E}"/>
    <cellStyle name="Normal 2 5 5 7 3" xfId="31922" xr:uid="{3A2D663C-AA6B-4F6F-A652-AD2A9062E354}"/>
    <cellStyle name="Normal 2 5 5 7_AVA DVA EL" xfId="31923" xr:uid="{5F28C7D0-1A19-4822-9A9B-F77ECC906725}"/>
    <cellStyle name="Normal 2 5 5 8" xfId="31924" xr:uid="{FC0EEEB5-E1E3-4C37-B0F7-A06ABEBB5140}"/>
    <cellStyle name="Normal 2 5 5 8 2" xfId="31925" xr:uid="{9C742517-98AC-4B49-B1FE-4C1AF08CA820}"/>
    <cellStyle name="Normal 2 5 5 8 3" xfId="31926" xr:uid="{D04D14D7-C78C-4F25-B3B1-6CFCD5FC9343}"/>
    <cellStyle name="Normal 2 5 5 8_AVA DVA EL" xfId="31927" xr:uid="{D2947B57-5379-488C-B255-84F0ABFB3C8E}"/>
    <cellStyle name="Normal 2 5 5 9" xfId="31928" xr:uid="{4A1F97A4-2C4A-45CE-A616-82A36775A5C7}"/>
    <cellStyle name="Normal 2 5 5 9 2" xfId="31929" xr:uid="{DB6CD702-0C1E-488F-998B-F12D787961CE}"/>
    <cellStyle name="Normal 2 5 5 9 3" xfId="31930" xr:uid="{69DC90E8-82DC-4975-B487-9FE6DF63E73C}"/>
    <cellStyle name="Normal 2 5 5 9_AVA DVA EL" xfId="31931" xr:uid="{E1205D8E-E035-4347-9088-865AF9103D94}"/>
    <cellStyle name="Normal 2 5 5_3. Chng in credit spreads" xfId="7960" xr:uid="{D8906D03-0BCE-4251-9A88-5A9D1B0B2708}"/>
    <cellStyle name="Normal 2 5 6" xfId="7961" xr:uid="{20CD7EC8-8E28-4CE6-B475-B19A73ED8464}"/>
    <cellStyle name="Normal 2 5 6 10" xfId="31932" xr:uid="{FF0EC561-EE14-4D40-8E1A-B142064A93FE}"/>
    <cellStyle name="Normal 2 5 6 10 2" xfId="31933" xr:uid="{BF3937BE-FC19-4E6D-B65E-11CB767523D5}"/>
    <cellStyle name="Normal 2 5 6 10 3" xfId="31934" xr:uid="{B12562FC-E90D-454D-882E-AB12EDEE5852}"/>
    <cellStyle name="Normal 2 5 6 10_AVA DVA EL" xfId="31935" xr:uid="{E46134D6-C29B-49AF-BA82-AB2D280DB45E}"/>
    <cellStyle name="Normal 2 5 6 2" xfId="7962" xr:uid="{91DAAC2F-5B49-4CD6-8085-54DC3ABFEFF4}"/>
    <cellStyle name="Normal 2 5 6 2 2" xfId="31936" xr:uid="{C35EE39F-D2A6-4F23-9563-66DE8C4BE71C}"/>
    <cellStyle name="Normal 2 5 6 2 2 2" xfId="31937" xr:uid="{3DF87C79-7628-485C-BBB1-13027DD2CE9A}"/>
    <cellStyle name="Normal 2 5 6 2 2 3" xfId="31938" xr:uid="{8C4C566E-E751-4738-83EA-859C01734D32}"/>
    <cellStyle name="Normal 2 5 6 2 2_AVA DVA EL" xfId="31939" xr:uid="{A0B51F6C-4519-46E0-9AC6-1FBD668554A9}"/>
    <cellStyle name="Normal 2 5 6 2 3" xfId="31940" xr:uid="{5494DF6C-6870-4874-8299-0790F33F52A9}"/>
    <cellStyle name="Normal 2 5 6 2 3 2" xfId="31941" xr:uid="{7A0A8BEF-C9C9-4303-BC59-E644A5652DFD}"/>
    <cellStyle name="Normal 2 5 6 2 3 3" xfId="31942" xr:uid="{3B16434C-9545-4D77-AF93-D7B1826F5DAE}"/>
    <cellStyle name="Normal 2 5 6 2 3_AVA DVA EL" xfId="31943" xr:uid="{C0E8AA8B-7720-4267-B0A6-EA7724983DAB}"/>
    <cellStyle name="Normal 2 5 6 2 4" xfId="31944" xr:uid="{8EB589C1-BD32-41CB-B879-D827FC8D6D2C}"/>
    <cellStyle name="Normal 2 5 6 2 4 2" xfId="31945" xr:uid="{3A36A0C5-0C2A-4D33-851E-D6B8887D8CB6}"/>
    <cellStyle name="Normal 2 5 6 2 4 3" xfId="31946" xr:uid="{93EE1591-28E2-4542-ABF6-9B5858E710AD}"/>
    <cellStyle name="Normal 2 5 6 2 4_AVA DVA EL" xfId="31947" xr:uid="{E1358EE5-A03C-413C-8225-F39F7F2A86BF}"/>
    <cellStyle name="Normal 2 5 6 2_Balanse bankkonsern" xfId="31948" xr:uid="{347D3A86-1B11-4209-807B-E31178C2686C}"/>
    <cellStyle name="Normal 2 5 6 3" xfId="31949" xr:uid="{8A04E6F3-C540-4367-8858-E49CF1AC1907}"/>
    <cellStyle name="Normal 2 5 6 3 2" xfId="31950" xr:uid="{C7994D96-E142-4B0D-A31F-1BEF2BFFEDF7}"/>
    <cellStyle name="Normal 2 5 6 3 2 2" xfId="31951" xr:uid="{CF500D01-D86B-4D07-8BDD-8CD61B024EF4}"/>
    <cellStyle name="Normal 2 5 6 3 2 3" xfId="31952" xr:uid="{41D1BB5B-3796-48B2-B467-50478C11D95C}"/>
    <cellStyle name="Normal 2 5 6 3 2_AVA DVA EL" xfId="31953" xr:uid="{E7DEF9B6-288D-4C4E-A621-F25C1592506A}"/>
    <cellStyle name="Normal 2 5 6 3_Balanse bankkonsern" xfId="31954" xr:uid="{5FA7DB86-ED8E-40AC-8A65-62844A9D626E}"/>
    <cellStyle name="Normal 2 5 6 4" xfId="31955" xr:uid="{938F5F97-330E-4426-8772-04C1B63DAE62}"/>
    <cellStyle name="Normal 2 5 6 4 2" xfId="31956" xr:uid="{C5710D22-83A6-4415-B881-7BD014C94F32}"/>
    <cellStyle name="Normal 2 5 6 4 3" xfId="31957" xr:uid="{6740EA04-E0C4-4A6D-87A8-9CC250A64B67}"/>
    <cellStyle name="Normal 2 5 6 4_AVA DVA EL" xfId="31958" xr:uid="{8849BAD0-02C5-4F31-B54F-EA023DF19AE0}"/>
    <cellStyle name="Normal 2 5 6 5" xfId="31959" xr:uid="{854FD4A9-0E20-40B6-BA62-635E5525F22A}"/>
    <cellStyle name="Normal 2 5 6 5 2" xfId="31960" xr:uid="{43EE750D-B7F2-4AA3-A93B-9003D758DA52}"/>
    <cellStyle name="Normal 2 5 6 5 3" xfId="31961" xr:uid="{BD7BEA02-E1D1-4B4A-A31E-7EFBE6181A9E}"/>
    <cellStyle name="Normal 2 5 6 5_AVA DVA EL" xfId="31962" xr:uid="{22C18F2E-632B-4C10-A5BB-EFADD158E711}"/>
    <cellStyle name="Normal 2 5 6 6" xfId="31963" xr:uid="{C8C74C2A-EE8B-4970-ACA7-9FBCEA59300D}"/>
    <cellStyle name="Normal 2 5 6 6 2" xfId="31964" xr:uid="{157AA135-24F9-4138-81BF-77C7580D7CF5}"/>
    <cellStyle name="Normal 2 5 6 6 3" xfId="31965" xr:uid="{B9834AE1-69C2-4B91-B476-143FEE983EDA}"/>
    <cellStyle name="Normal 2 5 6 6_AVA DVA EL" xfId="31966" xr:uid="{3791CFFE-9458-4FDA-B79C-FC2D3242AEBD}"/>
    <cellStyle name="Normal 2 5 6 7" xfId="31967" xr:uid="{625A9645-4985-4720-9F5B-F7C94605166F}"/>
    <cellStyle name="Normal 2 5 6 7 2" xfId="31968" xr:uid="{4016FEFF-975A-4F12-84BF-F867F5B0AC96}"/>
    <cellStyle name="Normal 2 5 6 7 3" xfId="31969" xr:uid="{C069596D-D3FA-4DDE-9BEA-2E3731902826}"/>
    <cellStyle name="Normal 2 5 6 7_AVA DVA EL" xfId="31970" xr:uid="{14629AF5-4FB6-48DC-99AD-B82C7A688EF9}"/>
    <cellStyle name="Normal 2 5 6 8" xfId="31971" xr:uid="{DC65D677-F5F3-427D-AE60-880466E28435}"/>
    <cellStyle name="Normal 2 5 6 8 2" xfId="31972" xr:uid="{02F4DFF3-D4F9-4641-85D5-2935CE77D586}"/>
    <cellStyle name="Normal 2 5 6 8 3" xfId="31973" xr:uid="{CB7736EC-4F74-484F-B707-4EAD1C90FCA0}"/>
    <cellStyle name="Normal 2 5 6 8_AVA DVA EL" xfId="31974" xr:uid="{6416A8C1-9008-4B4B-8E71-F6466B984561}"/>
    <cellStyle name="Normal 2 5 6 9" xfId="31975" xr:uid="{6BE6CCB9-BC4D-418C-AF41-B7AEFCC6490E}"/>
    <cellStyle name="Normal 2 5 6 9 2" xfId="31976" xr:uid="{D43CC148-E9E4-4FC9-B2E5-D75F1D2E0016}"/>
    <cellStyle name="Normal 2 5 6 9 3" xfId="31977" xr:uid="{74017AC0-D1EC-47C2-805E-87981F237DA9}"/>
    <cellStyle name="Normal 2 5 6 9_AVA DVA EL" xfId="31978" xr:uid="{079C0EAE-BA56-4BD2-8971-26C9F58A1550}"/>
    <cellStyle name="Normal 2 5 6_3. Chng in credit spreads" xfId="7963" xr:uid="{983111FA-B36F-43AB-B95B-6DAFE8771941}"/>
    <cellStyle name="Normal 2 5 7" xfId="31979" xr:uid="{60861C3E-8670-4583-B9E2-5E610345AB35}"/>
    <cellStyle name="Normal 2 5 7 2" xfId="31980" xr:uid="{1CF58A8F-6772-475F-AC33-1E8364ABE5D0}"/>
    <cellStyle name="Normal 2 5 7 2 2" xfId="31981" xr:uid="{57524AAE-4053-408A-B0AD-087C7C4926B1}"/>
    <cellStyle name="Normal 2 5 7 2 3" xfId="31982" xr:uid="{39DA18B6-9242-48D7-9C40-36EE32A3BFC6}"/>
    <cellStyle name="Normal 2 5 7 2_AVA DVA EL" xfId="31983" xr:uid="{EC74A9A1-6F29-4540-B353-BA628E5784C5}"/>
    <cellStyle name="Normal 2 5 7 3" xfId="31984" xr:uid="{A61FC7F1-FDB8-4489-8C33-C054040BD87F}"/>
    <cellStyle name="Normal 2 5 7 3 2" xfId="31985" xr:uid="{8B934323-E1AC-4C77-9E9B-F82B676961CC}"/>
    <cellStyle name="Normal 2 5 7 3 3" xfId="31986" xr:uid="{044D5A41-8010-48C4-B72F-469826B54D7E}"/>
    <cellStyle name="Normal 2 5 7 3_AVA DVA EL" xfId="31987" xr:uid="{78CB8A8B-838B-4919-9B0B-820257F6F690}"/>
    <cellStyle name="Normal 2 5 7 4" xfId="31988" xr:uid="{B647E785-484B-49C4-9BEE-90C27465FF12}"/>
    <cellStyle name="Normal 2 5 7 4 2" xfId="31989" xr:uid="{93D8857B-6663-4A38-AC1C-4E819DD2684B}"/>
    <cellStyle name="Normal 2 5 7 4 3" xfId="31990" xr:uid="{375FC820-6CF0-4D05-BCDD-B2249B751F82}"/>
    <cellStyle name="Normal 2 5 7 4_AVA DVA EL" xfId="31991" xr:uid="{018F9300-DC3E-4892-AD41-6870BCE04EC3}"/>
    <cellStyle name="Normal 2 5 7_Balanse bankkonsern" xfId="31992" xr:uid="{B72D3503-1F5E-42A4-98C8-562B8ED70B56}"/>
    <cellStyle name="Normal 2 5 8" xfId="31993" xr:uid="{A6C6AD5A-EC89-4B8B-A98B-C591B1C32DC9}"/>
    <cellStyle name="Normal 2 5 8 2" xfId="31994" xr:uid="{54CCB373-27A3-4DC9-B6E7-1624110BD540}"/>
    <cellStyle name="Normal 2 5 8 2 2" xfId="31995" xr:uid="{7C735F0F-A476-415A-AB12-0333B27E2171}"/>
    <cellStyle name="Normal 2 5 8 2 3" xfId="31996" xr:uid="{61CE0F9D-595E-49FD-80DF-DC68E0FE1934}"/>
    <cellStyle name="Normal 2 5 8 2_AVA DVA EL" xfId="31997" xr:uid="{1BBBEFE7-5CE3-458D-928A-4FCF63E540EF}"/>
    <cellStyle name="Normal 2 5 8 3" xfId="31998" xr:uid="{5CDB949A-DCC5-428E-B986-51622996EEF3}"/>
    <cellStyle name="Normal 2 5 8 3 2" xfId="31999" xr:uid="{06CB2B7D-F5D5-42F9-A4A6-59B3E39D07BC}"/>
    <cellStyle name="Normal 2 5 8 3 3" xfId="32000" xr:uid="{B9C109D1-15D4-40FE-B3C4-9B2AACC48858}"/>
    <cellStyle name="Normal 2 5 8 3_AVA DVA EL" xfId="32001" xr:uid="{D8E2F32D-7066-41E1-AB87-3580E13E2862}"/>
    <cellStyle name="Normal 2 5 8 4" xfId="32002" xr:uid="{8FF7E855-E69A-4DD0-B70C-B56CB4724760}"/>
    <cellStyle name="Normal 2 5 8 4 2" xfId="32003" xr:uid="{349E8FE3-F752-47B8-A0E7-19E27F59CA71}"/>
    <cellStyle name="Normal 2 5 8 4 3" xfId="32004" xr:uid="{B6FEE509-38EC-432F-912E-77F11C1E8B5B}"/>
    <cellStyle name="Normal 2 5 8 4_AVA DVA EL" xfId="32005" xr:uid="{8E888F14-D3EF-4D74-9ACE-565B43CCDC97}"/>
    <cellStyle name="Normal 2 5 8_Balanse bankkonsern" xfId="32006" xr:uid="{1F401AC8-FCE9-4782-85C6-24837B52DF5D}"/>
    <cellStyle name="Normal 2 5 9" xfId="32007" xr:uid="{45524948-B923-48E7-9076-036BC3EDC561}"/>
    <cellStyle name="Normal 2 5 9 2" xfId="32008" xr:uid="{C893EA18-5614-4540-A130-E42D48C51C1C}"/>
    <cellStyle name="Normal 2 5 9 2 2" xfId="32009" xr:uid="{67A1B337-895F-46DC-9692-EA9E24EFB9DD}"/>
    <cellStyle name="Normal 2 5 9 2 3" xfId="32010" xr:uid="{043ACA65-0EA7-4D21-9661-34D233DE8ABD}"/>
    <cellStyle name="Normal 2 5 9 2_AVA DVA EL" xfId="32011" xr:uid="{D6F5F5D2-DAFC-4926-BD02-71FF4B239138}"/>
    <cellStyle name="Normal 2 5 9 3" xfId="32012" xr:uid="{31D96F1F-BBCF-4324-A86F-EB4906027F3A}"/>
    <cellStyle name="Normal 2 5 9_AVA DVA EL" xfId="32013" xr:uid="{35104A7A-C2B2-4B68-80A1-D7AD12C1E080}"/>
    <cellStyle name="Normal 2 5_3. Chng in credit spreads" xfId="7964" xr:uid="{F1DD879A-5A5E-4D49-993E-8448D566DAA0}"/>
    <cellStyle name="Normal 2 50" xfId="32014" xr:uid="{10F173F4-6198-45DB-BDA3-3D5C0D5E3194}"/>
    <cellStyle name="Normal 2 51" xfId="32015" xr:uid="{2C30467A-EFB4-4A91-A557-C71B28026937}"/>
    <cellStyle name="Normal 2 52" xfId="32016" xr:uid="{A1CE3E84-F643-4DFD-A67D-06E486317341}"/>
    <cellStyle name="Normal 2 53" xfId="32017" xr:uid="{559423C3-CAB3-4683-805B-218836C682F3}"/>
    <cellStyle name="Normal 2 6" xfId="7965" xr:uid="{B90E4579-B105-4655-B501-97DD0DBCEB7D}"/>
    <cellStyle name="Normal 2 6 2" xfId="7966" xr:uid="{167D03AC-3B04-45C3-8400-4EF7A9587E06}"/>
    <cellStyle name="Normal 2 6 2 10" xfId="32018" xr:uid="{F4379643-6A01-4594-ABCB-80B5C3C7302A}"/>
    <cellStyle name="Normal 2 6 2 10 2" xfId="32019" xr:uid="{73D543F9-9714-4FB2-992F-0CBE2926BD17}"/>
    <cellStyle name="Normal 2 6 2 10 3" xfId="32020" xr:uid="{720A7864-B6E2-44C7-AE3F-7F6AF4DBA6B5}"/>
    <cellStyle name="Normal 2 6 2 10_AVA DVA EL" xfId="32021" xr:uid="{D571CBF7-CBA7-4F7E-8E4E-3C32DA4D6B99}"/>
    <cellStyle name="Normal 2 6 2 11" xfId="32022" xr:uid="{BA776C67-4B50-4D13-A104-212BABF2D040}"/>
    <cellStyle name="Normal 2 6 2 2" xfId="7967" xr:uid="{BB3466A4-CBD4-4005-AE62-2572C29D8249}"/>
    <cellStyle name="Normal 2 6 2 2 10" xfId="32023" xr:uid="{8FDAABFE-6DAB-478E-93CB-596CE6152450}"/>
    <cellStyle name="Normal 2 6 2 2 10 2" xfId="32024" xr:uid="{F0855EC4-4F44-4992-911F-40BB57B4829B}"/>
    <cellStyle name="Normal 2 6 2 2 10 3" xfId="32025" xr:uid="{1BB32020-1503-41D4-8E72-32E4F90EEB5D}"/>
    <cellStyle name="Normal 2 6 2 2 10_AVA DVA EL" xfId="32026" xr:uid="{5BFC831D-F6A0-431A-8347-8E6FA513DB38}"/>
    <cellStyle name="Normal 2 6 2 2 11" xfId="32027" xr:uid="{28311920-324F-4320-8FA6-64ADB14577F4}"/>
    <cellStyle name="Normal 2 6 2 2 2" xfId="7968" xr:uid="{49C9823D-5DCE-43B9-BD32-062B7FC5B69E}"/>
    <cellStyle name="Normal 2 6 2 2 2 2" xfId="32028" xr:uid="{C97B006B-46DC-43F1-AB24-DB46853A11B4}"/>
    <cellStyle name="Normal 2 6 2 2 2 2 2" xfId="32029" xr:uid="{AC9E762E-9497-4EA2-A0C4-33D4237F49D2}"/>
    <cellStyle name="Normal 2 6 2 2 2 2 3" xfId="32030" xr:uid="{13742889-FE45-4CD8-8595-C48207D86398}"/>
    <cellStyle name="Normal 2 6 2 2 2 2_AVA DVA EL" xfId="32031" xr:uid="{EF904250-69E8-4105-B0C6-D630BFC271A9}"/>
    <cellStyle name="Normal 2 6 2 2 2 3" xfId="32032" xr:uid="{06C9645D-DAD6-4548-8449-D906EE18F43A}"/>
    <cellStyle name="Normal 2 6 2 2 2 3 2" xfId="32033" xr:uid="{6F8492B5-0463-4F9B-BD76-77FF4EB7AFE0}"/>
    <cellStyle name="Normal 2 6 2 2 2 3 3" xfId="32034" xr:uid="{6A85E2ED-7306-440F-9126-8968A8C99CDA}"/>
    <cellStyle name="Normal 2 6 2 2 2 3_AVA DVA EL" xfId="32035" xr:uid="{288874D0-28A5-4700-8C3C-2E523712360B}"/>
    <cellStyle name="Normal 2 6 2 2 2 4" xfId="32036" xr:uid="{D9963456-D345-4EC6-8705-B421953E77A1}"/>
    <cellStyle name="Normal 2 6 2 2 2 5" xfId="32037" xr:uid="{F4CFEA96-ABED-41E3-999A-F244B5E0A9B8}"/>
    <cellStyle name="Normal 2 6 2 2 2_AVA DVA EL" xfId="32038" xr:uid="{C3764218-00E7-41B7-9666-1EE02E0BA6B3}"/>
    <cellStyle name="Normal 2 6 2 2 3" xfId="32039" xr:uid="{A3B0B37C-AE8C-4B18-AA26-ACE5BDB198AE}"/>
    <cellStyle name="Normal 2 6 2 2 3 2" xfId="32040" xr:uid="{0399897C-DEC4-4D51-B7B6-BA3975F93A2B}"/>
    <cellStyle name="Normal 2 6 2 2 3 3" xfId="32041" xr:uid="{0BC0E5D9-595C-4C91-972D-D9AF5B9E2288}"/>
    <cellStyle name="Normal 2 6 2 2 3_AVA DVA EL" xfId="32042" xr:uid="{ECE72C27-AE0E-40C2-A61D-01153B8962AB}"/>
    <cellStyle name="Normal 2 6 2 2 4" xfId="32043" xr:uid="{EDC0B515-8041-4289-932B-FE287519ADF8}"/>
    <cellStyle name="Normal 2 6 2 2 4 2" xfId="32044" xr:uid="{3C97DFF0-8189-4C63-BD10-C18874267DE9}"/>
    <cellStyle name="Normal 2 6 2 2 4 3" xfId="32045" xr:uid="{41BCED56-3DE8-4955-B408-5A96AABF76B2}"/>
    <cellStyle name="Normal 2 6 2 2 4_AVA DVA EL" xfId="32046" xr:uid="{E1C1449E-9FFA-435A-8FDA-1C38766B3767}"/>
    <cellStyle name="Normal 2 6 2 2 5" xfId="32047" xr:uid="{1061C9F9-F88E-48E9-9F9B-0A9E674F3FAF}"/>
    <cellStyle name="Normal 2 6 2 2 5 2" xfId="32048" xr:uid="{3A9C5BEA-3541-4803-A664-E2BFD3B0DEAA}"/>
    <cellStyle name="Normal 2 6 2 2 5 3" xfId="32049" xr:uid="{244C07EE-A25B-44F2-886F-11DE8D9114F6}"/>
    <cellStyle name="Normal 2 6 2 2 5_AVA DVA EL" xfId="32050" xr:uid="{E74390FA-6ABA-42A0-82FC-2CA5E61D5F0D}"/>
    <cellStyle name="Normal 2 6 2 2 6" xfId="32051" xr:uid="{5E442813-F52C-4F48-A8B7-25E7F9CF2C31}"/>
    <cellStyle name="Normal 2 6 2 2 6 2" xfId="32052" xr:uid="{29D2FE8F-6134-4F01-BD3E-9569C6418135}"/>
    <cellStyle name="Normal 2 6 2 2 6 3" xfId="32053" xr:uid="{326594A2-9B7C-470E-A6C0-FFFA505CB2BE}"/>
    <cellStyle name="Normal 2 6 2 2 6_AVA DVA EL" xfId="32054" xr:uid="{210A8E27-2759-438E-AEF7-5BC276E9EDDE}"/>
    <cellStyle name="Normal 2 6 2 2 7" xfId="32055" xr:uid="{47E99BC5-CF41-4670-8AEB-2B29C8FDA849}"/>
    <cellStyle name="Normal 2 6 2 2 7 2" xfId="32056" xr:uid="{11AEC871-8E78-41AB-8019-D87F74899A8B}"/>
    <cellStyle name="Normal 2 6 2 2 7 3" xfId="32057" xr:uid="{7B8BFC00-AB79-4DCD-A47E-6A28F6E70A92}"/>
    <cellStyle name="Normal 2 6 2 2 7_AVA DVA EL" xfId="32058" xr:uid="{41D664FB-6C64-40D9-AB13-61A948996086}"/>
    <cellStyle name="Normal 2 6 2 2 8" xfId="32059" xr:uid="{02D045B7-9ADD-46B2-876C-2CC350C2B86E}"/>
    <cellStyle name="Normal 2 6 2 2 8 2" xfId="32060" xr:uid="{0DB56AC6-B05D-4456-8FBA-279C9D17EF2C}"/>
    <cellStyle name="Normal 2 6 2 2 8 3" xfId="32061" xr:uid="{25188379-6663-4FB3-AB1C-7E3C2E85B805}"/>
    <cellStyle name="Normal 2 6 2 2 8_AVA DVA EL" xfId="32062" xr:uid="{6522F909-4293-487D-8C79-A525F2924A93}"/>
    <cellStyle name="Normal 2 6 2 2 9" xfId="32063" xr:uid="{D10673B5-7CEF-4579-9472-2BCC3B33C48E}"/>
    <cellStyle name="Normal 2 6 2 2 9 2" xfId="32064" xr:uid="{E5A9D508-DE99-42B3-A46F-C03AC90C645A}"/>
    <cellStyle name="Normal 2 6 2 2 9 3" xfId="32065" xr:uid="{8C6AF35C-F25E-4F66-835B-EE33C5C082B7}"/>
    <cellStyle name="Normal 2 6 2 2 9_AVA DVA EL" xfId="32066" xr:uid="{A7F40CB2-C968-4F93-830D-15A2A3FD0EF1}"/>
    <cellStyle name="Normal 2 6 2 2_3. Chng in credit spreads" xfId="7969" xr:uid="{CE1A9D3F-00C0-4790-A37C-4B7EC384C1A1}"/>
    <cellStyle name="Normal 2 6 2 3" xfId="7970" xr:uid="{35DBB939-9176-4FA5-8670-8304C83241BF}"/>
    <cellStyle name="Normal 2 6 2 3 2" xfId="7971" xr:uid="{373CD386-E50E-4737-8471-4417C5A25492}"/>
    <cellStyle name="Normal 2 6 2 3 2 2" xfId="32067" xr:uid="{F4EE3F26-BBFC-4939-B22D-E14D190E3D48}"/>
    <cellStyle name="Normal 2 6 2 3 2 3" xfId="32068" xr:uid="{8CE4D67A-0DAB-4826-A442-A150852A25D4}"/>
    <cellStyle name="Normal 2 6 2 3 2_AVA DVA EL" xfId="32069" xr:uid="{4D67791B-1D68-4928-B8D5-B48F800B24D5}"/>
    <cellStyle name="Normal 2 6 2 3 3" xfId="32070" xr:uid="{0189CEA8-D367-47CF-8F10-54DCAD4858D1}"/>
    <cellStyle name="Normal 2 6 2 3 3 2" xfId="32071" xr:uid="{1FA56569-4B3E-46DF-ABBD-8F34BACA2D6A}"/>
    <cellStyle name="Normal 2 6 2 3 3 3" xfId="32072" xr:uid="{17E1DA01-502D-4230-B76C-5105B5FE8B70}"/>
    <cellStyle name="Normal 2 6 2 3 3_AVA DVA EL" xfId="32073" xr:uid="{174082DB-6928-4E07-9137-AB7875E80DD7}"/>
    <cellStyle name="Normal 2 6 2 3 4" xfId="32074" xr:uid="{4B185971-6F5B-4535-8BFD-9365A437E47B}"/>
    <cellStyle name="Normal 2 6 2 3 5" xfId="32075" xr:uid="{3249504B-4438-4846-B516-09AEBFA85F09}"/>
    <cellStyle name="Normal 2 6 2 3_3. Chng in credit spreads" xfId="7972" xr:uid="{7B262297-7EEE-4E84-A1FD-F3B41A71448C}"/>
    <cellStyle name="Normal 2 6 2 4" xfId="7973" xr:uid="{10F4D11F-6D32-4926-8A7A-3847D3A3B902}"/>
    <cellStyle name="Normal 2 6 2 4 2" xfId="7974" xr:uid="{695B6911-56D7-4936-A448-4F71793B4A6D}"/>
    <cellStyle name="Normal 2 6 2 4 3" xfId="32076" xr:uid="{166BFCB4-3262-42D3-A266-FE4443D81264}"/>
    <cellStyle name="Normal 2 6 2 4_3. Chng in credit spreads" xfId="7975" xr:uid="{5B80DA94-8AB4-4230-8A16-31C6E3D1B708}"/>
    <cellStyle name="Normal 2 6 2 5" xfId="7976" xr:uid="{EBEA01F9-AC30-4796-9361-381B05A2A3B5}"/>
    <cellStyle name="Normal 2 6 2 5 2" xfId="32077" xr:uid="{C706C627-994B-4F61-9953-FC761B7978F4}"/>
    <cellStyle name="Normal 2 6 2 5 3" xfId="32078" xr:uid="{4267E6EC-7FEB-44F3-84F2-FDB9F3AE3E4D}"/>
    <cellStyle name="Normal 2 6 2 5_AVA DVA EL" xfId="32079" xr:uid="{24B0EBC1-CDBE-49E0-823D-D3775D186199}"/>
    <cellStyle name="Normal 2 6 2 6" xfId="32080" xr:uid="{6FFCFEA4-A7A5-498C-B918-4EAB3B0C128B}"/>
    <cellStyle name="Normal 2 6 2 6 2" xfId="32081" xr:uid="{CA5E400F-4B47-48E4-949B-A7F3221797CC}"/>
    <cellStyle name="Normal 2 6 2 6 3" xfId="32082" xr:uid="{F8D4BF57-BE02-4E77-A2CE-49CD6EB9F953}"/>
    <cellStyle name="Normal 2 6 2 6_AVA DVA EL" xfId="32083" xr:uid="{0AE27206-A6EE-4E2F-8825-5D16B2AE537E}"/>
    <cellStyle name="Normal 2 6 2 7" xfId="32084" xr:uid="{B39DC5B2-2134-455C-AA6A-1667BA12C589}"/>
    <cellStyle name="Normal 2 6 2 7 2" xfId="32085" xr:uid="{C5D6FA38-D0FE-43C9-AA97-31237E8CB5CE}"/>
    <cellStyle name="Normal 2 6 2 7 3" xfId="32086" xr:uid="{BB8B8F40-8D40-40F0-98C2-6901BD678A60}"/>
    <cellStyle name="Normal 2 6 2 7_AVA DVA EL" xfId="32087" xr:uid="{B5C3FE0A-A670-4C1D-B9DA-DF2482C74E9A}"/>
    <cellStyle name="Normal 2 6 2 8" xfId="32088" xr:uid="{15A3FF2D-B8AE-439D-99EA-9E7A4EEF4F5D}"/>
    <cellStyle name="Normal 2 6 2 8 2" xfId="32089" xr:uid="{B18172F0-9274-4A65-AE13-768A80F0BD90}"/>
    <cellStyle name="Normal 2 6 2 8 3" xfId="32090" xr:uid="{2CCF3C10-4DA1-4285-92F5-EACECBF4AD1D}"/>
    <cellStyle name="Normal 2 6 2 8_AVA DVA EL" xfId="32091" xr:uid="{4652E830-7E46-43CD-AB4E-5F7AD1B00D75}"/>
    <cellStyle name="Normal 2 6 2 9" xfId="32092" xr:uid="{F1BEEC0C-D2B7-46AF-B97A-7F874DE0BD07}"/>
    <cellStyle name="Normal 2 6 2 9 2" xfId="32093" xr:uid="{E350687F-06BF-478F-A724-4B08D44B88C7}"/>
    <cellStyle name="Normal 2 6 2 9 3" xfId="32094" xr:uid="{7AD339D8-7E34-41B1-9663-86A34D20DFFC}"/>
    <cellStyle name="Normal 2 6 2 9_AVA DVA EL" xfId="32095" xr:uid="{067F33D1-1FFC-4CE8-9253-EE36C16DE3E8}"/>
    <cellStyle name="Normal 2 6 2_3. Chng in credit spreads" xfId="7977" xr:uid="{C4F6D78C-F314-4148-BA0E-D061737BA309}"/>
    <cellStyle name="Normal 2 6 3" xfId="7978" xr:uid="{9663FD51-B51A-4B07-8EF0-CA98556F0669}"/>
    <cellStyle name="Normal 2 6 3 10" xfId="32096" xr:uid="{A1E762FC-FE68-4E9B-9D71-FD00F57B5E78}"/>
    <cellStyle name="Normal 2 6 3 10 2" xfId="32097" xr:uid="{E860753C-598C-47D3-9878-5529DAE0A1D2}"/>
    <cellStyle name="Normal 2 6 3 10 3" xfId="32098" xr:uid="{E73877C5-43E4-4700-A808-2AB29DC8D302}"/>
    <cellStyle name="Normal 2 6 3 10_AVA DVA EL" xfId="32099" xr:uid="{C88E45CB-E0B7-4F9B-AA79-7521169BA2DE}"/>
    <cellStyle name="Normal 2 6 3 11" xfId="32100" xr:uid="{B72B1B00-6E28-4DD9-B624-745F91D6E114}"/>
    <cellStyle name="Normal 2 6 3 2" xfId="7979" xr:uid="{EC3EA8DF-6F3B-4FB3-AFC7-6B3B1B87042D}"/>
    <cellStyle name="Normal 2 6 3 2 2" xfId="32101" xr:uid="{5007F641-D07B-4BFE-AF42-C45A9739F961}"/>
    <cellStyle name="Normal 2 6 3 2 2 2" xfId="32102" xr:uid="{94B27918-F503-4D9E-A9BC-619E0F480BC2}"/>
    <cellStyle name="Normal 2 6 3 2 2 3" xfId="32103" xr:uid="{06F7A744-775C-4F64-905F-10ECD2CB368D}"/>
    <cellStyle name="Normal 2 6 3 2 2_AVA DVA EL" xfId="32104" xr:uid="{172F78B1-38A7-43B7-BBC7-9ED156327E9D}"/>
    <cellStyle name="Normal 2 6 3 2 3" xfId="32105" xr:uid="{F73FCCC8-F406-44F6-8202-B80AFC3EBB3F}"/>
    <cellStyle name="Normal 2 6 3 2 3 2" xfId="32106" xr:uid="{DFA6EAC5-81B4-4A03-913E-4784647CBA00}"/>
    <cellStyle name="Normal 2 6 3 2 3 3" xfId="32107" xr:uid="{A8A25374-07D2-4EC1-ABBA-EACC46968AC5}"/>
    <cellStyle name="Normal 2 6 3 2 3_AVA DVA EL" xfId="32108" xr:uid="{379E99AD-0622-463B-91CB-C4169D08F02C}"/>
    <cellStyle name="Normal 2 6 3 2 4" xfId="32109" xr:uid="{4976F941-1266-4F4D-8B5E-0FAD40791069}"/>
    <cellStyle name="Normal 2 6 3 2 4 2" xfId="32110" xr:uid="{0E864FCA-60AD-477E-91C2-76098C9D562D}"/>
    <cellStyle name="Normal 2 6 3 2 4 3" xfId="32111" xr:uid="{46CD8C59-01AA-4C55-86E0-5B1F582B9F28}"/>
    <cellStyle name="Normal 2 6 3 2 4_AVA DVA EL" xfId="32112" xr:uid="{EEBC791C-3AC4-4DE0-AF4E-2E2475D327AF}"/>
    <cellStyle name="Normal 2 6 3 2 5" xfId="32113" xr:uid="{D1082876-07EB-4F38-87EA-78ED982FF498}"/>
    <cellStyle name="Normal 2 6 3 2_AVA DVA EL" xfId="32114" xr:uid="{04FCF2FC-FD1F-4062-89C0-861A1C26F135}"/>
    <cellStyle name="Normal 2 6 3 3" xfId="32115" xr:uid="{AD401B1F-C588-4D28-809C-40A6C329C65F}"/>
    <cellStyle name="Normal 2 6 3 3 2" xfId="32116" xr:uid="{F5C3FCA3-30E0-4A7E-9A41-135786ABF415}"/>
    <cellStyle name="Normal 2 6 3 3 2 2" xfId="32117" xr:uid="{E4F52488-6CC4-4388-87FC-11062919A599}"/>
    <cellStyle name="Normal 2 6 3 3 2 3" xfId="32118" xr:uid="{8764988E-E19B-4AC3-B4D9-C6A855E8625C}"/>
    <cellStyle name="Normal 2 6 3 3 2_AVA DVA EL" xfId="32119" xr:uid="{FE8E4382-31CD-40F3-970B-B7881C2933C7}"/>
    <cellStyle name="Normal 2 6 3 3 3" xfId="32120" xr:uid="{737006C9-24BC-49E9-89C8-DFE042CA31BF}"/>
    <cellStyle name="Normal 2 6 3 3_AVA DVA EL" xfId="32121" xr:uid="{8DD59D4D-9121-4C6D-ABB6-FE6E68AD423F}"/>
    <cellStyle name="Normal 2 6 3 4" xfId="32122" xr:uid="{46F16A35-66F6-475A-803E-B42D7C93FF5B}"/>
    <cellStyle name="Normal 2 6 3 4 2" xfId="32123" xr:uid="{32729250-311D-4F09-8ACF-22B00C1B7316}"/>
    <cellStyle name="Normal 2 6 3 4 2 2" xfId="32124" xr:uid="{589E4E1E-995C-4078-B705-9958CC6FDDC9}"/>
    <cellStyle name="Normal 2 6 3 4 2 3" xfId="32125" xr:uid="{DEEF3538-AF4C-47D9-812D-FFC938DDE3FE}"/>
    <cellStyle name="Normal 2 6 3 4 2_AVA DVA EL" xfId="32126" xr:uid="{1DA64490-185F-44F7-9559-F77837867149}"/>
    <cellStyle name="Normal 2 6 3 4 3" xfId="32127" xr:uid="{D97D5B00-95F7-4DBC-BBBE-CFB7328566D4}"/>
    <cellStyle name="Normal 2 6 3 4_AVA DVA EL" xfId="32128" xr:uid="{53FEE451-307D-4F0B-8B47-061435F38806}"/>
    <cellStyle name="Normal 2 6 3 5" xfId="32129" xr:uid="{23692AC6-CF6F-4884-B06D-1625780E8AFE}"/>
    <cellStyle name="Normal 2 6 3 5 2" xfId="32130" xr:uid="{C98360FF-418D-43AD-8D65-597A91B7C527}"/>
    <cellStyle name="Normal 2 6 3 5 2 2" xfId="32131" xr:uid="{D99F4506-47B6-4692-85EC-FBAB0A809F0D}"/>
    <cellStyle name="Normal 2 6 3 5 2 3" xfId="32132" xr:uid="{49C5E7B6-549B-41C9-96DE-473A69836C1B}"/>
    <cellStyle name="Normal 2 6 3 5 2_AVA DVA EL" xfId="32133" xr:uid="{118686D9-13F9-49F8-91EE-475A9EF0E3F0}"/>
    <cellStyle name="Normal 2 6 3 5 3" xfId="32134" xr:uid="{986C8E2F-65E2-42F4-BA9B-008D302F4E60}"/>
    <cellStyle name="Normal 2 6 3 5_AVA DVA EL" xfId="32135" xr:uid="{6CA4709B-4E12-45DE-8489-4885FD4744B5}"/>
    <cellStyle name="Normal 2 6 3 6" xfId="32136" xr:uid="{2AB3144B-F6CE-49DD-AA54-0C56005F880A}"/>
    <cellStyle name="Normal 2 6 3 6 2" xfId="32137" xr:uid="{12EC8968-CBC1-4EA8-BE6F-E3C0474DA858}"/>
    <cellStyle name="Normal 2 6 3 6 2 2" xfId="32138" xr:uid="{9872302B-1C77-4CD7-A0F2-EC3F53A6C4F8}"/>
    <cellStyle name="Normal 2 6 3 6 2 3" xfId="32139" xr:uid="{A80566F4-057F-4EC6-9AFC-D0526485E9BC}"/>
    <cellStyle name="Normal 2 6 3 6 2_AVA DVA EL" xfId="32140" xr:uid="{47CC444F-8CC6-45E2-825F-8796453C65BD}"/>
    <cellStyle name="Normal 2 6 3 6 3" xfId="32141" xr:uid="{57EFFB2F-D902-4FD3-A19B-9D67DFEFC85C}"/>
    <cellStyle name="Normal 2 6 3 6_AVA DVA EL" xfId="32142" xr:uid="{D355098C-A37D-4605-A313-C4FC22B72947}"/>
    <cellStyle name="Normal 2 6 3 7" xfId="32143" xr:uid="{12F8E06C-CC55-45F2-801B-2F15C912C12C}"/>
    <cellStyle name="Normal 2 6 3 7 2" xfId="32144" xr:uid="{0FB9C6D6-4ADE-41E5-9AA6-D82D0932F5C9}"/>
    <cellStyle name="Normal 2 6 3 7 3" xfId="32145" xr:uid="{093C8200-23B3-429D-BFA9-A3E48D1EDF5C}"/>
    <cellStyle name="Normal 2 6 3 7_AVA DVA EL" xfId="32146" xr:uid="{B01D1367-DD32-41C8-805C-66040A129BA9}"/>
    <cellStyle name="Normal 2 6 3 8" xfId="32147" xr:uid="{BD3B9382-A40C-4377-808D-056B25340487}"/>
    <cellStyle name="Normal 2 6 3 8 2" xfId="32148" xr:uid="{A425079B-D8C9-4722-8809-FF382C0BA33F}"/>
    <cellStyle name="Normal 2 6 3 8 3" xfId="32149" xr:uid="{81C20713-82F3-4C2A-98F7-2832828A53D2}"/>
    <cellStyle name="Normal 2 6 3 8_AVA DVA EL" xfId="32150" xr:uid="{D3C88072-EEA6-4E55-A76A-B427ED83B03E}"/>
    <cellStyle name="Normal 2 6 3 9" xfId="32151" xr:uid="{53F1234E-41CC-4EF4-BB35-DF08BF007625}"/>
    <cellStyle name="Normal 2 6 3 9 2" xfId="32152" xr:uid="{54E48B38-2D34-45E0-BA2B-AD25062971EE}"/>
    <cellStyle name="Normal 2 6 3 9 3" xfId="32153" xr:uid="{6E6A5FE8-A240-4D8A-BF39-3D4D405A8E4E}"/>
    <cellStyle name="Normal 2 6 3 9_AVA DVA EL" xfId="32154" xr:uid="{390A2257-A92B-4A19-9CAF-25134953B29C}"/>
    <cellStyle name="Normal 2 6 3_3. Chng in credit spreads" xfId="7980" xr:uid="{EC678C2C-298F-4BCA-9805-C2145DFED1EE}"/>
    <cellStyle name="Normal 2 6 4" xfId="7981" xr:uid="{5820BEAF-BEE3-403A-A762-25B0D6540702}"/>
    <cellStyle name="Normal 2 6 4 2" xfId="7982" xr:uid="{D9428E57-66AD-4797-8678-785672980944}"/>
    <cellStyle name="Normal 2 6 4_3. Chng in credit spreads" xfId="7983" xr:uid="{9F310C93-C619-4321-81B4-E7464F18BE16}"/>
    <cellStyle name="Normal 2 6 5" xfId="7984" xr:uid="{3D3C0F12-1AA3-4C40-B2BA-F59C505ED9A0}"/>
    <cellStyle name="Normal 2 6 5 2" xfId="7985" xr:uid="{38ACCDFF-C5C3-4971-B65C-74CD8C1C488C}"/>
    <cellStyle name="Normal 2 6 5 3" xfId="32155" xr:uid="{D279C039-4D35-41A7-AF7D-13D831556945}"/>
    <cellStyle name="Normal 2 6 5_3. Chng in credit spreads" xfId="7986" xr:uid="{B1C0DECC-D75C-4CAF-9F39-84AE5D46AB22}"/>
    <cellStyle name="Normal 2 6 6" xfId="7987" xr:uid="{20E3B48A-6A71-47D4-9FB8-C20C2F2CFC96}"/>
    <cellStyle name="Normal 2 6 6 2" xfId="7988" xr:uid="{24C39EA0-88F5-4997-A770-45C1EA5F3FFA}"/>
    <cellStyle name="Normal 2 6 6_3. Chng in credit spreads" xfId="7989" xr:uid="{DC488AA8-DCC5-4A0A-BE6A-D2E805940961}"/>
    <cellStyle name="Normal 2 6 7" xfId="7990" xr:uid="{5EACBDE4-24E7-4E83-92F4-562DD29ED780}"/>
    <cellStyle name="Normal 2 6 8" xfId="7991" xr:uid="{39D09098-8204-4B10-AC5F-02BD91CFD76C}"/>
    <cellStyle name="Normal 2 6 9" xfId="41566" xr:uid="{75207E63-04AC-4DD3-ADAF-10305D928568}"/>
    <cellStyle name="Normal 2 6_3. Chng in credit spreads" xfId="7992" xr:uid="{0B2C41E2-917C-4C12-8235-43262FF334A8}"/>
    <cellStyle name="Normal 2 7" xfId="7993" xr:uid="{C874A0B6-761F-4F4C-955D-C6A852455363}"/>
    <cellStyle name="Normal 2 7 10" xfId="32156" xr:uid="{4CA60C7D-6A74-41E1-A1C9-18F9C4DF80A1}"/>
    <cellStyle name="Normal 2 7 10 2" xfId="32157" xr:uid="{AE73F241-715E-4D02-AF01-3EF620DB2DE0}"/>
    <cellStyle name="Normal 2 7 10 3" xfId="32158" xr:uid="{978BE4D4-E4D0-4B8A-91D6-202FDC8D8D7A}"/>
    <cellStyle name="Normal 2 7 10_AVA DVA EL" xfId="32159" xr:uid="{F47CF8DB-9909-4C84-8AF1-C9F24F97BA41}"/>
    <cellStyle name="Normal 2 7 11" xfId="32160" xr:uid="{96BD7A39-9725-4BA3-929C-F62940BE253A}"/>
    <cellStyle name="Normal 2 7 11 2" xfId="32161" xr:uid="{E1CE50E6-17B2-40E4-B7C6-265BA01CE744}"/>
    <cellStyle name="Normal 2 7 11 2 2" xfId="32162" xr:uid="{31E5C89A-8B03-4EB6-8C03-436BD692BB55}"/>
    <cellStyle name="Normal 2 7 11 2 3" xfId="32163" xr:uid="{7F99146F-F2A0-45F7-8F0A-3E41ACABBDD3}"/>
    <cellStyle name="Normal 2 7 11 2_AVA DVA EL" xfId="32164" xr:uid="{949C3A91-9A9F-4AB0-87F2-F6DBE572AEA3}"/>
    <cellStyle name="Normal 2 7 11 3" xfId="32165" xr:uid="{E996126C-45E9-4A06-8D62-6282FC285B45}"/>
    <cellStyle name="Normal 2 7 11 4" xfId="32166" xr:uid="{F925D952-0B71-43C3-8268-5A3FAE6091B6}"/>
    <cellStyle name="Normal 2 7 11_AVA DVA EL" xfId="32167" xr:uid="{D7671273-F345-4363-99DB-1670A390CB14}"/>
    <cellStyle name="Normal 2 7 12" xfId="32168" xr:uid="{AB276E8C-533D-4D17-AD24-6E4DC31D5D90}"/>
    <cellStyle name="Normal 2 7 12 2" xfId="32169" xr:uid="{06458457-A980-4E0E-84F1-F1C3C8315D2C}"/>
    <cellStyle name="Normal 2 7 12 2 2" xfId="32170" xr:uid="{7ED59B7C-8F34-425A-A1AC-17C5F818AEE8}"/>
    <cellStyle name="Normal 2 7 12 2 3" xfId="32171" xr:uid="{82A6B464-22C1-4BFC-B7BE-EE108A2725EC}"/>
    <cellStyle name="Normal 2 7 12 2_AVA DVA EL" xfId="32172" xr:uid="{7BF4EB7C-49D8-4352-86EF-C9CA78EB65C7}"/>
    <cellStyle name="Normal 2 7 12 3" xfId="32173" xr:uid="{59039989-F7E0-4D61-A65C-64907103FB8D}"/>
    <cellStyle name="Normal 2 7 12 4" xfId="32174" xr:uid="{CF4EAF9B-04B8-4B74-B1EF-66A7C669B505}"/>
    <cellStyle name="Normal 2 7 12_AVA DVA EL" xfId="32175" xr:uid="{B70D2F90-C7A3-4F0F-B671-991CB6ECB896}"/>
    <cellStyle name="Normal 2 7 13" xfId="32176" xr:uid="{84116F99-CCBF-4C7F-A08A-EFEC58B7A567}"/>
    <cellStyle name="Normal 2 7 13 2" xfId="32177" xr:uid="{688EB328-57C7-487E-9678-464146D3E916}"/>
    <cellStyle name="Normal 2 7 13 2 2" xfId="32178" xr:uid="{34C5B9A7-61C2-45B4-8524-433A860327B4}"/>
    <cellStyle name="Normal 2 7 13 2 3" xfId="32179" xr:uid="{68C660C4-18BB-4EB6-99C3-90313BB23793}"/>
    <cellStyle name="Normal 2 7 13 2_AVA DVA EL" xfId="32180" xr:uid="{F8DF999A-132A-46CC-9D45-27FCD1C5948D}"/>
    <cellStyle name="Normal 2 7 13 3" xfId="32181" xr:uid="{275CF409-A35F-4BCF-9C61-899599F2EA83}"/>
    <cellStyle name="Normal 2 7 13 4" xfId="32182" xr:uid="{10CBD234-FE42-4170-81D9-FDB73B171EB4}"/>
    <cellStyle name="Normal 2 7 13_AVA DVA EL" xfId="32183" xr:uid="{5427B0F5-1E21-44B7-A2F0-8028620E7857}"/>
    <cellStyle name="Normal 2 7 14" xfId="32184" xr:uid="{551D469D-EC4E-4129-AB68-AD982A3CD64E}"/>
    <cellStyle name="Normal 2 7 14 2" xfId="32185" xr:uid="{1F3C0479-85D9-48C5-9ED6-E63D3D283EE2}"/>
    <cellStyle name="Normal 2 7 14 2 2" xfId="32186" xr:uid="{0863F205-2823-41F4-A46B-B6EDD54740B3}"/>
    <cellStyle name="Normal 2 7 14 2 3" xfId="32187" xr:uid="{BD76FA96-A002-4EC0-A03F-C2381D2B3326}"/>
    <cellStyle name="Normal 2 7 14 2_AVA DVA EL" xfId="32188" xr:uid="{338E305A-3C36-4727-A541-12DAFABECC9E}"/>
    <cellStyle name="Normal 2 7 14 3" xfId="32189" xr:uid="{A8E4A647-B373-4E0D-9709-029F46AE7F0D}"/>
    <cellStyle name="Normal 2 7 14 4" xfId="32190" xr:uid="{45BBD6FB-886A-4C86-928A-9F7CCD904541}"/>
    <cellStyle name="Normal 2 7 14_AVA DVA EL" xfId="32191" xr:uid="{A62F87D0-2BAE-4ABB-830B-88B593CAA957}"/>
    <cellStyle name="Normal 2 7 15" xfId="32192" xr:uid="{406C72E4-66F5-4FB8-A747-8CDD7456CAFF}"/>
    <cellStyle name="Normal 2 7 15 2" xfId="32193" xr:uid="{9B89CF04-B3F4-4303-849E-991939FCB2B7}"/>
    <cellStyle name="Normal 2 7 15 3" xfId="32194" xr:uid="{612B62E5-5F6A-4EAF-A140-546122FCE1FD}"/>
    <cellStyle name="Normal 2 7 15_AVA DVA EL" xfId="32195" xr:uid="{6EC2710A-6188-4AD2-938D-E9C4B22CEEF3}"/>
    <cellStyle name="Normal 2 7 16" xfId="32196" xr:uid="{360AAD51-97E2-43D3-965B-77322C1CA30A}"/>
    <cellStyle name="Normal 2 7 16 2" xfId="32197" xr:uid="{C954AF88-85DA-4F0F-A1BB-C8B06573DC8D}"/>
    <cellStyle name="Normal 2 7 16 3" xfId="32198" xr:uid="{EDF88CB2-BB26-4307-9B1E-AACD805D9474}"/>
    <cellStyle name="Normal 2 7 16_AVA DVA EL" xfId="32199" xr:uid="{3A2990AE-6BE0-4726-BB50-262DE5573B3A}"/>
    <cellStyle name="Normal 2 7 17" xfId="32200" xr:uid="{DA963CC5-5B87-48B5-A04B-1726FB70008A}"/>
    <cellStyle name="Normal 2 7 2" xfId="7994" xr:uid="{7A5E6CE7-5916-4455-95C1-538C26041602}"/>
    <cellStyle name="Normal 2 7 2 10" xfId="32201" xr:uid="{63246D9B-D6B2-4C60-AC05-1A864E831998}"/>
    <cellStyle name="Normal 2 7 2 10 2" xfId="32202" xr:uid="{E8E9BD5A-1C97-4C82-B413-A4EA136FCA0C}"/>
    <cellStyle name="Normal 2 7 2 10 3" xfId="32203" xr:uid="{E54F5AD4-F772-464C-AF0B-1B710837E7DC}"/>
    <cellStyle name="Normal 2 7 2 10_AVA DVA EL" xfId="32204" xr:uid="{DEF8DD66-1FE9-46CF-8E00-F78667DDA2E5}"/>
    <cellStyle name="Normal 2 7 2 11" xfId="32205" xr:uid="{5EDFBBBF-3244-42E9-B54D-70EED712AF9F}"/>
    <cellStyle name="Normal 2 7 2 2" xfId="7995" xr:uid="{2C4AAAC0-BDD4-4602-96F3-AE6DCAA4BEE7}"/>
    <cellStyle name="Normal 2 7 2 2 2" xfId="7996" xr:uid="{4786612A-BD8F-440A-B6BC-2858DB1ABD16}"/>
    <cellStyle name="Normal 2 7 2 2 2 2" xfId="32206" xr:uid="{6BB0EC64-4BD2-4FA7-B567-21E49E29D77E}"/>
    <cellStyle name="Normal 2 7 2 2 2 3" xfId="32207" xr:uid="{6713D4E4-49BB-490D-AD1E-F57657DDFA0B}"/>
    <cellStyle name="Normal 2 7 2 2 2_AVA DVA EL" xfId="32208" xr:uid="{8AE60CCB-CFBF-4E0B-ACC2-DB75220D3827}"/>
    <cellStyle name="Normal 2 7 2 2 3" xfId="32209" xr:uid="{502FA413-FF4C-4A54-8A1E-0BB67FB63D29}"/>
    <cellStyle name="Normal 2 7 2 2 3 2" xfId="32210" xr:uid="{848FB721-BDF0-4400-B51D-94536CE86730}"/>
    <cellStyle name="Normal 2 7 2 2 3 3" xfId="32211" xr:uid="{B659521F-FC88-4025-93B2-608B4C218E78}"/>
    <cellStyle name="Normal 2 7 2 2 3_AVA DVA EL" xfId="32212" xr:uid="{DDAA0138-6E57-4C59-9AFA-53709B92E841}"/>
    <cellStyle name="Normal 2 7 2 2 4" xfId="32213" xr:uid="{533FE2D9-1440-4A57-B089-4D204E36C436}"/>
    <cellStyle name="Normal 2 7 2 2 5" xfId="32214" xr:uid="{BF454DE7-4A29-496A-B791-4A032AAB2650}"/>
    <cellStyle name="Normal 2 7 2 2_3. Chng in credit spreads" xfId="7997" xr:uid="{7C38EA32-7DA5-4719-B759-AD983577524D}"/>
    <cellStyle name="Normal 2 7 2 3" xfId="7998" xr:uid="{D2D1F365-AB14-44FE-974A-5822E235A988}"/>
    <cellStyle name="Normal 2 7 2 3 2" xfId="7999" xr:uid="{476F87D2-8B96-495F-93C5-18CC14BE5769}"/>
    <cellStyle name="Normal 2 7 2 3 3" xfId="32215" xr:uid="{C8F99785-2BFD-4769-9885-E82D8B7AFDAC}"/>
    <cellStyle name="Normal 2 7 2 3_3. Chng in credit spreads" xfId="8000" xr:uid="{87C23BA7-0A53-45F4-84D6-B7984054D39C}"/>
    <cellStyle name="Normal 2 7 2 4" xfId="8001" xr:uid="{02938C4A-7B0F-4A44-87A6-1715CDC54B9F}"/>
    <cellStyle name="Normal 2 7 2 4 2" xfId="8002" xr:uid="{EC34AAFC-6CBD-4AC7-B192-8D195172AB69}"/>
    <cellStyle name="Normal 2 7 2 4 3" xfId="32216" xr:uid="{07EF7675-65E9-4CC2-9859-5C47325E7FFC}"/>
    <cellStyle name="Normal 2 7 2 4_3. Chng in credit spreads" xfId="8003" xr:uid="{D4743AD5-FECB-4DDD-B19F-B1413334B341}"/>
    <cellStyle name="Normal 2 7 2 5" xfId="8004" xr:uid="{6B03E183-EE61-4BDE-8F2A-F0F8E848DF5D}"/>
    <cellStyle name="Normal 2 7 2 5 2" xfId="32217" xr:uid="{C9789CEF-88B5-4254-90A2-2F6ADF4587D4}"/>
    <cellStyle name="Normal 2 7 2 5 3" xfId="32218" xr:uid="{81E2D5E8-EB37-4A1E-A1A8-9082A63177E5}"/>
    <cellStyle name="Normal 2 7 2 5_AVA DVA EL" xfId="32219" xr:uid="{CF2C35E8-E49C-43C1-BB49-F41AF001AA73}"/>
    <cellStyle name="Normal 2 7 2 6" xfId="32220" xr:uid="{F7A5D6DA-45AF-4B48-9B23-3326EAC13139}"/>
    <cellStyle name="Normal 2 7 2 6 2" xfId="32221" xr:uid="{6BFE95B5-8B64-4DBB-9B19-8CABD750FAF4}"/>
    <cellStyle name="Normal 2 7 2 6 3" xfId="32222" xr:uid="{5A81874B-51CD-4C13-9EE4-63E1FA1C9F5C}"/>
    <cellStyle name="Normal 2 7 2 6_AVA DVA EL" xfId="32223" xr:uid="{4EB92154-6A18-4BB7-9BB5-F022DC987B37}"/>
    <cellStyle name="Normal 2 7 2 7" xfId="32224" xr:uid="{72F04275-CFD7-4A1A-95B0-0AFAAB34078C}"/>
    <cellStyle name="Normal 2 7 2 7 2" xfId="32225" xr:uid="{F11091B3-2F59-44E7-8924-AF1D6C7A6C70}"/>
    <cellStyle name="Normal 2 7 2 7 3" xfId="32226" xr:uid="{49FED070-1778-4ABD-8C05-656F15071405}"/>
    <cellStyle name="Normal 2 7 2 7_AVA DVA EL" xfId="32227" xr:uid="{AD5F0DBF-6706-4C41-9C67-F958C321739E}"/>
    <cellStyle name="Normal 2 7 2 8" xfId="32228" xr:uid="{A47623EE-7665-4380-9EBB-24DB4A90E381}"/>
    <cellStyle name="Normal 2 7 2 8 2" xfId="32229" xr:uid="{DEE95784-D4E3-494D-AC6E-9BB3323F2B10}"/>
    <cellStyle name="Normal 2 7 2 8 3" xfId="32230" xr:uid="{DB2421E3-0B1B-4AF2-AEED-AA3D43AF0C61}"/>
    <cellStyle name="Normal 2 7 2 8_AVA DVA EL" xfId="32231" xr:uid="{F13C7B5E-465D-4F96-AE86-39D5D6E3A3FE}"/>
    <cellStyle name="Normal 2 7 2 9" xfId="32232" xr:uid="{BD490FB5-1AF1-451C-A33E-74A82FC545EB}"/>
    <cellStyle name="Normal 2 7 2 9 2" xfId="32233" xr:uid="{D7C22B4E-D065-4640-886B-FEDE8F155172}"/>
    <cellStyle name="Normal 2 7 2 9 3" xfId="32234" xr:uid="{6BC74747-4532-4D27-BE4C-14AD54413B0A}"/>
    <cellStyle name="Normal 2 7 2 9_AVA DVA EL" xfId="32235" xr:uid="{0312766D-C09C-4415-93B6-B9A85778CCF1}"/>
    <cellStyle name="Normal 2 7 2_3. Chng in credit spreads" xfId="8005" xr:uid="{342B4825-3EEA-429B-AFFE-6A4438312285}"/>
    <cellStyle name="Normal 2 7 3" xfId="8006" xr:uid="{866B31D6-CB1B-4538-A3E0-DEF8B970B2D9}"/>
    <cellStyle name="Normal 2 7 3 2" xfId="8007" xr:uid="{BA6BCC07-CD7B-49DE-AB7F-6B3B12C4D39D}"/>
    <cellStyle name="Normal 2 7 3 2 2" xfId="32236" xr:uid="{EA153143-6E38-4599-8878-AABF45F73234}"/>
    <cellStyle name="Normal 2 7 3 2 3" xfId="32237" xr:uid="{4A197C6E-7935-4ABE-B61D-3EDFB14767A8}"/>
    <cellStyle name="Normal 2 7 3 2_AVA DVA EL" xfId="32238" xr:uid="{42631352-B8EA-4004-ADD5-35037A0C8983}"/>
    <cellStyle name="Normal 2 7 3 3" xfId="32239" xr:uid="{B4262EC6-1FC1-4571-8A93-E4B8D1BAD5D6}"/>
    <cellStyle name="Normal 2 7 3 3 2" xfId="32240" xr:uid="{1EFDA049-CC90-47D6-A16E-5A1E1E1D1080}"/>
    <cellStyle name="Normal 2 7 3 3 3" xfId="32241" xr:uid="{6947B80F-D107-411D-9F2A-3952B78D117C}"/>
    <cellStyle name="Normal 2 7 3 3_AVA DVA EL" xfId="32242" xr:uid="{244B2524-472E-4BD8-97EA-EE24980023C6}"/>
    <cellStyle name="Normal 2 7 3 4" xfId="32243" xr:uid="{720B83FE-6AF0-4D10-8E9B-574028960BF2}"/>
    <cellStyle name="Normal 2 7 3 4 2" xfId="32244" xr:uid="{DEB26E19-2206-402E-961A-01890FF5A294}"/>
    <cellStyle name="Normal 2 7 3 4 3" xfId="32245" xr:uid="{BC522591-650E-4BF9-B125-6F14D78ED669}"/>
    <cellStyle name="Normal 2 7 3 4_AVA DVA EL" xfId="32246" xr:uid="{31392A13-95FF-427D-9A77-52ACB477A20B}"/>
    <cellStyle name="Normal 2 7 3 5" xfId="32247" xr:uid="{AE133FC8-B952-4A0B-875B-E9CB8BB0F399}"/>
    <cellStyle name="Normal 2 7 3_3. Chng in credit spreads" xfId="8008" xr:uid="{208E06B0-4BBE-4C19-BC49-9E06C2607A7F}"/>
    <cellStyle name="Normal 2 7 4" xfId="8009" xr:uid="{FEEC56FE-4ED5-4862-9EA8-6CCD64065D45}"/>
    <cellStyle name="Normal 2 7 4 2" xfId="8010" xr:uid="{57764EEB-96A5-4257-9468-F713C8370774}"/>
    <cellStyle name="Normal 2 7 4 2 2" xfId="32248" xr:uid="{FB0CB64A-28C7-4555-99DB-9618AEAA9118}"/>
    <cellStyle name="Normal 2 7 4 2 3" xfId="32249" xr:uid="{66EBD9AD-1D7E-481A-8345-1701CB5553AE}"/>
    <cellStyle name="Normal 2 7 4 2_AVA DVA EL" xfId="32250" xr:uid="{BDA24558-7825-4EB2-9639-52D1D72686F2}"/>
    <cellStyle name="Normal 2 7 4 3" xfId="32251" xr:uid="{D34EF968-1940-4FBD-B5A9-ACE005B5C96C}"/>
    <cellStyle name="Normal 2 7 4_3. Chng in credit spreads" xfId="8011" xr:uid="{0CE9BE35-EFAB-45EB-B85E-5652ED544ABD}"/>
    <cellStyle name="Normal 2 7 5" xfId="8012" xr:uid="{2833C94D-24C0-4431-8325-775FEFD205AA}"/>
    <cellStyle name="Normal 2 7 5 2" xfId="8013" xr:uid="{E46EED44-36AC-4A66-95FB-D8A292A1F456}"/>
    <cellStyle name="Normal 2 7 5 2 2" xfId="32252" xr:uid="{F6E12E8C-0347-430C-A702-5CE5E0DD4934}"/>
    <cellStyle name="Normal 2 7 5 2 3" xfId="32253" xr:uid="{D3DEC358-81B7-4A7F-9C71-2D379F7DC0A5}"/>
    <cellStyle name="Normal 2 7 5 2_AVA DVA EL" xfId="32254" xr:uid="{374CB3EA-39A9-4238-BBEC-367B9641CB4A}"/>
    <cellStyle name="Normal 2 7 5 3" xfId="32255" xr:uid="{00139F65-6C2E-42C6-BC26-F2662D2DC66A}"/>
    <cellStyle name="Normal 2 7 5_3. Chng in credit spreads" xfId="8014" xr:uid="{ABF5943E-124D-4430-A2BC-4F98ED0B9EA6}"/>
    <cellStyle name="Normal 2 7 6" xfId="8015" xr:uid="{9016670C-BC49-4E34-94AA-28E792E18EA9}"/>
    <cellStyle name="Normal 2 7 6 2" xfId="32256" xr:uid="{028CF5A8-110D-403F-927D-8E4D9A1623B8}"/>
    <cellStyle name="Normal 2 7 6 2 2" xfId="32257" xr:uid="{04B39A37-662E-4FA4-8D42-FDB2A2765BA5}"/>
    <cellStyle name="Normal 2 7 6 2 3" xfId="32258" xr:uid="{4E0317EB-E59C-4801-869F-B9D416513DF4}"/>
    <cellStyle name="Normal 2 7 6 2_AVA DVA EL" xfId="32259" xr:uid="{0C412E9B-62C1-41FF-8F92-FAF1F6F6945C}"/>
    <cellStyle name="Normal 2 7 6 3" xfId="32260" xr:uid="{EB0F91CD-6B12-411D-9F82-952A938F8372}"/>
    <cellStyle name="Normal 2 7 6_AVA DVA EL" xfId="32261" xr:uid="{4D90C07E-40B9-48BC-AF7D-9A23C84F2A05}"/>
    <cellStyle name="Normal 2 7 7" xfId="32262" xr:uid="{020B0778-1EA2-4231-BCB7-7C2EE13AF4CB}"/>
    <cellStyle name="Normal 2 7 7 2" xfId="32263" xr:uid="{D9116277-8B21-420B-A87F-0C46F7A4D54B}"/>
    <cellStyle name="Normal 2 7 7 2 2" xfId="32264" xr:uid="{A515FE8C-139B-4434-9C6A-57C1A914ED41}"/>
    <cellStyle name="Normal 2 7 7 2 3" xfId="32265" xr:uid="{D1F28860-1DB3-4233-A1AB-630144F236D5}"/>
    <cellStyle name="Normal 2 7 7 2_AVA DVA EL" xfId="32266" xr:uid="{59BBC86E-9D13-4ED0-9C05-E3705CB64835}"/>
    <cellStyle name="Normal 2 7 7 3" xfId="32267" xr:uid="{282B4D36-BA9B-455B-BA1F-78A96F43BCFE}"/>
    <cellStyle name="Normal 2 7 7_AVA DVA EL" xfId="32268" xr:uid="{4EFC3E7C-6514-4979-A9F4-8FC393B747DA}"/>
    <cellStyle name="Normal 2 7 8" xfId="32269" xr:uid="{C7569D94-ABA0-4154-9798-3081F535D9F6}"/>
    <cellStyle name="Normal 2 7 8 2" xfId="32270" xr:uid="{BEB68B3E-B211-4C06-A8EC-0319292D3DF4}"/>
    <cellStyle name="Normal 2 7 8 3" xfId="32271" xr:uid="{2E701033-EBCC-4061-8B76-FA161C7E8BC4}"/>
    <cellStyle name="Normal 2 7 8_AVA DVA EL" xfId="32272" xr:uid="{CC9CB0AA-4B34-4A22-87FD-3234BC00388D}"/>
    <cellStyle name="Normal 2 7 9" xfId="32273" xr:uid="{7B342F15-0DBC-472B-B0A1-F204A24AB33A}"/>
    <cellStyle name="Normal 2 7 9 2" xfId="32274" xr:uid="{8D6DCB5C-4D1A-4C24-A11F-82C2F7314B84}"/>
    <cellStyle name="Normal 2 7 9 3" xfId="32275" xr:uid="{96AE7087-8F8E-48DB-B856-BCE3E911313C}"/>
    <cellStyle name="Normal 2 7 9_AVA DVA EL" xfId="32276" xr:uid="{BFAFE755-1B63-4805-B283-F08DC96E213A}"/>
    <cellStyle name="Normal 2 7_3. Chng in credit spreads" xfId="8016" xr:uid="{A90A84CE-D828-4BC3-9307-1C8A87DC308B}"/>
    <cellStyle name="Normal 2 8" xfId="8017" xr:uid="{38771A8A-5D41-4B8A-86E3-F80E42C8ABF4}"/>
    <cellStyle name="Normal 2 8 10" xfId="32277" xr:uid="{36FCD9BB-A8DD-4F3D-ACA3-9BCDD5A497E6}"/>
    <cellStyle name="Normal 2 8 10 2" xfId="32278" xr:uid="{C774944F-59A7-4AF3-8E8E-3EE3209E7D5F}"/>
    <cellStyle name="Normal 2 8 10 3" xfId="32279" xr:uid="{F440F288-49BA-4FDA-BA0F-5BB855858710}"/>
    <cellStyle name="Normal 2 8 10_AVA DVA EL" xfId="32280" xr:uid="{8AD7F80D-DC1D-4765-9698-28829A1A4BD9}"/>
    <cellStyle name="Normal 2 8 11" xfId="32281" xr:uid="{8DE50F87-E6B8-4996-94C1-A2075C4BDA56}"/>
    <cellStyle name="Normal 2 8 2" xfId="8018" xr:uid="{36695429-DB4A-4DF7-ADDB-A6762B6CBB2C}"/>
    <cellStyle name="Normal 2 8 2 10" xfId="32282" xr:uid="{2995774B-0F8F-4EA9-BF1B-F7705B04EDC1}"/>
    <cellStyle name="Normal 2 8 2 10 2" xfId="32283" xr:uid="{D44F8C1B-EC7F-4D15-9282-2BB9D426E78D}"/>
    <cellStyle name="Normal 2 8 2 10 3" xfId="32284" xr:uid="{C874635F-EF7F-454D-A286-072D505BC1D2}"/>
    <cellStyle name="Normal 2 8 2 10_AVA DVA EL" xfId="32285" xr:uid="{8A8395C9-71F2-4E0D-BC58-B29D8846CD2F}"/>
    <cellStyle name="Normal 2 8 2 11" xfId="32286" xr:uid="{623FCCEF-E3B3-49A4-9356-CA81F7FEE92A}"/>
    <cellStyle name="Normal 2 8 2 2" xfId="8019" xr:uid="{688A598C-9688-4335-896F-F2CC972F8722}"/>
    <cellStyle name="Normal 2 8 2 2 2" xfId="8020" xr:uid="{B66CB75B-B12B-4CAE-962B-AF9A01907C1F}"/>
    <cellStyle name="Normal 2 8 2 2 2 2" xfId="32287" xr:uid="{59B435DC-C17E-45E9-86CE-121A85E19423}"/>
    <cellStyle name="Normal 2 8 2 2 2 3" xfId="32288" xr:uid="{253871FB-4146-405A-A2C7-1F93A263CBC0}"/>
    <cellStyle name="Normal 2 8 2 2 2_AVA DVA EL" xfId="32289" xr:uid="{9DE0411B-B7B8-448A-8936-BF04F3280428}"/>
    <cellStyle name="Normal 2 8 2 2 3" xfId="32290" xr:uid="{1214292D-E9BA-45E0-AA66-98C42AE4AD12}"/>
    <cellStyle name="Normal 2 8 2 2 3 2" xfId="32291" xr:uid="{638C104D-2BF1-4082-8EAC-8EDBC0FE037D}"/>
    <cellStyle name="Normal 2 8 2 2 3 3" xfId="32292" xr:uid="{A5450143-83B0-4699-BD49-F9E7B8DA47CB}"/>
    <cellStyle name="Normal 2 8 2 2 3_AVA DVA EL" xfId="32293" xr:uid="{E76E064B-A336-498D-8243-20075050E1B3}"/>
    <cellStyle name="Normal 2 8 2 2 4" xfId="32294" xr:uid="{D041101C-DA15-4098-B9F7-CB55DC410BE9}"/>
    <cellStyle name="Normal 2 8 2 2 5" xfId="32295" xr:uid="{1169A14E-308A-44D8-8EB5-067DC4996A10}"/>
    <cellStyle name="Normal 2 8 2 2_3. Chng in credit spreads" xfId="8021" xr:uid="{FD1C9DD6-FF3C-4977-84F9-24F4C41D8355}"/>
    <cellStyle name="Normal 2 8 2 3" xfId="8022" xr:uid="{559AB25E-D1BB-4AFC-8DF0-96BFB064C49E}"/>
    <cellStyle name="Normal 2 8 2 3 2" xfId="8023" xr:uid="{CACDDF17-2A37-4E41-BF5C-4679C9CE542F}"/>
    <cellStyle name="Normal 2 8 2 3 3" xfId="32296" xr:uid="{1B1388AE-D5DB-4E5A-BE8F-DF84FD8AE8BF}"/>
    <cellStyle name="Normal 2 8 2 3_3. Chng in credit spreads" xfId="8024" xr:uid="{3076FA45-92D2-4A66-9678-C6885B333AD0}"/>
    <cellStyle name="Normal 2 8 2 4" xfId="8025" xr:uid="{B5D3EE35-CEC5-4D91-B1DB-DC0D2EDE3431}"/>
    <cellStyle name="Normal 2 8 2 4 2" xfId="32297" xr:uid="{EC1DEBC4-1365-462A-AA84-3A7049BEE79A}"/>
    <cellStyle name="Normal 2 8 2 4 3" xfId="32298" xr:uid="{27B66602-7B16-4FB8-81F2-F4CE4303B1D7}"/>
    <cellStyle name="Normal 2 8 2 4_AVA DVA EL" xfId="32299" xr:uid="{4105F0E3-EB85-40FA-922F-C098CD3A8EC1}"/>
    <cellStyle name="Normal 2 8 2 5" xfId="32300" xr:uid="{90820F21-D5AD-4E9E-8F16-3310F99799B0}"/>
    <cellStyle name="Normal 2 8 2 5 2" xfId="32301" xr:uid="{F946DC66-1FE2-4E1C-AC9B-8B7382B383B4}"/>
    <cellStyle name="Normal 2 8 2 5 3" xfId="32302" xr:uid="{8FA9AA24-33DF-4A03-8D32-50DB5B6C2F48}"/>
    <cellStyle name="Normal 2 8 2 5_AVA DVA EL" xfId="32303" xr:uid="{55CBE365-2B88-42A8-9469-E456C668B2CE}"/>
    <cellStyle name="Normal 2 8 2 6" xfId="32304" xr:uid="{4A4835CA-3225-4533-877B-0E60C1F2235E}"/>
    <cellStyle name="Normal 2 8 2 6 2" xfId="32305" xr:uid="{3DBF2053-57C6-46D5-A596-47945042A73E}"/>
    <cellStyle name="Normal 2 8 2 6 3" xfId="32306" xr:uid="{903B0388-D467-40BD-904D-E2BC4215B350}"/>
    <cellStyle name="Normal 2 8 2 6_AVA DVA EL" xfId="32307" xr:uid="{97A0251A-6E19-4831-BF26-256C3F1114EB}"/>
    <cellStyle name="Normal 2 8 2 7" xfId="32308" xr:uid="{A5FC81E3-8B92-407D-AF7A-5304456205A0}"/>
    <cellStyle name="Normal 2 8 2 7 2" xfId="32309" xr:uid="{DC8D9FC7-AAEF-482E-9960-EA6E616A5BB6}"/>
    <cellStyle name="Normal 2 8 2 7 3" xfId="32310" xr:uid="{8256CDEA-B0D4-471D-AB8A-AEFB7E6FBC72}"/>
    <cellStyle name="Normal 2 8 2 7_AVA DVA EL" xfId="32311" xr:uid="{EC8A2254-05F2-4E4E-9A6A-9551A51BAF85}"/>
    <cellStyle name="Normal 2 8 2 8" xfId="32312" xr:uid="{1591547E-63DE-4D78-A80D-91ECF93FF81E}"/>
    <cellStyle name="Normal 2 8 2 8 2" xfId="32313" xr:uid="{B5632DA4-10D2-4E70-8FAA-A77EAE1DD87A}"/>
    <cellStyle name="Normal 2 8 2 8 3" xfId="32314" xr:uid="{E4B9DADC-DFCC-4F22-A0EE-FF2ABBA0D482}"/>
    <cellStyle name="Normal 2 8 2 8_AVA DVA EL" xfId="32315" xr:uid="{AFA9468E-1FAB-4154-A354-0564BC82F552}"/>
    <cellStyle name="Normal 2 8 2 9" xfId="32316" xr:uid="{AD086775-E079-4FDB-85A3-C2E1430584E0}"/>
    <cellStyle name="Normal 2 8 2 9 2" xfId="32317" xr:uid="{494474AC-C952-413E-A79F-1288E57134B8}"/>
    <cellStyle name="Normal 2 8 2 9 3" xfId="32318" xr:uid="{17FD4373-E6CF-4139-85BC-B75A6DB34267}"/>
    <cellStyle name="Normal 2 8 2 9_AVA DVA EL" xfId="32319" xr:uid="{7A1C0DC6-5C45-4BE4-A3A9-19258820E7AC}"/>
    <cellStyle name="Normal 2 8 2_3. Chng in credit spreads" xfId="8026" xr:uid="{436EDD9F-C20C-45CD-A562-5EAEA8081591}"/>
    <cellStyle name="Normal 2 8 3" xfId="8027" xr:uid="{3B32AC9F-18D8-40D5-A50C-A69E8B560CB4}"/>
    <cellStyle name="Normal 2 8 3 2" xfId="8028" xr:uid="{9720F32C-2E52-4B0E-ABF9-464FF271C92D}"/>
    <cellStyle name="Normal 2 8 3 2 2" xfId="32320" xr:uid="{DEC7FCD1-B48B-4548-AC3F-E78D45393D41}"/>
    <cellStyle name="Normal 2 8 3 2 3" xfId="32321" xr:uid="{84D9E9D5-9BF7-4C34-A697-9B2D1A0E01ED}"/>
    <cellStyle name="Normal 2 8 3 2_AVA DVA EL" xfId="32322" xr:uid="{1B5B02A1-EA5E-4DF5-A146-F062BF9AAC78}"/>
    <cellStyle name="Normal 2 8 3 3" xfId="32323" xr:uid="{AD2BC4D9-FBFC-4031-8F97-FC720C79A3CB}"/>
    <cellStyle name="Normal 2 8 3 3 2" xfId="32324" xr:uid="{80A8D564-88C2-417E-B946-861586DBDE4A}"/>
    <cellStyle name="Normal 2 8 3 3 3" xfId="32325" xr:uid="{A941EC03-BD2C-4373-A773-5C20B446A9BB}"/>
    <cellStyle name="Normal 2 8 3 3_AVA DVA EL" xfId="32326" xr:uid="{8B798E4A-EB3B-4F03-B43D-3BD1BF41B744}"/>
    <cellStyle name="Normal 2 8 3 4" xfId="32327" xr:uid="{B777B891-5D41-4613-8E24-3C2C33A863A5}"/>
    <cellStyle name="Normal 2 8 3 4 2" xfId="32328" xr:uid="{BF7ED24C-FA4D-4B96-BE43-857889301EBA}"/>
    <cellStyle name="Normal 2 8 3 4 3" xfId="32329" xr:uid="{046A8AB7-256F-4DCB-A003-9EE93E6C0909}"/>
    <cellStyle name="Normal 2 8 3 4_AVA DVA EL" xfId="32330" xr:uid="{0831CAEA-6999-40E2-ABC5-36CC659EA4F9}"/>
    <cellStyle name="Normal 2 8 3 5" xfId="32331" xr:uid="{516FD04E-7618-4842-A46E-266677FB29C8}"/>
    <cellStyle name="Normal 2 8 3_3. Chng in credit spreads" xfId="8029" xr:uid="{773D1200-664E-4AA0-8BB1-3C95BC5DA5BC}"/>
    <cellStyle name="Normal 2 8 4" xfId="8030" xr:uid="{225FA1F4-934F-4EA0-B552-0B05895D166F}"/>
    <cellStyle name="Normal 2 8 4 2" xfId="8031" xr:uid="{226A30F8-702F-43BD-A18F-A8BB7029D9CC}"/>
    <cellStyle name="Normal 2 8 4 2 2" xfId="32332" xr:uid="{17C23E30-7B71-48FD-A2B0-4AE0353BE179}"/>
    <cellStyle name="Normal 2 8 4 2 3" xfId="32333" xr:uid="{CBD8BC92-1D7A-4E12-8F0D-30EF85626E41}"/>
    <cellStyle name="Normal 2 8 4 2_AVA DVA EL" xfId="32334" xr:uid="{C12DCC2F-E67F-4D5C-86B6-7DFD8F67663B}"/>
    <cellStyle name="Normal 2 8 4 3" xfId="32335" xr:uid="{5C943829-EBF6-4A27-B121-9ED064201EE4}"/>
    <cellStyle name="Normal 2 8 4_3. Chng in credit spreads" xfId="8032" xr:uid="{58947A21-4CC4-4C68-B989-6F2505F83E83}"/>
    <cellStyle name="Normal 2 8 5" xfId="8033" xr:uid="{639D76DA-83CA-4229-A94F-868BC7256663}"/>
    <cellStyle name="Normal 2 8 5 2" xfId="8034" xr:uid="{FDCFA27C-6949-4011-B2D1-AFADF28520B2}"/>
    <cellStyle name="Normal 2 8 5 2 2" xfId="32336" xr:uid="{20882327-AA80-4A1D-A92E-0652909152BB}"/>
    <cellStyle name="Normal 2 8 5 2 3" xfId="32337" xr:uid="{64094E83-8B79-4907-97FF-130DC995C285}"/>
    <cellStyle name="Normal 2 8 5 2_AVA DVA EL" xfId="32338" xr:uid="{8E7044CA-B795-42CD-8910-507B768A0170}"/>
    <cellStyle name="Normal 2 8 5 3" xfId="32339" xr:uid="{41A27244-1E67-4CFD-819A-60BD359B0246}"/>
    <cellStyle name="Normal 2 8 5_3. Chng in credit spreads" xfId="8035" xr:uid="{5F444997-DFA8-4D98-B440-CAC0D0865AEE}"/>
    <cellStyle name="Normal 2 8 6" xfId="8036" xr:uid="{169FCB78-636E-4631-BBC6-39AF893C7B33}"/>
    <cellStyle name="Normal 2 8 6 2" xfId="32340" xr:uid="{1C242910-F06E-4D3C-BE31-9E642B42C464}"/>
    <cellStyle name="Normal 2 8 6 2 2" xfId="32341" xr:uid="{B5F578BF-892A-4EC8-B756-A9DF69E2490D}"/>
    <cellStyle name="Normal 2 8 6 2 3" xfId="32342" xr:uid="{CDC8FA3D-F61B-4B40-A783-BFBD4AFBD0BC}"/>
    <cellStyle name="Normal 2 8 6 2_AVA DVA EL" xfId="32343" xr:uid="{05A43628-82B1-4A4D-9E0B-0AC4641E7850}"/>
    <cellStyle name="Normal 2 8 6 3" xfId="32344" xr:uid="{7F0D3DEC-2712-450C-B440-D5B2A1C9855E}"/>
    <cellStyle name="Normal 2 8 6_AVA DVA EL" xfId="32345" xr:uid="{359A83E8-2885-4203-B5E8-999E40130150}"/>
    <cellStyle name="Normal 2 8 7" xfId="32346" xr:uid="{FD959416-E802-43F0-8148-486C67B59200}"/>
    <cellStyle name="Normal 2 8 7 2" xfId="32347" xr:uid="{C5A0685A-95EC-4C10-99A7-E4DA11312877}"/>
    <cellStyle name="Normal 2 8 7 3" xfId="32348" xr:uid="{8A3B1D4F-7449-4A5D-B8BB-665F48EFFDC6}"/>
    <cellStyle name="Normal 2 8 7_AVA DVA EL" xfId="32349" xr:uid="{6ED64589-F9B0-4F46-98E2-FB5D945ED058}"/>
    <cellStyle name="Normal 2 8 8" xfId="32350" xr:uid="{A061820A-0D81-4CB4-8A21-DD05CD275ED6}"/>
    <cellStyle name="Normal 2 8 8 2" xfId="32351" xr:uid="{DB3AE90B-6583-400F-8F43-5D76B5A71988}"/>
    <cellStyle name="Normal 2 8 8 3" xfId="32352" xr:uid="{B68730FB-469E-4147-9D75-E7631456423A}"/>
    <cellStyle name="Normal 2 8 8_AVA DVA EL" xfId="32353" xr:uid="{DA951B21-1D69-4738-BE05-2A71387ECF81}"/>
    <cellStyle name="Normal 2 8 9" xfId="32354" xr:uid="{06EF2FD2-17F5-4EF6-B782-D297DF56C8F3}"/>
    <cellStyle name="Normal 2 8 9 2" xfId="32355" xr:uid="{A5C98BA3-1158-4728-AC9E-24097561AF93}"/>
    <cellStyle name="Normal 2 8 9 3" xfId="32356" xr:uid="{20F6C4E4-ACAF-4800-8FF0-C60D7C95B8F4}"/>
    <cellStyle name="Normal 2 8 9_AVA DVA EL" xfId="32357" xr:uid="{2CADC1F0-A97E-4644-BD87-50DED02F5869}"/>
    <cellStyle name="Normal 2 8_3. Chng in credit spreads" xfId="8037" xr:uid="{945C6717-B4C5-40F1-870F-0E5D0ADDD735}"/>
    <cellStyle name="Normal 2 9" xfId="8038" xr:uid="{E51A1416-DAFF-407A-80B3-9CAAAC47E474}"/>
    <cellStyle name="Normal 2 9 10" xfId="32358" xr:uid="{B5569DFB-A722-484B-8F4A-6287F4A15460}"/>
    <cellStyle name="Normal 2 9 10 2" xfId="32359" xr:uid="{651805E9-A491-47E5-8018-12FF4A7F2BA2}"/>
    <cellStyle name="Normal 2 9 10 3" xfId="32360" xr:uid="{E043D9CC-2009-462B-BE26-3F8B7ECBD9EE}"/>
    <cellStyle name="Normal 2 9 10_AVA DVA EL" xfId="32361" xr:uid="{1E8C518F-0A9E-4853-8B11-74C901737916}"/>
    <cellStyle name="Normal 2 9 11" xfId="32362" xr:uid="{4B5A7226-D12E-489B-ABDB-233FECB41714}"/>
    <cellStyle name="Normal 2 9 11 2" xfId="32363" xr:uid="{B29D024D-C875-4E21-8C0C-8A2B4F034C94}"/>
    <cellStyle name="Normal 2 9 11 3" xfId="32364" xr:uid="{384258C9-19FA-411F-BF36-CACEBB966320}"/>
    <cellStyle name="Normal 2 9 11_AVA DVA EL" xfId="32365" xr:uid="{C1B8E946-B84C-47E1-BE06-401C2525934F}"/>
    <cellStyle name="Normal 2 9 12" xfId="32366" xr:uid="{74A9820A-0AA9-4252-8BDB-EA17BCB6C059}"/>
    <cellStyle name="Normal 2 9 2" xfId="8039" xr:uid="{877BF88C-A276-49B9-870F-3EC6AED3F304}"/>
    <cellStyle name="Normal 2 9 2 10" xfId="32367" xr:uid="{35C4B68B-AE4B-41A7-8671-152D652DCA32}"/>
    <cellStyle name="Normal 2 9 2 10 2" xfId="32368" xr:uid="{89594678-4310-4CC5-8E69-93DCC17802D6}"/>
    <cellStyle name="Normal 2 9 2 10 3" xfId="32369" xr:uid="{69FAB4F4-1CD3-43B8-A753-1744781EC062}"/>
    <cellStyle name="Normal 2 9 2 10_AVA DVA EL" xfId="32370" xr:uid="{DA123DF6-0D05-40F4-9CA7-51A1BCC0CEA4}"/>
    <cellStyle name="Normal 2 9 2 11" xfId="32371" xr:uid="{059D7EB9-9660-4190-AF50-CE7E105B855B}"/>
    <cellStyle name="Normal 2 9 2 2" xfId="8040" xr:uid="{B3674638-DCD5-468F-A3AF-9F1925C6AB96}"/>
    <cellStyle name="Normal 2 9 2 2 2" xfId="32372" xr:uid="{CCDCC0CC-E5DF-4E56-A242-297E53F5A222}"/>
    <cellStyle name="Normal 2 9 2 2 2 2" xfId="32373" xr:uid="{8A3F4C07-4F85-4EA3-BFE9-288F5A84C09E}"/>
    <cellStyle name="Normal 2 9 2 2 2 3" xfId="32374" xr:uid="{9CA12833-62DF-4322-908A-0BBDDB534C9B}"/>
    <cellStyle name="Normal 2 9 2 2 2_AVA DVA EL" xfId="32375" xr:uid="{DEB8483E-6A2D-4530-8362-5FBB2572E416}"/>
    <cellStyle name="Normal 2 9 2 2 3" xfId="32376" xr:uid="{735BB082-1B81-461D-85D4-EC193BDAAE1F}"/>
    <cellStyle name="Normal 2 9 2 2 3 2" xfId="32377" xr:uid="{900E0B89-C462-4842-BB1E-B8371C5FCCE2}"/>
    <cellStyle name="Normal 2 9 2 2 3 3" xfId="32378" xr:uid="{E8490B42-255E-4D61-A1D5-4579061AA5B6}"/>
    <cellStyle name="Normal 2 9 2 2 3_AVA DVA EL" xfId="32379" xr:uid="{785345E5-A0F2-4359-AAC4-6093BC69C9B0}"/>
    <cellStyle name="Normal 2 9 2 2 4" xfId="32380" xr:uid="{05E6F3DD-8264-4BDB-B7F1-D91E6B27B4AC}"/>
    <cellStyle name="Normal 2 9 2 2 5" xfId="32381" xr:uid="{A4FC7126-AC18-41A7-9BBD-FC453F59692B}"/>
    <cellStyle name="Normal 2 9 2 2_AVA DVA EL" xfId="32382" xr:uid="{E14D832E-BBBE-492D-A35C-ACDE79A082AD}"/>
    <cellStyle name="Normal 2 9 2 3" xfId="32383" xr:uid="{C1705037-92B4-454B-A590-F0F424AECD97}"/>
    <cellStyle name="Normal 2 9 2 3 2" xfId="32384" xr:uid="{C8C278BB-A0BD-4286-A207-D2DDC145FDDC}"/>
    <cellStyle name="Normal 2 9 2 3 3" xfId="32385" xr:uid="{B133C256-EB7A-4310-B0B8-0AD1E16267FF}"/>
    <cellStyle name="Normal 2 9 2 3_AVA DVA EL" xfId="32386" xr:uid="{FD4C49AD-DDA0-4479-B759-C75AD876B575}"/>
    <cellStyle name="Normal 2 9 2 4" xfId="32387" xr:uid="{14C718FB-3320-4428-ADE9-15D053FF1533}"/>
    <cellStyle name="Normal 2 9 2 4 2" xfId="32388" xr:uid="{766BC9DB-4768-4A0F-B3EB-D95F808408E5}"/>
    <cellStyle name="Normal 2 9 2 4 3" xfId="32389" xr:uid="{BEF65F0D-5F9A-473A-BD61-8D549A4FEC08}"/>
    <cellStyle name="Normal 2 9 2 4_AVA DVA EL" xfId="32390" xr:uid="{CF6A016A-CD08-4EC9-85E9-64FBFE2BA0EB}"/>
    <cellStyle name="Normal 2 9 2 5" xfId="32391" xr:uid="{56A5237B-165A-46FF-B81D-D3694BCDF7F8}"/>
    <cellStyle name="Normal 2 9 2 5 2" xfId="32392" xr:uid="{DDF9A39B-C4D2-493C-A28A-15402B2EFC61}"/>
    <cellStyle name="Normal 2 9 2 5 3" xfId="32393" xr:uid="{E1781374-6E2F-4291-9306-1E7342E2C450}"/>
    <cellStyle name="Normal 2 9 2 5_AVA DVA EL" xfId="32394" xr:uid="{6AD842AB-5374-48B7-9661-6D12A0C629F1}"/>
    <cellStyle name="Normal 2 9 2 6" xfId="32395" xr:uid="{2422F9D8-D2BF-4EFD-A3FC-C7375CE5748B}"/>
    <cellStyle name="Normal 2 9 2 6 2" xfId="32396" xr:uid="{9BDDF5A3-D977-4B3A-9FF5-53B3E934CFC3}"/>
    <cellStyle name="Normal 2 9 2 6 3" xfId="32397" xr:uid="{C7829AD9-18B6-4949-BE8E-5770D9CF91FF}"/>
    <cellStyle name="Normal 2 9 2 6_AVA DVA EL" xfId="32398" xr:uid="{4ECD1367-2B17-4CE9-B7BB-44B527764FE3}"/>
    <cellStyle name="Normal 2 9 2 7" xfId="32399" xr:uid="{44B87C55-6503-4FD6-851F-EB6F412D284F}"/>
    <cellStyle name="Normal 2 9 2 7 2" xfId="32400" xr:uid="{64940A98-C21D-4D54-BB93-33B6B5B9AAD7}"/>
    <cellStyle name="Normal 2 9 2 7 3" xfId="32401" xr:uid="{09DD7B47-63B3-4BA7-B476-C5056CBC1970}"/>
    <cellStyle name="Normal 2 9 2 7_AVA DVA EL" xfId="32402" xr:uid="{8B828617-9841-4DCF-9378-EC794C6DA5C8}"/>
    <cellStyle name="Normal 2 9 2 8" xfId="32403" xr:uid="{9CDA3317-FFE5-43B4-8E4A-1CD9632A15C8}"/>
    <cellStyle name="Normal 2 9 2 8 2" xfId="32404" xr:uid="{11A8D9D2-D6F5-43DC-B06A-5094AE519EC9}"/>
    <cellStyle name="Normal 2 9 2 8 3" xfId="32405" xr:uid="{A5C79468-C913-4E87-B49F-8A87E543407A}"/>
    <cellStyle name="Normal 2 9 2 8_AVA DVA EL" xfId="32406" xr:uid="{2933A57E-09CA-4344-A369-9FC7EA1A49E4}"/>
    <cellStyle name="Normal 2 9 2 9" xfId="32407" xr:uid="{9524E620-1E0D-40E6-ABE8-8B806FC01F8C}"/>
    <cellStyle name="Normal 2 9 2 9 2" xfId="32408" xr:uid="{44E4DBCB-CFDE-4F34-98B1-4EE3583CD424}"/>
    <cellStyle name="Normal 2 9 2 9 3" xfId="32409" xr:uid="{A639ECB7-1D3C-434B-833E-5B447E8774A5}"/>
    <cellStyle name="Normal 2 9 2 9_AVA DVA EL" xfId="32410" xr:uid="{4CAC9FAE-CDB0-4950-B8A1-04731E4D821B}"/>
    <cellStyle name="Normal 2 9 2_3. Chng in credit spreads" xfId="8041" xr:uid="{6DD18EFB-2D60-472B-845A-AC7EBDF6FA15}"/>
    <cellStyle name="Normal 2 9 3" xfId="8042" xr:uid="{7912FB33-38DD-44BB-A916-8EBB184EE9EB}"/>
    <cellStyle name="Normal 2 9 3 2" xfId="8043" xr:uid="{32E6E580-EFC2-4F08-B69F-43933C0A1697}"/>
    <cellStyle name="Normal 2 9 3 2 2" xfId="32411" xr:uid="{8517DC81-80F2-4CA2-B418-879423AA5A1E}"/>
    <cellStyle name="Normal 2 9 3 2 3" xfId="32412" xr:uid="{4F0D98F5-825F-4F97-BF22-966A2C8320AD}"/>
    <cellStyle name="Normal 2 9 3 2_AVA DVA EL" xfId="32413" xr:uid="{47579D13-D1D4-4528-85D4-37C94DEE5104}"/>
    <cellStyle name="Normal 2 9 3 3" xfId="32414" xr:uid="{ECDCFB83-8F4E-4072-8C37-06A4009BF7CF}"/>
    <cellStyle name="Normal 2 9 3 3 2" xfId="32415" xr:uid="{D9B6761B-D2F0-48A4-8FB8-381F2512E508}"/>
    <cellStyle name="Normal 2 9 3 3 3" xfId="32416" xr:uid="{1620FF61-524A-4B53-B2C1-9CACBD0A4A50}"/>
    <cellStyle name="Normal 2 9 3 3_AVA DVA EL" xfId="32417" xr:uid="{2D6011D1-32B0-45FA-A56B-B82983FEC83B}"/>
    <cellStyle name="Normal 2 9 3 4" xfId="32418" xr:uid="{02495D99-DF9C-40FA-98E0-6FA4D0D5C554}"/>
    <cellStyle name="Normal 2 9 3 4 2" xfId="32419" xr:uid="{9647A80B-3B2C-4A2F-B715-5EE766CA11A6}"/>
    <cellStyle name="Normal 2 9 3 4 3" xfId="32420" xr:uid="{6670002E-8572-4013-9B23-99AE6008E95C}"/>
    <cellStyle name="Normal 2 9 3 4_AVA DVA EL" xfId="32421" xr:uid="{F2AADE1C-189F-4CFE-92A6-17503452CB13}"/>
    <cellStyle name="Normal 2 9 3 5" xfId="32422" xr:uid="{8DAD4AF5-FF9D-4D2D-BCE1-3D44A0CD6FA8}"/>
    <cellStyle name="Normal 2 9 3_3. Chng in credit spreads" xfId="8044" xr:uid="{F3A53828-4951-498F-8DDC-8A1B7FF65AAA}"/>
    <cellStyle name="Normal 2 9 4" xfId="8045" xr:uid="{B3784E0F-31B3-49B7-9380-D4376193125E}"/>
    <cellStyle name="Normal 2 9 4 2" xfId="8046" xr:uid="{317FF0B4-58B0-4EAB-BACE-EFE0817C9F64}"/>
    <cellStyle name="Normal 2 9 4 2 2" xfId="32423" xr:uid="{9FD48F90-03EC-4C3F-A568-80C450FAFD59}"/>
    <cellStyle name="Normal 2 9 4 2 3" xfId="32424" xr:uid="{41DD352E-F6E9-4143-86AF-64A10D883B5B}"/>
    <cellStyle name="Normal 2 9 4 2_AVA DVA EL" xfId="32425" xr:uid="{C8CF4591-E928-48BA-B4B1-06C757A3237F}"/>
    <cellStyle name="Normal 2 9 4 3" xfId="32426" xr:uid="{305FF945-9515-4543-AFBF-20CD83F012FF}"/>
    <cellStyle name="Normal 2 9 4_3. Chng in credit spreads" xfId="8047" xr:uid="{0C9C4A64-901E-4349-B491-C9EF18A81EDE}"/>
    <cellStyle name="Normal 2 9 5" xfId="8048" xr:uid="{EF1543AF-AAC9-4856-BECD-42C11B9C98C4}"/>
    <cellStyle name="Normal 2 9 5 2" xfId="32427" xr:uid="{05A8D097-96E9-4210-96A3-FAF00DC0F13B}"/>
    <cellStyle name="Normal 2 9 5 2 2" xfId="32428" xr:uid="{03C2BA86-2CCD-4CC9-9D46-C390EB81494E}"/>
    <cellStyle name="Normal 2 9 5 2 3" xfId="32429" xr:uid="{9F50BCC6-38E1-42B8-825C-41277F3373E2}"/>
    <cellStyle name="Normal 2 9 5 2_AVA DVA EL" xfId="32430" xr:uid="{EEA47815-5E3A-4475-83A6-4ACA63417787}"/>
    <cellStyle name="Normal 2 9 5 3" xfId="32431" xr:uid="{31C19F23-BE04-42F3-A42F-26370F8AE895}"/>
    <cellStyle name="Normal 2 9 5_AVA DVA EL" xfId="32432" xr:uid="{5059C4DA-1389-459F-9E87-684B6157EBE8}"/>
    <cellStyle name="Normal 2 9 6" xfId="32433" xr:uid="{4F5A4D7F-4C51-4297-B9E9-6578999F6601}"/>
    <cellStyle name="Normal 2 9 6 2" xfId="32434" xr:uid="{37017634-1855-4C4F-BF2C-0C735EDFDD77}"/>
    <cellStyle name="Normal 2 9 6 2 2" xfId="32435" xr:uid="{4592627D-4C70-4C60-ADD5-F836E97B5BC6}"/>
    <cellStyle name="Normal 2 9 6 2 3" xfId="32436" xr:uid="{FDCCD53D-DA71-4E8E-BBBF-CEB9FBF40746}"/>
    <cellStyle name="Normal 2 9 6 2_AVA DVA EL" xfId="32437" xr:uid="{EA8B0D91-6B64-412C-8AC5-B96531B0C3A1}"/>
    <cellStyle name="Normal 2 9 6 3" xfId="32438" xr:uid="{8A5E1C96-CF2B-4F03-A7A3-2B8AF9EE1294}"/>
    <cellStyle name="Normal 2 9 6_AVA DVA EL" xfId="32439" xr:uid="{F5AE8D8A-58D3-4138-B7FF-1E9BC71EDA16}"/>
    <cellStyle name="Normal 2 9 7" xfId="32440" xr:uid="{4864B5BE-8B02-4B75-A768-B196DD41702E}"/>
    <cellStyle name="Normal 2 9 7 2" xfId="32441" xr:uid="{2EA73132-B51C-4CD0-8307-CB4510438140}"/>
    <cellStyle name="Normal 2 9 7 3" xfId="32442" xr:uid="{196DDCC7-8DE0-4106-AC55-F8ACFE105252}"/>
    <cellStyle name="Normal 2 9 7_AVA DVA EL" xfId="32443" xr:uid="{77E57BA4-E806-4200-A3D9-96F5F14114BD}"/>
    <cellStyle name="Normal 2 9 8" xfId="32444" xr:uid="{82873D01-2F9F-40ED-A2B5-F9985D0B7DFE}"/>
    <cellStyle name="Normal 2 9 8 2" xfId="32445" xr:uid="{4AF7AC2E-F9CD-424E-84A7-2948DC2C147B}"/>
    <cellStyle name="Normal 2 9 8 3" xfId="32446" xr:uid="{F08F6719-6582-4E41-B649-A7B69EDAED5D}"/>
    <cellStyle name="Normal 2 9 8_AVA DVA EL" xfId="32447" xr:uid="{D3DDBE8F-77DB-41B5-AFBF-F4A64B2E463E}"/>
    <cellStyle name="Normal 2 9 9" xfId="32448" xr:uid="{FFDE4222-2B6E-4AB9-A6E0-6C4D640C2FE8}"/>
    <cellStyle name="Normal 2 9 9 2" xfId="32449" xr:uid="{623CA6AD-AA76-42A0-B487-130D3D9DB05B}"/>
    <cellStyle name="Normal 2 9 9 3" xfId="32450" xr:uid="{D4150DD1-EBB8-487A-8A25-882E37A91572}"/>
    <cellStyle name="Normal 2 9 9_AVA DVA EL" xfId="32451" xr:uid="{6CFF4933-18CD-411E-8975-12F259D04B12}"/>
    <cellStyle name="Normal 2 9_3. Chng in credit spreads" xfId="8049" xr:uid="{8C7CF161-9E2C-46BA-91E3-19755292B165}"/>
    <cellStyle name="Normal 2_~0149226" xfId="32452" xr:uid="{8D1B7276-C76A-4328-A230-C694FE3A9AEB}"/>
    <cellStyle name="Normal 20" xfId="8050" xr:uid="{E5849135-415C-464C-901D-E61104950C23}"/>
    <cellStyle name="Normal 20 2" xfId="3" xr:uid="{BFECDFAF-80A8-4615-AEDA-B726F6464CC0}"/>
    <cellStyle name="Normal 20 2 2" xfId="32453" xr:uid="{713A1B15-E3D5-4539-A55B-7E7A36D5D44D}"/>
    <cellStyle name="Normal 20 2 2 2" xfId="32454" xr:uid="{70FDE209-80D0-4B58-94E7-290C0B007541}"/>
    <cellStyle name="Normal 20 2 2 2 2" xfId="46807" xr:uid="{198E6650-2193-4857-A1A0-D48459AD0281}"/>
    <cellStyle name="Normal 20 2 2 2 2 2" xfId="46808" xr:uid="{3BD83DD0-0A53-4990-9ED4-C1656FE0BF4C}"/>
    <cellStyle name="Normal 20 2 2 2 2 2 2" xfId="46809" xr:uid="{7659B2FC-4599-4D57-BB9F-C965CF0F6F8A}"/>
    <cellStyle name="Normal 20 2 2 2 2 2 2 2" xfId="46810" xr:uid="{1CF41D59-457E-474F-9A40-F0F33D21F733}"/>
    <cellStyle name="Normal 20 2 2 2 2 2 3" xfId="46811" xr:uid="{7AF0B026-A298-45B2-BA33-03FC21F4F29A}"/>
    <cellStyle name="Normal 20 2 2 2 2 2 4" xfId="46812" xr:uid="{F18041B9-8249-4CFF-A101-E76FCBDA68D5}"/>
    <cellStyle name="Normal 20 2 2 2 2 3" xfId="46813" xr:uid="{CA1425E1-4D5C-48ED-A281-748379941A7F}"/>
    <cellStyle name="Normal 20 2 2 2 2 3 2" xfId="46814" xr:uid="{24CC6636-B50A-41EC-A491-75010D390D15}"/>
    <cellStyle name="Normal 20 2 2 2 2 4" xfId="46815" xr:uid="{DEE84143-21F4-4D7D-8ED6-00AF385D5F65}"/>
    <cellStyle name="Normal 20 2 2 2 2 5" xfId="46816" xr:uid="{E9B539B9-7ED8-48E6-BB13-B9742E1C3D16}"/>
    <cellStyle name="Normal 20 2 2 2 2 6" xfId="46817" xr:uid="{03C15141-6980-40D0-A725-C88F9B0BCCFB}"/>
    <cellStyle name="Normal 20 2 2 2 3" xfId="46818" xr:uid="{97F5F064-8F8F-4466-8D4F-409095476049}"/>
    <cellStyle name="Normal 20 2 2 2 3 2" xfId="46819" xr:uid="{A66F03F6-EDA9-470B-B1D2-307AA217DCB1}"/>
    <cellStyle name="Normal 20 2 2 2 3 2 2" xfId="46820" xr:uid="{3E8A3AEA-25D8-49B9-853E-E53AE69DB3AE}"/>
    <cellStyle name="Normal 20 2 2 2 3 3" xfId="46821" xr:uid="{505D0258-18AB-4629-83DA-EE1EF7FCBE19}"/>
    <cellStyle name="Normal 20 2 2 2 3 4" xfId="46822" xr:uid="{A5B7A7B4-1822-44D0-8965-5B6C83C2F442}"/>
    <cellStyle name="Normal 20 2 2 2 4" xfId="46823" xr:uid="{31E2D757-80DC-4ABF-8901-7A35A9B3BA4C}"/>
    <cellStyle name="Normal 20 2 2 2 4 2" xfId="46824" xr:uid="{B488E48B-9E1B-4FD5-A8DF-280A98BD896E}"/>
    <cellStyle name="Normal 20 2 2 2 5" xfId="46825" xr:uid="{C44A9E30-13FE-481B-ABDD-98117E12AAE8}"/>
    <cellStyle name="Normal 20 2 2 2 6" xfId="46826" xr:uid="{942B83AD-0FF4-48F0-807C-0D097FCA93F4}"/>
    <cellStyle name="Normal 20 2 2 2 7" xfId="46827" xr:uid="{371A2D1C-1974-476D-900D-008C45CE7026}"/>
    <cellStyle name="Normal 20 2 2 2_Non-NII" xfId="46806" xr:uid="{83346C1C-63A4-4D21-841B-7456986997D4}"/>
    <cellStyle name="Normal 20 2 2 3" xfId="32455" xr:uid="{DCB5C3EF-CF33-4AEF-8F7E-5BD8E110C559}"/>
    <cellStyle name="Normal 20 2 2 3 2" xfId="46829" xr:uid="{E960AAE6-B611-4852-BA26-9687A9CF5F54}"/>
    <cellStyle name="Normal 20 2 2 3 2 2" xfId="46830" xr:uid="{CAC53F13-1766-4682-8CD8-EEE609103C89}"/>
    <cellStyle name="Normal 20 2 2 3 2 2 2" xfId="46831" xr:uid="{904AAE69-0935-4752-8C32-529BB2DA73A5}"/>
    <cellStyle name="Normal 20 2 2 3 2 3" xfId="46832" xr:uid="{3AEB6A5F-C734-4A0E-BC96-7D264E0E735F}"/>
    <cellStyle name="Normal 20 2 2 3 2 4" xfId="46833" xr:uid="{AEE962D1-8881-49B7-BAFF-57A0F9E53E77}"/>
    <cellStyle name="Normal 20 2 2 3 3" xfId="46834" xr:uid="{8C324C37-05D6-43AA-B20B-35D7DE6E306F}"/>
    <cellStyle name="Normal 20 2 2 3 3 2" xfId="46835" xr:uid="{C2438B9E-D870-440A-A40B-BB74407F8CEC}"/>
    <cellStyle name="Normal 20 2 2 3 4" xfId="46836" xr:uid="{CF566154-13E5-4108-80D4-ED91074134EB}"/>
    <cellStyle name="Normal 20 2 2 3 5" xfId="46837" xr:uid="{879CE65B-4772-4E68-9F99-F66E50880E95}"/>
    <cellStyle name="Normal 20 2 2 3 6" xfId="46838" xr:uid="{589B1CCE-72E8-447A-B1DC-F96A887EE6BB}"/>
    <cellStyle name="Normal 20 2 2 3_Non-NII" xfId="46828" xr:uid="{0B23EE72-C42A-49A1-A411-13D630D38A32}"/>
    <cellStyle name="Normal 20 2 2 4" xfId="46839" xr:uid="{C5A26545-D113-480E-BA3C-CF6204801473}"/>
    <cellStyle name="Normal 20 2 2 4 2" xfId="46840" xr:uid="{2E6E27BA-6177-4B36-BBEF-AA04DACA41B6}"/>
    <cellStyle name="Normal 20 2 2 4 2 2" xfId="46841" xr:uid="{66B5AF9D-A3CE-4E1F-80FB-04716D3440C7}"/>
    <cellStyle name="Normal 20 2 2 4 3" xfId="46842" xr:uid="{B5CADAA0-8FF1-411C-8F22-B9253802F55E}"/>
    <cellStyle name="Normal 20 2 2 4 4" xfId="46843" xr:uid="{16F9AFBE-9101-46D5-BBF4-08D40654D328}"/>
    <cellStyle name="Normal 20 2 2 5" xfId="46844" xr:uid="{E0124691-8EAF-419A-9B53-407F0EC23965}"/>
    <cellStyle name="Normal 20 2 2 5 2" xfId="46845" xr:uid="{7AF5A3FB-343B-41F1-B16E-E1A4AE3EB4B1}"/>
    <cellStyle name="Normal 20 2 2 6" xfId="46846" xr:uid="{17ACBF86-8AB0-4805-A294-5DFB169B4B0C}"/>
    <cellStyle name="Normal 20 2 2 7" xfId="46847" xr:uid="{711975D9-94C0-4C37-B2F1-4B6E016B5D53}"/>
    <cellStyle name="Normal 20 2 2 8" xfId="46848" xr:uid="{AE6D397A-A3E5-4735-B8BA-F67FED799DAA}"/>
    <cellStyle name="Normal 20 2 2_AVA DVA EL" xfId="32456" xr:uid="{8C0566D7-7877-4EAB-B9BD-99EF24E89385}"/>
    <cellStyle name="Normal 20 2 3" xfId="32457" xr:uid="{3AD504A7-7B4B-46AB-975F-7E6D4EA27C9D}"/>
    <cellStyle name="Normal 20 2 3 2" xfId="46850" xr:uid="{7E6FB6F3-CC13-4720-A211-4BD96ACDE3C9}"/>
    <cellStyle name="Normal 20 2 3 2 2" xfId="46851" xr:uid="{8E15B2C4-A257-4C2A-9A23-C216B5DCB370}"/>
    <cellStyle name="Normal 20 2 3 2 2 2" xfId="46852" xr:uid="{1F3E0C42-3782-4104-8C11-FD61E6BFF9A4}"/>
    <cellStyle name="Normal 20 2 3 2 2 2 2" xfId="46853" xr:uid="{E9FF1C99-E02F-4EC9-83C1-47B5F712C5FB}"/>
    <cellStyle name="Normal 20 2 3 2 2 3" xfId="46854" xr:uid="{9FE08F54-CDA3-44FA-893F-99F71A390E3F}"/>
    <cellStyle name="Normal 20 2 3 2 2 4" xfId="46855" xr:uid="{21A5CD6D-F828-4CE1-A5DB-4FAF70298E11}"/>
    <cellStyle name="Normal 20 2 3 2 3" xfId="46856" xr:uid="{EBA27F4A-6C15-4D02-81CF-014EF646817E}"/>
    <cellStyle name="Normal 20 2 3 2 3 2" xfId="46857" xr:uid="{A5E6C003-FE4D-4803-A398-FD8FC176C4D1}"/>
    <cellStyle name="Normal 20 2 3 2 4" xfId="46858" xr:uid="{2AADE3EC-DD57-42E2-98F6-D573CB97E746}"/>
    <cellStyle name="Normal 20 2 3 2 5" xfId="46859" xr:uid="{74ADBE89-8414-4135-A5CD-14F4601C824F}"/>
    <cellStyle name="Normal 20 2 3 2 6" xfId="46860" xr:uid="{C40EAC31-A7D3-4A6B-9A8D-32A1E4E7C50F}"/>
    <cellStyle name="Normal 20 2 3 3" xfId="46861" xr:uid="{1811C0D0-BEFA-4255-B932-E32445FF9BF4}"/>
    <cellStyle name="Normal 20 2 3 3 2" xfId="46862" xr:uid="{0B38E61E-F3C2-4B4F-BEE8-633B87CAA63E}"/>
    <cellStyle name="Normal 20 2 3 3 2 2" xfId="46863" xr:uid="{0513CA9F-DB28-454A-8874-C9CDCF3BA596}"/>
    <cellStyle name="Normal 20 2 3 3 3" xfId="46864" xr:uid="{329FAA20-241F-4AEC-B61D-25164D762EE4}"/>
    <cellStyle name="Normal 20 2 3 3 4" xfId="46865" xr:uid="{28BEF74D-AE42-4A1C-9D23-407606872D08}"/>
    <cellStyle name="Normal 20 2 3 4" xfId="46866" xr:uid="{8A659A25-1F17-4F90-9130-26B77ADDECC1}"/>
    <cellStyle name="Normal 20 2 3 4 2" xfId="46867" xr:uid="{0D8CCC1B-E80D-4F4A-859A-BE9A771386F7}"/>
    <cellStyle name="Normal 20 2 3 5" xfId="46868" xr:uid="{42F124E1-26AA-48F8-88D8-1563D2D0197C}"/>
    <cellStyle name="Normal 20 2 3 6" xfId="46869" xr:uid="{699D7F2B-FE7D-4284-B052-6FDFDA5E6AAB}"/>
    <cellStyle name="Normal 20 2 3 7" xfId="46870" xr:uid="{2D63BF33-3747-4F47-A9BD-62CFC424BFAA}"/>
    <cellStyle name="Normal 20 2 3_Non-NII" xfId="46849" xr:uid="{750B15BD-7E1B-4E9B-BEE7-5A186217E394}"/>
    <cellStyle name="Normal 20 2 4" xfId="46871" xr:uid="{799F8A13-0FDF-4803-B37F-34B16CBDB618}"/>
    <cellStyle name="Normal 20 2 4 2" xfId="46872" xr:uid="{8EF923B9-CE6D-41AB-A7ED-7DFA08BB8E3F}"/>
    <cellStyle name="Normal 20 2 4 2 2" xfId="46873" xr:uid="{DDA8DD13-3318-40B3-AE5B-A263EB89A3C6}"/>
    <cellStyle name="Normal 20 2 4 2 2 2" xfId="46874" xr:uid="{22553893-7E2C-4A95-B563-86104F457C96}"/>
    <cellStyle name="Normal 20 2 4 2 3" xfId="46875" xr:uid="{CA2E4478-47D9-4D17-9FDF-E06F17692A0B}"/>
    <cellStyle name="Normal 20 2 4 2 4" xfId="46876" xr:uid="{488C5A14-A7FB-40F1-BA3D-ADE4C98EC47E}"/>
    <cellStyle name="Normal 20 2 4 3" xfId="46877" xr:uid="{64BC2604-6444-499E-A3C6-39BD25297C9A}"/>
    <cellStyle name="Normal 20 2 4 3 2" xfId="46878" xr:uid="{D5834B19-7056-4106-8DC1-FFC7131AAD84}"/>
    <cellStyle name="Normal 20 2 4 4" xfId="46879" xr:uid="{FC428F9D-C5FE-453D-A553-187DB5693351}"/>
    <cellStyle name="Normal 20 2 4 5" xfId="46880" xr:uid="{3B2C7EF6-23D7-4300-8914-36F40A57442C}"/>
    <cellStyle name="Normal 20 2 4 6" xfId="46881" xr:uid="{BD4AC8F5-A96B-4DF7-8182-ACB819234C24}"/>
    <cellStyle name="Normal 20 2 5" xfId="46882" xr:uid="{B37AB0FA-8617-4949-8150-DFE1CF827BC6}"/>
    <cellStyle name="Normal 20 2 5 2" xfId="46883" xr:uid="{A1DD23D7-9464-446D-958B-3DD87FBE3F33}"/>
    <cellStyle name="Normal 20 2 5 2 2" xfId="46884" xr:uid="{071EDCC8-B042-4EA8-A403-C6082A07E807}"/>
    <cellStyle name="Normal 20 2 5 3" xfId="46885" xr:uid="{EAC16C33-9429-4F2A-A903-8CF257D8286A}"/>
    <cellStyle name="Normal 20 2 5 4" xfId="46886" xr:uid="{CDE32571-D181-4A5A-8A87-1CD3E2129A9C}"/>
    <cellStyle name="Normal 20 2 6" xfId="46887" xr:uid="{65D42A0A-5B83-483F-B6FE-09114AABB182}"/>
    <cellStyle name="Normal 20 2 6 2" xfId="46888" xr:uid="{D1B68750-0A2F-42C7-9613-6414FE168C52}"/>
    <cellStyle name="Normal 20 2 7" xfId="46889" xr:uid="{65A6E79D-23B6-43EA-8793-E76F5ECECDB7}"/>
    <cellStyle name="Normal 20 2 8" xfId="46890" xr:uid="{BDF879C7-663D-4880-8F6F-8DDB90CA7F97}"/>
    <cellStyle name="Normal 20 2 9" xfId="46891" xr:uid="{16349B0C-B20D-4AFB-8A64-BE0AAFAE1D24}"/>
    <cellStyle name="Normal 20 2_Allokert kapital renter" xfId="43227" xr:uid="{593B8799-AC82-4053-ADD7-8F9057AB8E31}"/>
    <cellStyle name="Normal 20 3" xfId="8051" xr:uid="{4D1C5454-A134-4668-9201-15A260DD2B30}"/>
    <cellStyle name="Normal 20 3 2" xfId="32458" xr:uid="{F42BD5B2-987C-4401-BAD4-095FB018D26B}"/>
    <cellStyle name="Normal 20 3 2 2" xfId="46893" xr:uid="{76C306B5-265E-4512-BC90-86C66581C556}"/>
    <cellStyle name="Normal 20 3 2 2 2" xfId="46894" xr:uid="{286D5849-4741-406C-BA2F-F2F4EAE53833}"/>
    <cellStyle name="Normal 20 3 2 2 2 2" xfId="46895" xr:uid="{2B8311D0-D76D-423D-80BD-094590D4759F}"/>
    <cellStyle name="Normal 20 3 2 2 2 2 2" xfId="46896" xr:uid="{249EB67D-A4D1-49CA-AA73-C233BC28A8F0}"/>
    <cellStyle name="Normal 20 3 2 2 2 3" xfId="46897" xr:uid="{907AF7C9-BB22-406B-B849-7F1E1E3BB0EC}"/>
    <cellStyle name="Normal 20 3 2 2 2 4" xfId="46898" xr:uid="{524537EC-EFE0-403C-B824-715FB7194504}"/>
    <cellStyle name="Normal 20 3 2 2 3" xfId="46899" xr:uid="{9212F7D0-37D8-4A32-9665-6C89E938E398}"/>
    <cellStyle name="Normal 20 3 2 2 3 2" xfId="46900" xr:uid="{62F8A8DC-075B-4AC0-8BD4-AE766B0894CE}"/>
    <cellStyle name="Normal 20 3 2 2 4" xfId="46901" xr:uid="{DE0E155C-ED67-4A02-B74A-48CEF9E1E693}"/>
    <cellStyle name="Normal 20 3 2 2 5" xfId="46902" xr:uid="{EF742C68-3796-424D-8D6F-BD7A9380A5DB}"/>
    <cellStyle name="Normal 20 3 2 2 6" xfId="46903" xr:uid="{9FF76E26-3C5C-403A-AA5C-180CF1B20584}"/>
    <cellStyle name="Normal 20 3 2 3" xfId="46904" xr:uid="{3C1E0C15-A510-46E4-921E-AE8553AEDE61}"/>
    <cellStyle name="Normal 20 3 2 3 2" xfId="46905" xr:uid="{DCD080A4-8765-432E-8A2A-F638604268AA}"/>
    <cellStyle name="Normal 20 3 2 3 2 2" xfId="46906" xr:uid="{CA6EC8FB-4A41-41DB-9FD3-3AFA96FD47FB}"/>
    <cellStyle name="Normal 20 3 2 3 3" xfId="46907" xr:uid="{6E710289-297E-4A1A-9ADF-38AB801CD089}"/>
    <cellStyle name="Normal 20 3 2 3 4" xfId="46908" xr:uid="{6A71813F-10DE-4E03-BD7F-0D0CD9A47FF2}"/>
    <cellStyle name="Normal 20 3 2 4" xfId="46909" xr:uid="{7CF3259E-4459-4357-ACC9-52009F257556}"/>
    <cellStyle name="Normal 20 3 2 4 2" xfId="46910" xr:uid="{F4D6C874-460B-46EC-9999-1D89BB2F298B}"/>
    <cellStyle name="Normal 20 3 2 5" xfId="46911" xr:uid="{462D176B-D63C-4A92-A80C-C4E26D114FC6}"/>
    <cellStyle name="Normal 20 3 2 6" xfId="46912" xr:uid="{8AD67A05-7BFB-4A3B-9263-15F05FAD7EA6}"/>
    <cellStyle name="Normal 20 3 2 7" xfId="46913" xr:uid="{F227992F-EA59-4AD7-8F2B-136F97F47AAE}"/>
    <cellStyle name="Normal 20 3 2_Non-NII" xfId="46892" xr:uid="{19D3AE5B-CF9B-4041-B06D-0CE07C8A7EE3}"/>
    <cellStyle name="Normal 20 3 3" xfId="46914" xr:uid="{6BDC5F19-C098-4DAF-9DE2-C083EFEE9676}"/>
    <cellStyle name="Normal 20 3 3 2" xfId="46915" xr:uid="{378DC451-F44D-41D2-8D15-64627EDBB4C8}"/>
    <cellStyle name="Normal 20 3 3 2 2" xfId="46916" xr:uid="{391BC972-615B-46FE-8211-20DB896A7442}"/>
    <cellStyle name="Normal 20 3 3 2 2 2" xfId="46917" xr:uid="{A955985C-72DD-4113-A588-658863798CD5}"/>
    <cellStyle name="Normal 20 3 3 2 3" xfId="46918" xr:uid="{6C1C3DD5-25C7-48DD-AADB-F1BD37B76CCF}"/>
    <cellStyle name="Normal 20 3 3 2 4" xfId="46919" xr:uid="{17D7C4E9-9FA3-4DF0-AB98-36A68EC4A52D}"/>
    <cellStyle name="Normal 20 3 3 3" xfId="46920" xr:uid="{635379EE-25C9-4145-B270-1DB5EFAED4DA}"/>
    <cellStyle name="Normal 20 3 3 3 2" xfId="46921" xr:uid="{4AC9E704-EDFC-45F2-9DD2-E30EBE925EA2}"/>
    <cellStyle name="Normal 20 3 3 4" xfId="46922" xr:uid="{D9176ACD-D336-4704-8F17-AD6E870790D3}"/>
    <cellStyle name="Normal 20 3 3 5" xfId="46923" xr:uid="{FBDAFCB3-B600-4708-BC76-5CC48647A2E9}"/>
    <cellStyle name="Normal 20 3 3 6" xfId="46924" xr:uid="{907D5A15-7AE0-4431-B0D9-F8C6510BB20A}"/>
    <cellStyle name="Normal 20 3 4" xfId="46925" xr:uid="{280AFB2F-4CC2-4FE9-8103-7CABED421EBA}"/>
    <cellStyle name="Normal 20 3 4 2" xfId="46926" xr:uid="{7FE2A473-8A5C-4408-9091-AB60611964BD}"/>
    <cellStyle name="Normal 20 3 4 2 2" xfId="46927" xr:uid="{F4C30AAF-588F-40E4-BE83-B096CCE771B0}"/>
    <cellStyle name="Normal 20 3 4 3" xfId="46928" xr:uid="{7CFFD0C7-3593-4E05-88E1-D6B528A78FFA}"/>
    <cellStyle name="Normal 20 3 4 4" xfId="46929" xr:uid="{B6BECF9E-BE41-4304-A161-D74AC5B5DDEE}"/>
    <cellStyle name="Normal 20 3 5" xfId="46930" xr:uid="{B017E9E0-D9CE-4AB7-8CE3-1014C25CCECC}"/>
    <cellStyle name="Normal 20 3 5 2" xfId="46931" xr:uid="{0C0844E2-195D-4D03-8EFE-F58952B9D166}"/>
    <cellStyle name="Normal 20 3 6" xfId="46932" xr:uid="{4F0BD6FA-91D5-4D3C-98FF-034858185211}"/>
    <cellStyle name="Normal 20 3 7" xfId="46933" xr:uid="{C2D8E781-2789-4281-AB43-F2E8643ABEC1}"/>
    <cellStyle name="Normal 20 3 8" xfId="46934" xr:uid="{E7641256-4046-4714-8A67-D1C7895B59E3}"/>
    <cellStyle name="Normal 20 3_AVA DVA EL" xfId="32459" xr:uid="{1141902E-60E2-4BFC-B5CB-2855D2FB01BF}"/>
    <cellStyle name="Normal 20 4" xfId="8052" xr:uid="{C6AEF91C-8CD1-4F3C-825C-5FB500D0760B}"/>
    <cellStyle name="Normal 20 4 2" xfId="32460" xr:uid="{F48E571E-CDC7-417A-B7EF-B2E0471A57BB}"/>
    <cellStyle name="Normal 20 4_AVA DVA EL" xfId="32461" xr:uid="{A9067A92-DB10-4C2E-9E31-F0469180B31E}"/>
    <cellStyle name="Normal 20 5" xfId="32462" xr:uid="{BEF49D16-2DA4-49AA-87EC-03E97B845C05}"/>
    <cellStyle name="Normal 20 5 2" xfId="32463" xr:uid="{E3654E87-FE72-4977-8635-4604D09A16E9}"/>
    <cellStyle name="Normal 20 5_AVA DVA EL" xfId="32464" xr:uid="{7C046276-2FDF-4970-BC79-05FAD8B7F6E3}"/>
    <cellStyle name="Normal 20 6" xfId="32465" xr:uid="{65348AFB-66A6-43A2-A734-322616F9A833}"/>
    <cellStyle name="Normal 20 6 2" xfId="32466" xr:uid="{C0D9A383-690B-413D-A049-67811E5B1DA8}"/>
    <cellStyle name="Normal 20 6_AVA DVA EL" xfId="32467" xr:uid="{CEDD3E0D-2835-4257-9D0A-CDD048B4D870}"/>
    <cellStyle name="Normal 20 7" xfId="32468" xr:uid="{9557D2F0-E412-4301-AA15-F711F4C3619F}"/>
    <cellStyle name="Normal 20 7 2" xfId="32469" xr:uid="{ABA56190-E00E-4A38-8D74-9BA0158CB32B}"/>
    <cellStyle name="Normal 20 7_AVA DVA EL" xfId="32470" xr:uid="{0025DA30-22DF-445B-AE1B-C1B1F2514278}"/>
    <cellStyle name="Normal 20 8" xfId="32471" xr:uid="{3B06418B-D2FC-485A-A054-844D7186BC93}"/>
    <cellStyle name="Normal 20 8 2" xfId="32472" xr:uid="{DA6C969E-ED8E-4791-BF8C-E8620DC3743D}"/>
    <cellStyle name="Normal 20 8 3" xfId="32473" xr:uid="{86A7D9A8-2BD2-4E9F-A627-03AE4D8A9CF9}"/>
    <cellStyle name="Normal 20 8_AVA DVA EL" xfId="32474" xr:uid="{5E37DFFD-D8B6-46F0-91C6-C012EAAE751D}"/>
    <cellStyle name="Normal 20 9" xfId="32475" xr:uid="{5289B890-42FE-4578-A81F-C6A62D99CF5B}"/>
    <cellStyle name="Normal 20_3Q19" xfId="8053" xr:uid="{B64E44DC-20B1-4CA5-AA0A-24111853E863}"/>
    <cellStyle name="Normal 21" xfId="11" xr:uid="{4C48A4AD-18DA-44EB-9CD1-0F7255F9A68A}"/>
    <cellStyle name="Normal 21 10" xfId="41567" xr:uid="{0707D305-5EFE-49FD-9060-9605B3E93473}"/>
    <cellStyle name="Normal 21 2" xfId="8054" xr:uid="{B04C8F54-E518-45C0-984C-A438E14F5FCF}"/>
    <cellStyle name="Normal 21 2 2" xfId="8055" xr:uid="{3E7D6D73-0C1F-4D79-AB01-A8CDAB407197}"/>
    <cellStyle name="Normal 21 2 2 2" xfId="8056" xr:uid="{876BD542-8C5A-49B8-AB27-396970416919}"/>
    <cellStyle name="Normal 21 2 2 2 2" xfId="8057" xr:uid="{1698D0EE-C43C-43FD-96C4-7107E9AD6925}"/>
    <cellStyle name="Normal 21 2 2 2 2 2" xfId="46935" xr:uid="{342DB950-BBF7-43F6-8BB4-8157BD0C6F5E}"/>
    <cellStyle name="Normal 21 2 2 2 2 2 2" xfId="46936" xr:uid="{4001A836-F850-4B14-AF8B-8C358928AFCD}"/>
    <cellStyle name="Normal 21 2 2 2 2 2 2 2" xfId="46937" xr:uid="{7036BB67-8B01-4AD5-8BB4-5F62F965F080}"/>
    <cellStyle name="Normal 21 2 2 2 2 2 3" xfId="46938" xr:uid="{9B2A73A6-6468-4396-976B-B859C903A26F}"/>
    <cellStyle name="Normal 21 2 2 2 2 2 4" xfId="46939" xr:uid="{F26DA8D8-DC4E-4D2C-871E-1A451587F2C7}"/>
    <cellStyle name="Normal 21 2 2 2 2 3" xfId="46940" xr:uid="{C08E2774-22B0-481E-82DE-9EBAC3D37C69}"/>
    <cellStyle name="Normal 21 2 2 2 2 3 2" xfId="46941" xr:uid="{F0A5A80D-D0DB-4EEA-B5B0-5220102757F4}"/>
    <cellStyle name="Normal 21 2 2 2 2 4" xfId="46942" xr:uid="{F558A4E3-445B-4190-A5B9-CAE86051865B}"/>
    <cellStyle name="Normal 21 2 2 2 2 5" xfId="46943" xr:uid="{09C6E3BF-C446-4A98-8ACE-AC328E09C416}"/>
    <cellStyle name="Normal 21 2 2 2 2 6" xfId="46944" xr:uid="{C022FDD1-C07D-4056-9A9B-B04A04715CAD}"/>
    <cellStyle name="Normal 21 2 2 2 2_Månedsrapport" xfId="46945" xr:uid="{874A5009-8483-433A-B5E4-DA0DE5FF3D14}"/>
    <cellStyle name="Normal 21 2 2 2 3" xfId="8058" xr:uid="{F677FEA1-26A8-4CC5-AA79-A09CEE0434D4}"/>
    <cellStyle name="Normal 21 2 2 2 3 2" xfId="46947" xr:uid="{7F6BEB50-B20F-40D2-8FB2-AF350DE543C9}"/>
    <cellStyle name="Normal 21 2 2 2 3 2 2" xfId="46948" xr:uid="{DD3A9329-2CF2-4254-A54F-DA579B911F71}"/>
    <cellStyle name="Normal 21 2 2 2 3 3" xfId="46949" xr:uid="{C86CCEC0-0471-433E-AEC8-D6B65C5F5CE1}"/>
    <cellStyle name="Normal 21 2 2 2 3 4" xfId="46950" xr:uid="{5EC61D04-8DDD-4C12-894F-A259C092B4C7}"/>
    <cellStyle name="Normal 21 2 2 2 3_Non-NII" xfId="46946" xr:uid="{9585496E-94B6-4A2B-8ADF-04765AAF9521}"/>
    <cellStyle name="Normal 21 2 2 2 4" xfId="41568" xr:uid="{03118BA6-3A6D-48B3-AB0F-6DC023A14A0E}"/>
    <cellStyle name="Normal 21 2 2 2 4 2" xfId="46952" xr:uid="{88EB70D5-4C61-440C-BB4F-C90B7C51F1B9}"/>
    <cellStyle name="Normal 21 2 2 2 4_Non-NII" xfId="46951" xr:uid="{B284CB69-A788-4C9D-AF57-385EAF65BC7E}"/>
    <cellStyle name="Normal 21 2 2 2 5" xfId="46953" xr:uid="{A8585B91-0E37-4165-A4A6-94BD26A10DFC}"/>
    <cellStyle name="Normal 21 2 2 2 6" xfId="46954" xr:uid="{7A1B888C-E5B3-4A92-9616-38F34129B2A8}"/>
    <cellStyle name="Normal 21 2 2 2 7" xfId="46955" xr:uid="{B99B7D96-F5A7-4BE0-ACCD-10D61C8B249C}"/>
    <cellStyle name="Normal 21 2 2 2_3. Chng in credit spreads" xfId="8059" xr:uid="{A0CC9A7E-CDDD-41D7-B082-C5C129590BB1}"/>
    <cellStyle name="Normal 21 2 2 3" xfId="8060" xr:uid="{451E0E81-C614-40B2-A608-8DCC0CC6D26D}"/>
    <cellStyle name="Normal 21 2 2 3 2" xfId="46956" xr:uid="{7943E4EF-E407-429F-A0E3-202115CE597B}"/>
    <cellStyle name="Normal 21 2 2 3 2 2" xfId="46957" xr:uid="{44F3E9D4-5407-4D52-90BA-33920688953D}"/>
    <cellStyle name="Normal 21 2 2 3 2 2 2" xfId="46958" xr:uid="{7D39FB22-DC10-41EE-9B6C-031E03254F2B}"/>
    <cellStyle name="Normal 21 2 2 3 2 3" xfId="46959" xr:uid="{DCBFB6FB-91D1-40F4-9F70-6EF52BAEB0FC}"/>
    <cellStyle name="Normal 21 2 2 3 2 4" xfId="46960" xr:uid="{2CB5A186-67B0-4F6E-AA30-64A75D383EA5}"/>
    <cellStyle name="Normal 21 2 2 3 3" xfId="46961" xr:uid="{87E9E2C8-F3E2-490E-82C6-5092B0C9EBFE}"/>
    <cellStyle name="Normal 21 2 2 3 3 2" xfId="46962" xr:uid="{CE5ACEB2-9237-431B-98A6-D9A64C7D4EC6}"/>
    <cellStyle name="Normal 21 2 2 3 4" xfId="46963" xr:uid="{EF34FFCF-244B-4AF6-88B5-4E8738DF21F7}"/>
    <cellStyle name="Normal 21 2 2 3 5" xfId="46964" xr:uid="{3108296F-D1E5-47DE-B1C2-465A959F6648}"/>
    <cellStyle name="Normal 21 2 2 3 6" xfId="46965" xr:uid="{DDA7DD86-EB00-47E5-8E71-361139901B9C}"/>
    <cellStyle name="Normal 21 2 2 3_Månedsrapport" xfId="46966" xr:uid="{95D01085-1BE6-4359-93FD-B5B5E4FDE072}"/>
    <cellStyle name="Normal 21 2 2 4" xfId="8061" xr:uid="{3D6EA3FC-BF7F-4937-8854-F5DAD8611519}"/>
    <cellStyle name="Normal 21 2 2 4 2" xfId="46968" xr:uid="{FF23D0EE-0A9E-4413-A394-E51FCE0F0554}"/>
    <cellStyle name="Normal 21 2 2 4 2 2" xfId="46969" xr:uid="{7089FEB4-F863-46C4-999F-72C50B0EFCFA}"/>
    <cellStyle name="Normal 21 2 2 4 3" xfId="46970" xr:uid="{CBFAD200-D761-4819-BC3C-BDA896E74C96}"/>
    <cellStyle name="Normal 21 2 2 4 4" xfId="46971" xr:uid="{1EA9001B-E0B7-41E1-A66D-B19C435C34E3}"/>
    <cellStyle name="Normal 21 2 2 4_Non-NII" xfId="46967" xr:uid="{020E76F5-B6A4-4298-B98C-DAC1B8B63DE1}"/>
    <cellStyle name="Normal 21 2 2 5" xfId="41569" xr:uid="{EBF9562E-CA88-46A1-9741-EC3C9B539A52}"/>
    <cellStyle name="Normal 21 2 2 5 2" xfId="46973" xr:uid="{BAD03C42-AAAC-41D0-825B-CAF76D9C2B89}"/>
    <cellStyle name="Normal 21 2 2 5_Non-NII" xfId="46972" xr:uid="{DF5B2553-9700-4221-9D04-516E69470EE8}"/>
    <cellStyle name="Normal 21 2 2 6" xfId="46974" xr:uid="{D29A934D-721C-47D3-B4BA-47752EAD9B14}"/>
    <cellStyle name="Normal 21 2 2 7" xfId="46975" xr:uid="{BB12F61B-A425-406F-AE1E-91946FC453B2}"/>
    <cellStyle name="Normal 21 2 2 8" xfId="46976" xr:uid="{4A70E192-E743-4156-B109-46382424B224}"/>
    <cellStyle name="Normal 21 2 2_3. Chng in credit spreads" xfId="8062" xr:uid="{7AC99565-F62D-4F42-9F05-F69D10F66D31}"/>
    <cellStyle name="Normal 21 2 3" xfId="8063" xr:uid="{2BED6ECC-9B7D-4E72-8EA3-5AD5FCBF4F81}"/>
    <cellStyle name="Normal 21 2 3 2" xfId="8064" xr:uid="{101D96D6-E7F0-4CCE-A5D6-FA30C5A5520F}"/>
    <cellStyle name="Normal 21 2 3 2 2" xfId="8065" xr:uid="{D551A5F8-2E76-463D-8DE1-3469702B72DB}"/>
    <cellStyle name="Normal 21 2 3 2 3" xfId="8066" xr:uid="{42748DDC-4A8C-4A3E-B7B9-6743B3C068B8}"/>
    <cellStyle name="Normal 21 2 3 2 4" xfId="41570" xr:uid="{608B06C7-3E76-4662-8C6C-F03CCB83A9FB}"/>
    <cellStyle name="Normal 21 2 3 2_3. Chng in credit spreads" xfId="8067" xr:uid="{7EA8C8F8-1604-45A9-A0D3-BC0A482CC63C}"/>
    <cellStyle name="Normal 21 2 3 3" xfId="8068" xr:uid="{67665893-AB91-4A3A-8F85-26ECC5E6BC0B}"/>
    <cellStyle name="Normal 21 2 3 4" xfId="8069" xr:uid="{02C43359-B3EB-4763-A993-BD228807DB8B}"/>
    <cellStyle name="Normal 21 2 3 5" xfId="41571" xr:uid="{1E5EA24E-578E-4812-91A1-883468F72D6B}"/>
    <cellStyle name="Normal 21 2 3_3. Chng in credit spreads" xfId="8070" xr:uid="{B6866CC9-8D9C-41B3-9419-9E1DDD3F3CF6}"/>
    <cellStyle name="Normal 21 2 4" xfId="8071" xr:uid="{0F25C967-A01E-4A2B-B6CC-61D78F0F7879}"/>
    <cellStyle name="Normal 21 2 4 2" xfId="8072" xr:uid="{A04A01B3-7EEB-49E9-946E-4B13C2D0879A}"/>
    <cellStyle name="Normal 21 2 4 3" xfId="8073" xr:uid="{A6B54DDC-1F5D-4F95-A6C7-8CA3BBEDFDCF}"/>
    <cellStyle name="Normal 21 2 4 4" xfId="41572" xr:uid="{4648B688-1A4A-4A75-A105-DCF8732D9C57}"/>
    <cellStyle name="Normal 21 2 4_3. Chng in credit spreads" xfId="8074" xr:uid="{AD89A68E-73A5-4088-BB8A-32AAA26182BC}"/>
    <cellStyle name="Normal 21 2 5" xfId="8075" xr:uid="{A09D7F4D-1117-424D-9A4E-D36CEC9EA19C}"/>
    <cellStyle name="Normal 21 2 5 2" xfId="41573" xr:uid="{14B41ADD-053B-423D-A00C-711E35F8EB15}"/>
    <cellStyle name="Normal 21 2 5_Factbook" xfId="41574" xr:uid="{E289B1FE-D6C2-4F41-865E-F7F0653182E0}"/>
    <cellStyle name="Normal 21 2 6" xfId="8076" xr:uid="{900E4F8D-C31F-4CCE-B6B8-E06D06A6E76D}"/>
    <cellStyle name="Normal 21 2 7" xfId="41575" xr:uid="{06078455-48EE-44FD-9AD1-5632C65A13BB}"/>
    <cellStyle name="Normal 21 2_3. Chng in credit spreads" xfId="8077" xr:uid="{493CEE61-AAA0-450E-B6A1-D629A800DAEF}"/>
    <cellStyle name="Normal 21 3" xfId="8078" xr:uid="{56E7E498-EF05-455C-9F1A-E957928A763D}"/>
    <cellStyle name="Normal 21 3 2" xfId="8079" xr:uid="{D2E8EB62-4B9A-408F-92E1-5A1E93C2B78B}"/>
    <cellStyle name="Normal 21 3 2 2" xfId="8080" xr:uid="{85E14C0E-9E2F-4186-87AF-7DBD0FE4430C}"/>
    <cellStyle name="Normal 21 3 2 2 2" xfId="46977" xr:uid="{F9D45E63-0F28-4205-A834-063C3D58A162}"/>
    <cellStyle name="Normal 21 3 2 2 2 2" xfId="46978" xr:uid="{04D20480-506C-4433-BD85-81B4C805EEFB}"/>
    <cellStyle name="Normal 21 3 2 2 2 2 2" xfId="46979" xr:uid="{C2058C57-BA72-45BE-A173-15584E45CA1E}"/>
    <cellStyle name="Normal 21 3 2 2 2 3" xfId="46980" xr:uid="{DC7E04CD-82AA-4A99-99A7-A47EB798BE71}"/>
    <cellStyle name="Normal 21 3 2 2 2 4" xfId="46981" xr:uid="{D49404E9-DC97-4478-AC66-B0E20E98DB6D}"/>
    <cellStyle name="Normal 21 3 2 2 3" xfId="46982" xr:uid="{10FFB7C4-34D6-4367-975D-AEB4146CC5C9}"/>
    <cellStyle name="Normal 21 3 2 2 3 2" xfId="46983" xr:uid="{0D6DD684-B639-42AC-A0AA-CAA8AA725DE4}"/>
    <cellStyle name="Normal 21 3 2 2 4" xfId="46984" xr:uid="{DAD3F2E7-AAD7-4429-819E-3B5242C3E922}"/>
    <cellStyle name="Normal 21 3 2 2 5" xfId="46985" xr:uid="{6F883EE3-8EC9-4553-A1BC-3948465DA94C}"/>
    <cellStyle name="Normal 21 3 2 2 6" xfId="46986" xr:uid="{D660932C-DF7D-4EB5-A562-31E4C12B9EA4}"/>
    <cellStyle name="Normal 21 3 2 2_Månedsrapport" xfId="46987" xr:uid="{2AD213B9-BE78-4F34-A71F-01B1BC9DE6EF}"/>
    <cellStyle name="Normal 21 3 2 3" xfId="8081" xr:uid="{70CA65E0-3788-491B-B1A5-D8322591A7A7}"/>
    <cellStyle name="Normal 21 3 2 3 2" xfId="46989" xr:uid="{56DE0093-A025-43E6-B6DC-D84E76E680E3}"/>
    <cellStyle name="Normal 21 3 2 3 2 2" xfId="46990" xr:uid="{4BD26D0A-2283-4932-A1C8-3D7AA060B1A6}"/>
    <cellStyle name="Normal 21 3 2 3 3" xfId="46991" xr:uid="{50722ED0-590C-4FDF-A5FA-58594F3CC9F3}"/>
    <cellStyle name="Normal 21 3 2 3 4" xfId="46992" xr:uid="{978C46BC-29F7-44CB-8FBC-B26B0F37F3FF}"/>
    <cellStyle name="Normal 21 3 2 3_Non-NII" xfId="46988" xr:uid="{FF6214E3-1187-4E1C-B465-274276C5F132}"/>
    <cellStyle name="Normal 21 3 2 4" xfId="41576" xr:uid="{06BB6205-3074-4DB9-AA3C-B47B2FB63FEF}"/>
    <cellStyle name="Normal 21 3 2 4 2" xfId="46994" xr:uid="{284C5330-F344-4952-97B4-42673F9D75D8}"/>
    <cellStyle name="Normal 21 3 2 4_Non-NII" xfId="46993" xr:uid="{539CDC50-D956-45BF-84F3-9A79B185ADDB}"/>
    <cellStyle name="Normal 21 3 2 5" xfId="46995" xr:uid="{87CBF35B-BF02-4651-A863-DA1F670FE012}"/>
    <cellStyle name="Normal 21 3 2 6" xfId="46996" xr:uid="{0DB9C73A-6082-4AA4-96DB-9C2E543B2CBC}"/>
    <cellStyle name="Normal 21 3 2 7" xfId="46997" xr:uid="{DDF858A7-9B61-40D9-8518-F3A7A2E9591C}"/>
    <cellStyle name="Normal 21 3 2_3. Chng in credit spreads" xfId="8082" xr:uid="{C4F19A56-9C8E-4D28-A724-9BE94DC8CBD0}"/>
    <cellStyle name="Normal 21 3 3" xfId="8083" xr:uid="{33487D01-A884-4165-A1F5-64A821EC9924}"/>
    <cellStyle name="Normal 21 3 3 2" xfId="32476" xr:uid="{CC30F1CD-93C4-43F6-B204-51E850A0C5E6}"/>
    <cellStyle name="Normal 21 3 3 2 2" xfId="46999" xr:uid="{C77AC24F-939A-4383-8CBE-374F9C6C1578}"/>
    <cellStyle name="Normal 21 3 3 2 2 2" xfId="47000" xr:uid="{0937932E-904F-40A2-B8C3-1C371E047C3B}"/>
    <cellStyle name="Normal 21 3 3 2 3" xfId="47001" xr:uid="{66512730-2A63-4C02-9E51-74D3241F238A}"/>
    <cellStyle name="Normal 21 3 3 2 4" xfId="47002" xr:uid="{5F1070EE-F32B-4A0F-9BEC-B619E9E6039C}"/>
    <cellStyle name="Normal 21 3 3 2_Non-NII" xfId="46998" xr:uid="{50A750C6-5EFE-46A1-9159-3DF88012BC43}"/>
    <cellStyle name="Normal 21 3 3 3" xfId="32477" xr:uid="{AA242CB3-F697-4646-9C50-C0AEAB80E5E0}"/>
    <cellStyle name="Normal 21 3 3 3 2" xfId="47004" xr:uid="{86CB4DCB-7447-4B04-B2AC-BDB6066913EB}"/>
    <cellStyle name="Normal 21 3 3 3_Non-NII" xfId="47003" xr:uid="{24A0BDF3-9F42-44FD-89DB-FCB6D7AF96E1}"/>
    <cellStyle name="Normal 21 3 3 4" xfId="47005" xr:uid="{535CE32A-5727-48BE-A42A-B3C232C05BF8}"/>
    <cellStyle name="Normal 21 3 3 5" xfId="47006" xr:uid="{2B60654F-F0DB-450A-AFC6-48521C008AFA}"/>
    <cellStyle name="Normal 21 3 3 6" xfId="47007" xr:uid="{BF41DA44-C49D-433D-B5AF-F53A433B851E}"/>
    <cellStyle name="Normal 21 3 3_AVA DVA EL" xfId="32478" xr:uid="{8536E5D3-ACC5-4E29-9496-E3FD639374EA}"/>
    <cellStyle name="Normal 21 3 4" xfId="8084" xr:uid="{ED828CBA-0B46-40DF-A576-7088FE404CDC}"/>
    <cellStyle name="Normal 21 3 4 2" xfId="47009" xr:uid="{41C1D408-9BB5-4731-8BA1-31888E1F5C4A}"/>
    <cellStyle name="Normal 21 3 4 2 2" xfId="47010" xr:uid="{31845D81-7490-4BF6-9F96-5E234003F650}"/>
    <cellStyle name="Normal 21 3 4 3" xfId="47011" xr:uid="{896E8DAF-8760-44E8-9A66-10E96A69D4F2}"/>
    <cellStyle name="Normal 21 3 4 4" xfId="47012" xr:uid="{566589D3-FBC0-4B2A-8648-DFF4572ACA5B}"/>
    <cellStyle name="Normal 21 3 4_Non-NII" xfId="47008" xr:uid="{6E8DF22D-AC87-4332-89C1-2EF1A9801C50}"/>
    <cellStyle name="Normal 21 3 5" xfId="41577" xr:uid="{C10E9B2D-F984-4237-A92E-FB5556DFC399}"/>
    <cellStyle name="Normal 21 3 5 2" xfId="47014" xr:uid="{756145E5-5071-47EB-8BC8-0394F6A1D742}"/>
    <cellStyle name="Normal 21 3 5_Non-NII" xfId="47013" xr:uid="{82AD67EE-AA12-4836-B921-7ACD77B23F95}"/>
    <cellStyle name="Normal 21 3 6" xfId="47015" xr:uid="{03083CDD-7CAE-4972-9983-27434AD1C6FE}"/>
    <cellStyle name="Normal 21 3 7" xfId="47016" xr:uid="{5429C119-9E3D-4D1D-81FD-B4799B25C7C3}"/>
    <cellStyle name="Normal 21 3 8" xfId="47017" xr:uid="{97D25C37-518E-4613-9422-F92073F635B5}"/>
    <cellStyle name="Normal 21 3_3. Chng in credit spreads" xfId="8085" xr:uid="{7A6271A5-24A3-472A-BF09-575BB27A4E79}"/>
    <cellStyle name="Normal 21 4" xfId="8086" xr:uid="{CB439B9A-B7FB-45BA-82F3-B7E2DA3A7136}"/>
    <cellStyle name="Normal 21 4 2" xfId="32479" xr:uid="{C07AAF2E-0174-490D-AED7-DD9042AF7EDF}"/>
    <cellStyle name="Normal 21 4 2 2" xfId="32480" xr:uid="{55EC38FC-6781-4501-92EF-27D66BEB6A7D}"/>
    <cellStyle name="Normal 21 4 2 2 2" xfId="47019" xr:uid="{91AE3351-8D8A-4956-82C0-2CCC7F74CFC5}"/>
    <cellStyle name="Normal 21 4 2 2 2 2" xfId="47020" xr:uid="{F305CE20-957B-4441-9C14-2480D790F46D}"/>
    <cellStyle name="Normal 21 4 2 2 2 2 2" xfId="47021" xr:uid="{B515D7F4-B964-434A-A4DE-18CF84661043}"/>
    <cellStyle name="Normal 21 4 2 2 2 3" xfId="47022" xr:uid="{EB565192-000A-45D8-B1D2-B2AEAF357F0F}"/>
    <cellStyle name="Normal 21 4 2 2 2 4" xfId="47023" xr:uid="{4007624A-9FA2-44FF-AB16-2A7B5315937D}"/>
    <cellStyle name="Normal 21 4 2 2 3" xfId="47024" xr:uid="{159A2188-8336-499E-9DC3-16FF8877AE50}"/>
    <cellStyle name="Normal 21 4 2 2 3 2" xfId="47025" xr:uid="{E533BDFB-1BF3-4636-9B81-B31414DFF3BE}"/>
    <cellStyle name="Normal 21 4 2 2 4" xfId="47026" xr:uid="{75298902-CA6C-4918-8E49-CE7269108B90}"/>
    <cellStyle name="Normal 21 4 2 2 5" xfId="47027" xr:uid="{9C813854-48CE-436E-A0C1-E3C9B2F52BFC}"/>
    <cellStyle name="Normal 21 4 2 2 6" xfId="47028" xr:uid="{1A872CE7-2CF9-46CF-BB3F-2001C190673D}"/>
    <cellStyle name="Normal 21 4 2 2_Non-NII" xfId="47018" xr:uid="{E9FA2621-4A00-4015-AB8F-FC06DDBA4E80}"/>
    <cellStyle name="Normal 21 4 2 3" xfId="32481" xr:uid="{89CE925E-1BBD-401F-BC62-1A227BD1F751}"/>
    <cellStyle name="Normal 21 4 2 3 2" xfId="47030" xr:uid="{CE90E5CE-EFB0-4627-88EA-E0F1DA6FE13A}"/>
    <cellStyle name="Normal 21 4 2 3 2 2" xfId="47031" xr:uid="{CCEEE6B3-5349-403E-B94C-86E0EE540B08}"/>
    <cellStyle name="Normal 21 4 2 3 3" xfId="47032" xr:uid="{C253CFB7-8199-4BDF-92FD-1184E6020271}"/>
    <cellStyle name="Normal 21 4 2 3 4" xfId="47033" xr:uid="{4EEFD0BD-E182-43B0-A034-7717EE5D1198}"/>
    <cellStyle name="Normal 21 4 2 3_Non-NII" xfId="47029" xr:uid="{3CAA06EA-09EE-482E-8C6F-F5901109B814}"/>
    <cellStyle name="Normal 21 4 2 4" xfId="47034" xr:uid="{5B48D3AB-906A-4E28-9F6E-ACA963A1901F}"/>
    <cellStyle name="Normal 21 4 2 4 2" xfId="47035" xr:uid="{E0ED3179-39D7-4874-83C4-F918607E6998}"/>
    <cellStyle name="Normal 21 4 2 5" xfId="47036" xr:uid="{59BC28EF-9B1E-4DEA-8A1D-FC792D25FF7B}"/>
    <cellStyle name="Normal 21 4 2 6" xfId="47037" xr:uid="{120EA212-4569-4762-B250-B4B1B25060EA}"/>
    <cellStyle name="Normal 21 4 2 7" xfId="47038" xr:uid="{E8AE7DB2-DD86-473A-8CC5-6585AF42F909}"/>
    <cellStyle name="Normal 21 4 2_AVA DVA EL" xfId="32482" xr:uid="{69D79D2B-8CBC-49E3-850A-7168CB11F3B2}"/>
    <cellStyle name="Normal 21 4 3" xfId="32483" xr:uid="{08C9DB9A-A0F8-4704-9700-B6A016DA2C6F}"/>
    <cellStyle name="Normal 21 4 3 2" xfId="32484" xr:uid="{299E7F73-2B98-4131-ABEF-993DC9217B0B}"/>
    <cellStyle name="Normal 21 4 3 2 2" xfId="47040" xr:uid="{B7D13DE9-9691-4E74-B8EB-527EF1EE1555}"/>
    <cellStyle name="Normal 21 4 3 2 2 2" xfId="47041" xr:uid="{95377CAC-0C6D-437D-B10A-9879E8AC5C9B}"/>
    <cellStyle name="Normal 21 4 3 2 3" xfId="47042" xr:uid="{FD8E0732-827E-425F-9E8D-D7817C46976A}"/>
    <cellStyle name="Normal 21 4 3 2 4" xfId="47043" xr:uid="{A0A72CFD-6518-4CED-AD4D-AFBC2F1E7206}"/>
    <cellStyle name="Normal 21 4 3 2_Non-NII" xfId="47039" xr:uid="{462B49EE-48B5-4042-A498-F9EA91B68F05}"/>
    <cellStyle name="Normal 21 4 3 3" xfId="32485" xr:uid="{6657A398-92C8-466F-95EC-2C8376C15EAB}"/>
    <cellStyle name="Normal 21 4 3 3 2" xfId="47045" xr:uid="{A86E6087-4461-4520-B284-33AB0BCD189F}"/>
    <cellStyle name="Normal 21 4 3 3_Non-NII" xfId="47044" xr:uid="{9E8F42D4-C77A-4B04-9DFA-185B92E06BFE}"/>
    <cellStyle name="Normal 21 4 3 4" xfId="47046" xr:uid="{406117D2-8BCB-4BBB-8F3D-5421A30DE0B6}"/>
    <cellStyle name="Normal 21 4 3 5" xfId="47047" xr:uid="{532C122F-D898-4239-AAC8-5234A665828C}"/>
    <cellStyle name="Normal 21 4 3 6" xfId="47048" xr:uid="{31728C08-934C-4CAB-B835-04B3B271FD9E}"/>
    <cellStyle name="Normal 21 4 3_AVA DVA EL" xfId="32486" xr:uid="{B8DA48F1-80A2-485D-BA7F-73C421D9B09C}"/>
    <cellStyle name="Normal 21 4 4" xfId="32487" xr:uid="{DD64F7D1-0D02-4A1F-BD24-33A838465D8A}"/>
    <cellStyle name="Normal 21 4 4 2" xfId="47050" xr:uid="{99A63F9F-A11A-4EB5-B29B-5D6E359865C8}"/>
    <cellStyle name="Normal 21 4 4 2 2" xfId="47051" xr:uid="{CEA6A7F1-1760-4291-B0D2-23F19F775804}"/>
    <cellStyle name="Normal 21 4 4 3" xfId="47052" xr:uid="{D2B26F52-392F-4F9D-96EB-4D4F59ADEF31}"/>
    <cellStyle name="Normal 21 4 4 4" xfId="47053" xr:uid="{4AAC4AE1-FD6E-4A4A-A771-5FD52CBC81CA}"/>
    <cellStyle name="Normal 21 4 4_Non-NII" xfId="47049" xr:uid="{D49E8330-D44E-437F-8BEF-C503A6420287}"/>
    <cellStyle name="Normal 21 4 5" xfId="47054" xr:uid="{EA139B12-20D4-44DD-A164-6FFAC0161054}"/>
    <cellStyle name="Normal 21 4 5 2" xfId="47055" xr:uid="{3C1DBF18-E5E3-45F6-8F67-C042D5E80E12}"/>
    <cellStyle name="Normal 21 4 6" xfId="47056" xr:uid="{052A7126-5E7A-498C-9213-6F089F19C70F}"/>
    <cellStyle name="Normal 21 4 7" xfId="47057" xr:uid="{74AB24EC-484C-464C-93ED-92B5ADB073C8}"/>
    <cellStyle name="Normal 21 4 8" xfId="47058" xr:uid="{28D26AAC-D8A0-4530-B385-302D3E8FA9E9}"/>
    <cellStyle name="Normal 21 4_AVA DVA EL" xfId="32488" xr:uid="{5F6DE89D-8ED8-4FB2-BE9F-3AFFB1DAAFE9}"/>
    <cellStyle name="Normal 21 5" xfId="8087" xr:uid="{C0D9FF37-C4AA-44B6-BDCD-2FFF31B310E3}"/>
    <cellStyle name="Normal 21 5 2" xfId="32489" xr:uid="{9D1CFE90-B116-4F54-AF7A-1699E13DFB3A}"/>
    <cellStyle name="Normal 21 5 2 2" xfId="32490" xr:uid="{F7E986DB-22B0-48E7-9FB9-23C25DC5017C}"/>
    <cellStyle name="Normal 21 5 2 3" xfId="32491" xr:uid="{F46DD2D4-13BB-4695-B96C-DC055E0A84BD}"/>
    <cellStyle name="Normal 21 5 2_AVA DVA EL" xfId="32492" xr:uid="{FEE4C60C-20D4-4060-8147-60A55A752883}"/>
    <cellStyle name="Normal 21 5 3" xfId="32493" xr:uid="{DD8DDAB5-5ABD-44F7-A357-64923F2C2751}"/>
    <cellStyle name="Normal 21 5 3 2" xfId="32494" xr:uid="{15954A40-505B-49A9-BA0B-707CF13C7387}"/>
    <cellStyle name="Normal 21 5 3 3" xfId="32495" xr:uid="{DED03121-5A24-41CC-8107-43C60788729E}"/>
    <cellStyle name="Normal 21 5 3_AVA DVA EL" xfId="32496" xr:uid="{B03EED58-9DEC-44A0-B80F-F431710F5FFE}"/>
    <cellStyle name="Normal 21 5 4" xfId="32497" xr:uid="{7EA94A9D-2660-4B6B-A537-CD790D0D7295}"/>
    <cellStyle name="Normal 21 5_AVA DVA EL" xfId="32498" xr:uid="{544937E3-3297-4095-AE66-BA0A3EB8BF05}"/>
    <cellStyle name="Normal 21 6" xfId="32499" xr:uid="{6B52FE75-7700-4643-8817-26B7868EED1B}"/>
    <cellStyle name="Normal 21 6 2" xfId="32500" xr:uid="{788ECBD7-3BE7-4446-AC1D-2B69ED069598}"/>
    <cellStyle name="Normal 21 6 2 2" xfId="32501" xr:uid="{A6EA3356-4273-46DF-A302-BA80359E4AE3}"/>
    <cellStyle name="Normal 21 6 2 3" xfId="32502" xr:uid="{539C7814-B00E-42B3-9A96-5C597FDC5356}"/>
    <cellStyle name="Normal 21 6 2_AVA DVA EL" xfId="32503" xr:uid="{ED60E9CF-C5CC-4C2E-AC2F-43A6E1994E7E}"/>
    <cellStyle name="Normal 21 6 3" xfId="32504" xr:uid="{FE8E3E1B-E211-4BAE-AB28-C7620F09A27E}"/>
    <cellStyle name="Normal 21 6 3 2" xfId="32505" xr:uid="{7A3E4240-E9F5-4311-BF1D-C76A0043DB47}"/>
    <cellStyle name="Normal 21 6 3 3" xfId="32506" xr:uid="{F088602B-00E4-4040-9A57-E7620A31592E}"/>
    <cellStyle name="Normal 21 6 3_AVA DVA EL" xfId="32507" xr:uid="{0DADA1D3-9D2D-4CB5-8CA1-2B415C691C3C}"/>
    <cellStyle name="Normal 21 6 4" xfId="32508" xr:uid="{C37E22A7-4B2B-4E7C-A142-966B2FED68BB}"/>
    <cellStyle name="Normal 21 6_AVA DVA EL" xfId="32509" xr:uid="{AD1B6940-7844-46D4-B148-3314ACE403C4}"/>
    <cellStyle name="Normal 21 7" xfId="32510" xr:uid="{59A3382C-69ED-49E0-97FB-5EC3D83DD223}"/>
    <cellStyle name="Normal 21 7 2" xfId="32511" xr:uid="{F5CA3F7A-622F-47AC-8C50-8F699A2FF4FF}"/>
    <cellStyle name="Normal 21 7 2 2" xfId="32512" xr:uid="{61592574-1CBE-4B1E-A227-5E3879232EED}"/>
    <cellStyle name="Normal 21 7 2 3" xfId="32513" xr:uid="{8468B608-8B05-45CE-AB7F-2860E38C6C17}"/>
    <cellStyle name="Normal 21 7 2_AVA DVA EL" xfId="32514" xr:uid="{BB78CBEE-210C-49A5-BF51-D74383B22ADA}"/>
    <cellStyle name="Normal 21 7 3" xfId="32515" xr:uid="{1D6B33E1-C2F4-4E3A-A7F4-E05EC0AE8E1A}"/>
    <cellStyle name="Normal 21 7 3 2" xfId="32516" xr:uid="{6106AB93-163F-4211-B98B-74DB798CA8F4}"/>
    <cellStyle name="Normal 21 7 3 3" xfId="32517" xr:uid="{9C297218-F8F7-463C-9814-1BD518111B77}"/>
    <cellStyle name="Normal 21 7 3_AVA DVA EL" xfId="32518" xr:uid="{583809DD-FB01-4500-9383-BC7FF9F3E5B8}"/>
    <cellStyle name="Normal 21 7 4" xfId="32519" xr:uid="{E66F47E3-2B12-41FA-9C75-941977E1F138}"/>
    <cellStyle name="Normal 21 7_AVA DVA EL" xfId="32520" xr:uid="{FA887D5F-19E6-4041-B799-F0CE374C4EB7}"/>
    <cellStyle name="Normal 21 8" xfId="32521" xr:uid="{90084C70-5D02-4BB6-8D42-2ABC94DE7106}"/>
    <cellStyle name="Normal 21 8 2" xfId="32522" xr:uid="{12CB2863-2020-475C-9763-CA9AB77C4DC3}"/>
    <cellStyle name="Normal 21 8 3" xfId="32523" xr:uid="{71836095-4B8B-4832-8C69-122BE4A06E73}"/>
    <cellStyle name="Normal 21 8_AVA DVA EL" xfId="32524" xr:uid="{7914DBF6-8790-4999-ACAB-6CAB2AF49FF1}"/>
    <cellStyle name="Normal 21 9" xfId="32525" xr:uid="{C09DCEC3-F2D7-4980-93BD-40C0DA404FAF}"/>
    <cellStyle name="Normal 21_3Q19" xfId="8088" xr:uid="{5D52FCF7-C73E-4CA5-B169-0F4F10BB0F4E}"/>
    <cellStyle name="Normal 22" xfId="8089" xr:uid="{19D08C35-C0EF-4C59-AD7D-91FF7788A2F1}"/>
    <cellStyle name="Normal 22 2" xfId="8090" xr:uid="{2A6E58A2-1E7E-4E01-BDD4-1C762197052A}"/>
    <cellStyle name="Normal 22 2 2" xfId="32526" xr:uid="{B72A80C7-1BA4-440D-97EF-3BD22E8DE5D9}"/>
    <cellStyle name="Normal 22 2 2 2" xfId="47060" xr:uid="{875702C7-8F18-4C40-9167-C40897F98BC5}"/>
    <cellStyle name="Normal 22 2 2 2 2" xfId="47061" xr:uid="{03F1E7C0-00C5-4C63-ADCF-0D1DBC860ACE}"/>
    <cellStyle name="Normal 22 2 2 2 2 2" xfId="47062" xr:uid="{10AF490D-D41A-4AF3-A677-B6EF9C03E4DE}"/>
    <cellStyle name="Normal 22 2 2 2 2 2 2" xfId="47063" xr:uid="{6B760D1C-2AF6-475F-9272-5314C5400DB1}"/>
    <cellStyle name="Normal 22 2 2 2 2 2 2 2" xfId="47064" xr:uid="{E746932D-0404-475F-9D0D-122F93BE0AA5}"/>
    <cellStyle name="Normal 22 2 2 2 2 2 3" xfId="47065" xr:uid="{D51FAEE1-2F9C-4265-898F-9DEB59BBDB30}"/>
    <cellStyle name="Normal 22 2 2 2 2 2 4" xfId="47066" xr:uid="{E6861632-48F2-43A6-985B-5F0036A1535A}"/>
    <cellStyle name="Normal 22 2 2 2 2 3" xfId="47067" xr:uid="{F9589223-B031-4D26-82EE-84430430722F}"/>
    <cellStyle name="Normal 22 2 2 2 2 3 2" xfId="47068" xr:uid="{A478C8B1-0D00-41E5-A1FD-241074200A0D}"/>
    <cellStyle name="Normal 22 2 2 2 2 4" xfId="47069" xr:uid="{82214237-B3A5-4FDB-89E4-5B3DA8F15D51}"/>
    <cellStyle name="Normal 22 2 2 2 2 5" xfId="47070" xr:uid="{433DC68D-B077-4131-9A04-17E41C562D6C}"/>
    <cellStyle name="Normal 22 2 2 2 2 6" xfId="47071" xr:uid="{2D185830-3924-4150-B81C-85F16498B31C}"/>
    <cellStyle name="Normal 22 2 2 2 3" xfId="47072" xr:uid="{A23BE9D2-13EB-4FCE-81F3-93519BBE9E4C}"/>
    <cellStyle name="Normal 22 2 2 2 3 2" xfId="47073" xr:uid="{08625779-3843-49B5-A242-4BFE26289910}"/>
    <cellStyle name="Normal 22 2 2 2 3 2 2" xfId="47074" xr:uid="{2103C775-8589-4CC9-9D9B-409702C7533E}"/>
    <cellStyle name="Normal 22 2 2 2 3 3" xfId="47075" xr:uid="{32D71774-81EC-4C2F-9309-66C1EC676874}"/>
    <cellStyle name="Normal 22 2 2 2 3 4" xfId="47076" xr:uid="{6A776AC8-4FB3-4E2E-ABA4-DEAB88D3FA6A}"/>
    <cellStyle name="Normal 22 2 2 2 4" xfId="47077" xr:uid="{80FDA223-C132-49CC-88C3-EC8FDE3E0B93}"/>
    <cellStyle name="Normal 22 2 2 2 4 2" xfId="47078" xr:uid="{4768C5EC-9607-4226-9C0A-4214C3C89020}"/>
    <cellStyle name="Normal 22 2 2 2 5" xfId="47079" xr:uid="{FF680591-5C4B-4130-A498-48817CA4F25F}"/>
    <cellStyle name="Normal 22 2 2 2 6" xfId="47080" xr:uid="{2623D14C-BB54-43BC-B50D-4772C7605F63}"/>
    <cellStyle name="Normal 22 2 2 2 7" xfId="47081" xr:uid="{C0BA467D-B3FD-480B-A0E0-E189CB87E7C6}"/>
    <cellStyle name="Normal 22 2 2 3" xfId="47082" xr:uid="{73A99181-4A4C-4848-9F61-AB88E0FB48BC}"/>
    <cellStyle name="Normal 22 2 2 3 2" xfId="47083" xr:uid="{5408CF90-E4BA-4796-A89E-37F9118DC7C0}"/>
    <cellStyle name="Normal 22 2 2 3 2 2" xfId="47084" xr:uid="{60E8ED2D-5F76-484A-8C45-669DBAE00B56}"/>
    <cellStyle name="Normal 22 2 2 3 2 2 2" xfId="47085" xr:uid="{ACDF6E83-A2D4-46C8-AD08-6A8B70A9D23F}"/>
    <cellStyle name="Normal 22 2 2 3 2 3" xfId="47086" xr:uid="{6E4AD48A-6B13-4A57-A159-1E52E1FB4072}"/>
    <cellStyle name="Normal 22 2 2 3 2 4" xfId="47087" xr:uid="{1F40F67E-3EE8-4AC7-9F17-4A993CF962CC}"/>
    <cellStyle name="Normal 22 2 2 3 3" xfId="47088" xr:uid="{DE34A7CC-01F9-4DAC-86F2-DCCA7D2CD57F}"/>
    <cellStyle name="Normal 22 2 2 3 3 2" xfId="47089" xr:uid="{70C52715-DE49-4B5E-B5DF-45D589C1E757}"/>
    <cellStyle name="Normal 22 2 2 3 4" xfId="47090" xr:uid="{EC34ECEB-92E1-4DA0-A874-6573B36CB957}"/>
    <cellStyle name="Normal 22 2 2 3 5" xfId="47091" xr:uid="{1788B5C6-A939-4679-867E-C504C0D171BF}"/>
    <cellStyle name="Normal 22 2 2 3 6" xfId="47092" xr:uid="{0B024427-1739-4FF8-A89D-D4BFB37FD986}"/>
    <cellStyle name="Normal 22 2 2 4" xfId="47093" xr:uid="{ED66601F-A506-4FB4-94D1-B1356F3FF48C}"/>
    <cellStyle name="Normal 22 2 2 4 2" xfId="47094" xr:uid="{F614A14F-5CB2-4BB2-B68D-5C9B4A07878F}"/>
    <cellStyle name="Normal 22 2 2 4 2 2" xfId="47095" xr:uid="{A9E77623-EA6C-4196-9E92-485142052ADD}"/>
    <cellStyle name="Normal 22 2 2 4 3" xfId="47096" xr:uid="{467ACE5C-7A07-40BB-A887-1DAAC0D98C64}"/>
    <cellStyle name="Normal 22 2 2 4 4" xfId="47097" xr:uid="{78C8C029-EF61-4006-AFF7-0E661A7A69C3}"/>
    <cellStyle name="Normal 22 2 2 5" xfId="47098" xr:uid="{ACD2A543-53A9-436F-A746-DB287E514CA7}"/>
    <cellStyle name="Normal 22 2 2 5 2" xfId="47099" xr:uid="{3D173B0C-2508-43A5-BC9C-7D79D5A23CDB}"/>
    <cellStyle name="Normal 22 2 2 6" xfId="47100" xr:uid="{D4D13D35-5EE6-4795-93EA-0B707187B21E}"/>
    <cellStyle name="Normal 22 2 2 7" xfId="47101" xr:uid="{B806C457-201D-44ED-AEAA-0F23BFEC7AD5}"/>
    <cellStyle name="Normal 22 2 2 8" xfId="47102" xr:uid="{A9C08B1C-27F9-44CC-A21D-244DCC51C273}"/>
    <cellStyle name="Normal 22 2 2_Non-NII" xfId="47059" xr:uid="{3F1B9A9D-7EDD-4E1A-92EB-8C505CF5B3E1}"/>
    <cellStyle name="Normal 22 2 3" xfId="32527" xr:uid="{BDA81ADF-4960-4C3F-94BE-47C3918383E5}"/>
    <cellStyle name="Normal 22 2 3 2" xfId="47104" xr:uid="{D6948783-1B4E-4854-9D16-E0A75643B056}"/>
    <cellStyle name="Normal 22 2 3 2 2" xfId="47105" xr:uid="{D67F5911-8ED7-43E9-B390-88F89E0B6D61}"/>
    <cellStyle name="Normal 22 2 3 2 2 2" xfId="47106" xr:uid="{3CAFCD7B-5CA4-4D01-A5A2-6325A3E1FB68}"/>
    <cellStyle name="Normal 22 2 3 2 2 2 2" xfId="47107" xr:uid="{E8B35389-0866-4391-BBE7-3EE2FB29B3DF}"/>
    <cellStyle name="Normal 22 2 3 2 2 3" xfId="47108" xr:uid="{22BCA8E8-1E79-4C64-91D7-0E13D0106B90}"/>
    <cellStyle name="Normal 22 2 3 2 2 4" xfId="47109" xr:uid="{63169C7F-16DD-4981-8C12-79DF09752534}"/>
    <cellStyle name="Normal 22 2 3 2 3" xfId="47110" xr:uid="{2CC15A27-C944-4572-BC5A-AFDD0FF70514}"/>
    <cellStyle name="Normal 22 2 3 2 3 2" xfId="47111" xr:uid="{BDF983CC-E688-4894-98A5-A4A0BF22A492}"/>
    <cellStyle name="Normal 22 2 3 2 4" xfId="47112" xr:uid="{C4DC2373-9C8E-432C-BE85-88FF15A81AD9}"/>
    <cellStyle name="Normal 22 2 3 2 5" xfId="47113" xr:uid="{B167C7E4-7BB7-47C9-882B-5E6424E5ED2F}"/>
    <cellStyle name="Normal 22 2 3 2 6" xfId="47114" xr:uid="{F3B83373-4106-474F-8E59-75F794F52B08}"/>
    <cellStyle name="Normal 22 2 3 3" xfId="47115" xr:uid="{AF0842A0-328B-439C-A7D9-1FEA4E6405E0}"/>
    <cellStyle name="Normal 22 2 3 3 2" xfId="47116" xr:uid="{0798B4E8-FC0D-4FB4-91AA-04A22EBA0C7C}"/>
    <cellStyle name="Normal 22 2 3 3 2 2" xfId="47117" xr:uid="{5E5EA2B8-2180-4848-A774-27ED90AA66D5}"/>
    <cellStyle name="Normal 22 2 3 3 3" xfId="47118" xr:uid="{31F698AA-F074-4B2A-A570-4E88BE244DD3}"/>
    <cellStyle name="Normal 22 2 3 3 4" xfId="47119" xr:uid="{6632F64C-ECCC-42DF-80A4-601D4CBB70E6}"/>
    <cellStyle name="Normal 22 2 3 4" xfId="47120" xr:uid="{00BE6DF8-E60E-4C50-966F-42617DFA16CC}"/>
    <cellStyle name="Normal 22 2 3 4 2" xfId="47121" xr:uid="{B9732F4E-A685-48CC-A9F1-4E989D209B9A}"/>
    <cellStyle name="Normal 22 2 3 5" xfId="47122" xr:uid="{CD639895-0C64-4BAE-B2DE-2FCF2AA55524}"/>
    <cellStyle name="Normal 22 2 3 6" xfId="47123" xr:uid="{5C5883E5-B188-4677-A1C5-A683A2777AA8}"/>
    <cellStyle name="Normal 22 2 3 7" xfId="47124" xr:uid="{E7524BCC-B210-4BDB-B277-F2E9C7F62099}"/>
    <cellStyle name="Normal 22 2 3_Non-NII" xfId="47103" xr:uid="{EAD85BD5-44AC-452F-920C-D8EE97BF2F03}"/>
    <cellStyle name="Normal 22 2 4" xfId="47125" xr:uid="{01310445-F312-431A-BCCE-4157E840DBEA}"/>
    <cellStyle name="Normal 22 2 4 2" xfId="47126" xr:uid="{11FD0F27-253C-41D1-8477-C3F2240E2041}"/>
    <cellStyle name="Normal 22 2 4 2 2" xfId="47127" xr:uid="{9649F153-9493-482E-B5C5-7AAA91584437}"/>
    <cellStyle name="Normal 22 2 4 2 2 2" xfId="47128" xr:uid="{C43E0EFB-51E9-4D76-807D-01D35735FD33}"/>
    <cellStyle name="Normal 22 2 4 2 3" xfId="47129" xr:uid="{D8ED45BA-D0AA-4D98-B657-293B3949E089}"/>
    <cellStyle name="Normal 22 2 4 2 4" xfId="47130" xr:uid="{0B5FBA8C-2B05-4E31-97A1-605E32E5349B}"/>
    <cellStyle name="Normal 22 2 4 3" xfId="47131" xr:uid="{80973886-B59F-4712-89B5-1159414317A4}"/>
    <cellStyle name="Normal 22 2 4 3 2" xfId="47132" xr:uid="{369C82E3-D132-49BA-B377-8947792D02F2}"/>
    <cellStyle name="Normal 22 2 4 4" xfId="47133" xr:uid="{F214EEAD-3461-4B48-B13F-1FBF44AA2E76}"/>
    <cellStyle name="Normal 22 2 4 5" xfId="47134" xr:uid="{55DA3BF8-0243-464B-9E3B-298CB070389B}"/>
    <cellStyle name="Normal 22 2 4 6" xfId="47135" xr:uid="{4A55B135-C4B3-428E-A2FF-FA0B31A41BA1}"/>
    <cellStyle name="Normal 22 2 5" xfId="47136" xr:uid="{2AA61424-B971-4192-AFDB-414B4A1F29EC}"/>
    <cellStyle name="Normal 22 2 5 2" xfId="47137" xr:uid="{7A2210C0-D070-48FA-8230-ACB784B12792}"/>
    <cellStyle name="Normal 22 2 5 2 2" xfId="47138" xr:uid="{3F721E02-8320-42D2-9526-68BDDE473138}"/>
    <cellStyle name="Normal 22 2 5 3" xfId="47139" xr:uid="{8AA2565A-7531-4BE6-8FEF-D65CC1B4C01D}"/>
    <cellStyle name="Normal 22 2 5 4" xfId="47140" xr:uid="{411FD507-95AC-44D1-864E-9555CE8BF0AE}"/>
    <cellStyle name="Normal 22 2 6" xfId="47141" xr:uid="{051EF610-232E-435C-836F-28946845C3C0}"/>
    <cellStyle name="Normal 22 2 6 2" xfId="47142" xr:uid="{9EF17AB2-E091-4195-AA42-0CD2BAE1FDC8}"/>
    <cellStyle name="Normal 22 2 7" xfId="47143" xr:uid="{AA60CE2D-D9A2-424B-81E5-6EBC9530BA0F}"/>
    <cellStyle name="Normal 22 2 8" xfId="47144" xr:uid="{B66981BD-3F33-4FFF-B9C4-2888B1AA090D}"/>
    <cellStyle name="Normal 22 2 9" xfId="47145" xr:uid="{B097FE9A-F28F-4BCA-97B5-27D60D5EC1E8}"/>
    <cellStyle name="Normal 22 2_AVA DVA EL" xfId="32528" xr:uid="{BA6397B3-95A6-4322-9D58-FB32BFDE0262}"/>
    <cellStyle name="Normal 22 3" xfId="8091" xr:uid="{627127B5-4E09-4A05-986A-D91FDE3ABFF1}"/>
    <cellStyle name="Normal 22 3 2" xfId="47146" xr:uid="{4A650EFF-6A54-45F1-9E14-5EEA153FD707}"/>
    <cellStyle name="Normal 22 3 2 2" xfId="47147" xr:uid="{55203ED7-965F-4615-A4B1-7A1A31F109E7}"/>
    <cellStyle name="Normal 22 3 2 2 2" xfId="47148" xr:uid="{ED951EB2-CEC9-47B9-B720-ED0BFECFF493}"/>
    <cellStyle name="Normal 22 3 2 2 2 2" xfId="47149" xr:uid="{37387313-D947-4A05-93E3-234AF82E915B}"/>
    <cellStyle name="Normal 22 3 2 2 2 2 2" xfId="47150" xr:uid="{508ADF93-A7EB-4487-8362-FA94F8522E31}"/>
    <cellStyle name="Normal 22 3 2 2 2 3" xfId="47151" xr:uid="{FC7D5B12-AFF0-4A95-9DBC-0869DB742F70}"/>
    <cellStyle name="Normal 22 3 2 2 2 4" xfId="47152" xr:uid="{9DD86D78-98EC-4E2D-ABE8-4D5FDB8701C0}"/>
    <cellStyle name="Normal 22 3 2 2 3" xfId="47153" xr:uid="{C891EF81-C53A-4C03-AC49-380675DF5EB5}"/>
    <cellStyle name="Normal 22 3 2 2 3 2" xfId="47154" xr:uid="{2F7CCDF5-FB7C-4E09-8353-EB88C2F7BAE9}"/>
    <cellStyle name="Normal 22 3 2 2 4" xfId="47155" xr:uid="{68816B69-EC8F-4D93-A3D1-5928E4DA9D0B}"/>
    <cellStyle name="Normal 22 3 2 2 5" xfId="47156" xr:uid="{90359E32-6625-4E99-A06F-43DBB2D3E4B8}"/>
    <cellStyle name="Normal 22 3 2 2 6" xfId="47157" xr:uid="{BBB39AC8-2EE4-4099-B182-FADC77CACE35}"/>
    <cellStyle name="Normal 22 3 2 3" xfId="47158" xr:uid="{516E0513-6F53-4A06-BF45-FFF6790BFEB4}"/>
    <cellStyle name="Normal 22 3 2 3 2" xfId="47159" xr:uid="{808957D6-4577-47E6-8937-C3D6A05950E2}"/>
    <cellStyle name="Normal 22 3 2 3 2 2" xfId="47160" xr:uid="{B387C19C-6667-4F6D-B10F-A2151F4B74AD}"/>
    <cellStyle name="Normal 22 3 2 3 3" xfId="47161" xr:uid="{BB03281F-1254-4E12-B765-343F20ED1A0C}"/>
    <cellStyle name="Normal 22 3 2 3 4" xfId="47162" xr:uid="{5736C5AD-6B1E-4FEC-97B9-878DF6A93324}"/>
    <cellStyle name="Normal 22 3 2 4" xfId="47163" xr:uid="{8911268E-0B00-4DDB-87AD-DCAF933ED07A}"/>
    <cellStyle name="Normal 22 3 2 4 2" xfId="47164" xr:uid="{70001A40-C50C-42CC-BC76-9CD07F677455}"/>
    <cellStyle name="Normal 22 3 2 5" xfId="47165" xr:uid="{B4190E1B-81C3-4AED-8E1D-A254C2CD6B55}"/>
    <cellStyle name="Normal 22 3 2 6" xfId="47166" xr:uid="{E8E3CBC9-CB7A-4400-AAF5-267D36B8DA56}"/>
    <cellStyle name="Normal 22 3 2 7" xfId="47167" xr:uid="{6B7E83C3-0EE5-4353-A6BD-64C4BFEB9E76}"/>
    <cellStyle name="Normal 22 3 3" xfId="47168" xr:uid="{6C4D7106-A3A2-462C-940F-021BBD8F39AC}"/>
    <cellStyle name="Normal 22 3 3 2" xfId="47169" xr:uid="{0069389F-AA04-42A0-9A45-4BEBA0F7BB6C}"/>
    <cellStyle name="Normal 22 3 3 2 2" xfId="47170" xr:uid="{9DBAF1FC-3CA4-4FE7-B52A-3B24F8C48179}"/>
    <cellStyle name="Normal 22 3 3 2 2 2" xfId="47171" xr:uid="{DD4956E9-29DD-4B5F-95CC-9F5C06231650}"/>
    <cellStyle name="Normal 22 3 3 2 3" xfId="47172" xr:uid="{60CF2DBD-009D-471D-BE90-36F6A745033C}"/>
    <cellStyle name="Normal 22 3 3 2 4" xfId="47173" xr:uid="{3D001F5B-DB96-4B9A-8DAD-3F497478EDE8}"/>
    <cellStyle name="Normal 22 3 3 3" xfId="47174" xr:uid="{ED18B5DA-B04D-4BCE-9D62-040CBD22007E}"/>
    <cellStyle name="Normal 22 3 3 3 2" xfId="47175" xr:uid="{309BD9FD-FA3A-428A-A899-312CAAFAEBDA}"/>
    <cellStyle name="Normal 22 3 3 4" xfId="47176" xr:uid="{37DA6AC5-7AF4-43F6-B7CD-88C0618D031B}"/>
    <cellStyle name="Normal 22 3 3 5" xfId="47177" xr:uid="{D6F6205C-049C-4FD3-B6AD-AA881D03C4F3}"/>
    <cellStyle name="Normal 22 3 3 6" xfId="47178" xr:uid="{4034ED0E-9B78-4105-A8FC-4CFE3D12DEE0}"/>
    <cellStyle name="Normal 22 3 4" xfId="47179" xr:uid="{582FBF28-AA1F-4594-A3E7-85AFE3D742FB}"/>
    <cellStyle name="Normal 22 3 4 2" xfId="47180" xr:uid="{886FB835-3590-437F-ADE2-C4078EA22AB1}"/>
    <cellStyle name="Normal 22 3 4 2 2" xfId="47181" xr:uid="{2652D6F9-697E-47E8-A6C3-8512A2AA9921}"/>
    <cellStyle name="Normal 22 3 4 3" xfId="47182" xr:uid="{FAE720FA-3755-4D9A-86D2-6DAD19B781ED}"/>
    <cellStyle name="Normal 22 3 4 4" xfId="47183" xr:uid="{C19D546D-7266-4D70-A920-A9D34D272218}"/>
    <cellStyle name="Normal 22 3 5" xfId="47184" xr:uid="{218DB0C2-8CA0-4272-8C94-9FF5395B0680}"/>
    <cellStyle name="Normal 22 3 5 2" xfId="47185" xr:uid="{2187796F-C1EA-4724-8C02-913B9DBEFE33}"/>
    <cellStyle name="Normal 22 3 6" xfId="47186" xr:uid="{F1BA0CD5-3487-4116-9806-E7B235E7AB62}"/>
    <cellStyle name="Normal 22 3 7" xfId="47187" xr:uid="{CDB421FD-C90D-4CC6-83CE-FAB409CD564D}"/>
    <cellStyle name="Normal 22 3 8" xfId="47188" xr:uid="{50D8B7F2-D134-41B9-9C67-087AC08C8ADF}"/>
    <cellStyle name="Normal 22 3_Månedsrapport" xfId="47189" xr:uid="{58162772-151F-410D-A6D5-831985ADDC17}"/>
    <cellStyle name="Normal 22 4" xfId="8092" xr:uid="{5A65FBA6-5D98-4ABA-87BD-80B2E457F9FD}"/>
    <cellStyle name="Normal 22 4 2" xfId="41578" xr:uid="{60C79889-97EF-4BED-8D7E-77E4E843D001}"/>
    <cellStyle name="Normal 22 4_Factbook" xfId="41579" xr:uid="{327BF19A-D160-4D4C-8315-70A48D846565}"/>
    <cellStyle name="Normal 22 5" xfId="41580" xr:uid="{9767886D-BF9D-4390-8130-0DACF7DB417A}"/>
    <cellStyle name="Normal 22 6" xfId="41581" xr:uid="{8CB3C96E-ADF9-425A-BF04-F4BB33B0D31B}"/>
    <cellStyle name="Normal 22_3Q19" xfId="8093" xr:uid="{5C52BE2E-CD61-4F18-95BF-49385CDCDCB7}"/>
    <cellStyle name="Normal 23" xfId="8094" xr:uid="{3B319BC2-4B4F-42A9-960A-57B824A1336D}"/>
    <cellStyle name="Normal 23 2" xfId="8095" xr:uid="{2D3FF054-09C8-4BDF-A81F-6C7D609ADEFA}"/>
    <cellStyle name="Normal 23 2 2" xfId="32529" xr:uid="{B9208162-F753-4C53-A452-C2AACEFEE1C7}"/>
    <cellStyle name="Normal 23 2 2 2" xfId="47191" xr:uid="{C5941DED-C359-4DE4-8AAF-82DF6AA8E536}"/>
    <cellStyle name="Normal 23 2 2 2 2" xfId="47192" xr:uid="{724F8F75-BE3E-4887-ACD1-C4607F284016}"/>
    <cellStyle name="Normal 23 2 2 2 2 2" xfId="47193" xr:uid="{29BB9D0B-2BB0-4B13-BF33-27E033C6F95D}"/>
    <cellStyle name="Normal 23 2 2 2 2 2 2" xfId="47194" xr:uid="{31FD1F53-C33B-4C15-BAFA-FCF43D698AFB}"/>
    <cellStyle name="Normal 23 2 2 2 2 2 2 2" xfId="47195" xr:uid="{95DD926E-0142-4D96-A1EE-E65116F177F8}"/>
    <cellStyle name="Normal 23 2 2 2 2 2 3" xfId="47196" xr:uid="{CCBBC95F-764F-4B56-B74C-C59F12E067A5}"/>
    <cellStyle name="Normal 23 2 2 2 2 2 4" xfId="47197" xr:uid="{484BEA38-6F8D-42A0-BB19-DA150ED50438}"/>
    <cellStyle name="Normal 23 2 2 2 2 3" xfId="47198" xr:uid="{02C981B2-36C7-424F-97CE-3D19554B07E5}"/>
    <cellStyle name="Normal 23 2 2 2 2 3 2" xfId="47199" xr:uid="{6B46B500-0204-4A2C-83AF-C9B9CA59A28A}"/>
    <cellStyle name="Normal 23 2 2 2 2 4" xfId="47200" xr:uid="{170C9973-534F-406E-A460-587D94D347B2}"/>
    <cellStyle name="Normal 23 2 2 2 2 5" xfId="47201" xr:uid="{6A41BF5B-1C03-47A2-A815-218CA9010945}"/>
    <cellStyle name="Normal 23 2 2 2 2 6" xfId="47202" xr:uid="{AF4E0DBD-A291-41AD-ADC1-2FFE327684A8}"/>
    <cellStyle name="Normal 23 2 2 2 3" xfId="47203" xr:uid="{B058E7EA-655C-4E9D-A3EC-E7829B0BA2A7}"/>
    <cellStyle name="Normal 23 2 2 2 3 2" xfId="47204" xr:uid="{9727B138-BB2C-417B-8256-CB481E0E2669}"/>
    <cellStyle name="Normal 23 2 2 2 3 2 2" xfId="47205" xr:uid="{913DDF74-ABC8-40BF-954B-359A544DA4BC}"/>
    <cellStyle name="Normal 23 2 2 2 3 3" xfId="47206" xr:uid="{31DB0FE0-7D56-4AF1-9746-0D844512DBE9}"/>
    <cellStyle name="Normal 23 2 2 2 3 4" xfId="47207" xr:uid="{4FB43812-5F1D-4B2A-832A-8E8B6083202E}"/>
    <cellStyle name="Normal 23 2 2 2 4" xfId="47208" xr:uid="{709A5E93-EA2E-4AC4-8114-03F0D458708A}"/>
    <cellStyle name="Normal 23 2 2 2 4 2" xfId="47209" xr:uid="{61862F7C-5574-4027-B072-BA17DC0C43DF}"/>
    <cellStyle name="Normal 23 2 2 2 5" xfId="47210" xr:uid="{C40E3043-2EDA-4234-9EA6-BC2F70C17F47}"/>
    <cellStyle name="Normal 23 2 2 2 6" xfId="47211" xr:uid="{45D1A90B-2096-496E-84E7-233D0D7F7C28}"/>
    <cellStyle name="Normal 23 2 2 2 7" xfId="47212" xr:uid="{4F89AE69-1197-4C36-A6BE-E61C29963F1F}"/>
    <cellStyle name="Normal 23 2 2 3" xfId="47213" xr:uid="{CE7D7BBC-638F-4ADE-90F0-F68A50420C24}"/>
    <cellStyle name="Normal 23 2 2 3 2" xfId="47214" xr:uid="{7D449460-010A-42D8-86C8-ED72CAF498D2}"/>
    <cellStyle name="Normal 23 2 2 3 2 2" xfId="47215" xr:uid="{F54D6CFE-1CCF-451D-B403-4580D8CDBB52}"/>
    <cellStyle name="Normal 23 2 2 3 2 2 2" xfId="47216" xr:uid="{CD62A82D-4EB7-485C-A987-47D28AB6BE16}"/>
    <cellStyle name="Normal 23 2 2 3 2 3" xfId="47217" xr:uid="{912D2890-621D-41B2-8F30-D541349E3666}"/>
    <cellStyle name="Normal 23 2 2 3 2 4" xfId="47218" xr:uid="{A2B1D030-C9C9-4BD4-9102-07BD082A70EF}"/>
    <cellStyle name="Normal 23 2 2 3 3" xfId="47219" xr:uid="{EDF47DC4-36EB-49FC-8C4B-1F9EFE443486}"/>
    <cellStyle name="Normal 23 2 2 3 3 2" xfId="47220" xr:uid="{8B8DB21B-26E3-4DD9-93AB-F2B85A99E2E9}"/>
    <cellStyle name="Normal 23 2 2 3 4" xfId="47221" xr:uid="{A90B7731-9F42-4042-B7B2-CCF87739DB85}"/>
    <cellStyle name="Normal 23 2 2 3 5" xfId="47222" xr:uid="{3ED9A033-F4DA-4204-89E8-F776D1DC0192}"/>
    <cellStyle name="Normal 23 2 2 3 6" xfId="47223" xr:uid="{081BF105-1BD9-4A5F-B2EC-D8B852023AE3}"/>
    <cellStyle name="Normal 23 2 2 4" xfId="47224" xr:uid="{4696F292-0004-42EC-B63B-7B213C265611}"/>
    <cellStyle name="Normal 23 2 2 4 2" xfId="47225" xr:uid="{17F3A842-0785-4D16-B455-546E3F25F6D8}"/>
    <cellStyle name="Normal 23 2 2 4 2 2" xfId="47226" xr:uid="{7E2C55AE-C66C-4745-85F8-5E0789C5B174}"/>
    <cellStyle name="Normal 23 2 2 4 3" xfId="47227" xr:uid="{74462073-20DD-47EF-A477-B1E476719AF4}"/>
    <cellStyle name="Normal 23 2 2 4 4" xfId="47228" xr:uid="{B23A7EFC-7690-4EF4-B99E-F0122C85D425}"/>
    <cellStyle name="Normal 23 2 2 5" xfId="47229" xr:uid="{2054ADBC-18AD-429A-BAA7-4E9305DFA5F5}"/>
    <cellStyle name="Normal 23 2 2 5 2" xfId="47230" xr:uid="{AF153EC1-6184-49CB-B27A-9EA25512EDCA}"/>
    <cellStyle name="Normal 23 2 2 6" xfId="47231" xr:uid="{0A31684B-C695-4883-B03E-D6A2CA5985E0}"/>
    <cellStyle name="Normal 23 2 2 7" xfId="47232" xr:uid="{A4A26F68-6811-48AC-8D9F-1EA157E87B66}"/>
    <cellStyle name="Normal 23 2 2 8" xfId="47233" xr:uid="{5ED87895-9F3A-4B99-8D8D-F433C8B85384}"/>
    <cellStyle name="Normal 23 2 2_Non-NII" xfId="47190" xr:uid="{158CFAA0-B890-4518-AEFC-0A7F3BE88B31}"/>
    <cellStyle name="Normal 23 2 3" xfId="32530" xr:uid="{E60050AE-B57F-4850-A500-01737B75FA40}"/>
    <cellStyle name="Normal 23 2 3 2" xfId="47235" xr:uid="{0548E320-1071-42CA-B350-6D2605918BD9}"/>
    <cellStyle name="Normal 23 2 3 2 2" xfId="47236" xr:uid="{3A433458-43D5-41F6-8E8C-3EB5A04054BC}"/>
    <cellStyle name="Normal 23 2 3 2 2 2" xfId="47237" xr:uid="{2A8A2896-727D-42B3-AED0-8418953B7FFF}"/>
    <cellStyle name="Normal 23 2 3 2 2 2 2" xfId="47238" xr:uid="{2AC5ECC2-70AF-40E4-9FEE-5E2855C7D658}"/>
    <cellStyle name="Normal 23 2 3 2 2 3" xfId="47239" xr:uid="{EBABAE00-BFA4-44C8-B460-04CB81CEF7DF}"/>
    <cellStyle name="Normal 23 2 3 2 2 4" xfId="47240" xr:uid="{B6C966BC-FA82-4439-94F3-73744779F0A5}"/>
    <cellStyle name="Normal 23 2 3 2 3" xfId="47241" xr:uid="{644CE49B-C86E-4FF0-908B-219DAFAD1A07}"/>
    <cellStyle name="Normal 23 2 3 2 3 2" xfId="47242" xr:uid="{5680F419-613A-4A7A-A110-761CB1316A20}"/>
    <cellStyle name="Normal 23 2 3 2 4" xfId="47243" xr:uid="{59E93C38-07D1-4577-97D6-774128C74316}"/>
    <cellStyle name="Normal 23 2 3 2 5" xfId="47244" xr:uid="{280F8E17-84EE-4072-A544-140DF0A85DA5}"/>
    <cellStyle name="Normal 23 2 3 2 6" xfId="47245" xr:uid="{4CFADDA8-9CD2-446E-800C-0984E2B8EA43}"/>
    <cellStyle name="Normal 23 2 3 3" xfId="47246" xr:uid="{9DFBE600-F6F6-4F72-A3A6-080305C8F361}"/>
    <cellStyle name="Normal 23 2 3 3 2" xfId="47247" xr:uid="{7E3741A9-8220-44E8-B38B-1B5B4E77919E}"/>
    <cellStyle name="Normal 23 2 3 3 2 2" xfId="47248" xr:uid="{83C1E338-D3B1-4B3E-BD0B-62C63F643570}"/>
    <cellStyle name="Normal 23 2 3 3 3" xfId="47249" xr:uid="{8CB77206-A20E-4621-AA83-A71402E3124E}"/>
    <cellStyle name="Normal 23 2 3 3 4" xfId="47250" xr:uid="{1E5822B5-010E-4FA6-8EF5-373745E9FCA1}"/>
    <cellStyle name="Normal 23 2 3 4" xfId="47251" xr:uid="{4C416D5C-D74F-451D-8BF2-6E3A5B37311F}"/>
    <cellStyle name="Normal 23 2 3 4 2" xfId="47252" xr:uid="{B8B93BFC-8A09-4396-ADE4-C485E7EDC282}"/>
    <cellStyle name="Normal 23 2 3 5" xfId="47253" xr:uid="{A72CF636-D20B-41C9-B578-C8C545BAF48B}"/>
    <cellStyle name="Normal 23 2 3 6" xfId="47254" xr:uid="{9869638A-30D7-4939-9356-C74EC978B404}"/>
    <cellStyle name="Normal 23 2 3 7" xfId="47255" xr:uid="{973A93EC-BBF3-4B70-B701-B8AFFCB7FC1B}"/>
    <cellStyle name="Normal 23 2 3_Non-NII" xfId="47234" xr:uid="{6DB13356-5BE6-4858-9E01-BF6C548227D4}"/>
    <cellStyle name="Normal 23 2 4" xfId="47256" xr:uid="{C9207193-FBAD-47F9-90D1-A7B1023D3B7F}"/>
    <cellStyle name="Normal 23 2 4 2" xfId="47257" xr:uid="{C8B5B11A-8D4A-4C29-B147-AA009AAC8DA3}"/>
    <cellStyle name="Normal 23 2 4 2 2" xfId="47258" xr:uid="{67601D05-990E-42B8-A5E2-45903128B846}"/>
    <cellStyle name="Normal 23 2 4 2 2 2" xfId="47259" xr:uid="{B9E21BD0-8B8D-41E3-8269-E33F1454DEFF}"/>
    <cellStyle name="Normal 23 2 4 2 3" xfId="47260" xr:uid="{05C5FED2-DEC5-47A3-8E91-60229893C32E}"/>
    <cellStyle name="Normal 23 2 4 2 4" xfId="47261" xr:uid="{EC5FF131-8C92-4747-BDDD-B6994D4FB7E7}"/>
    <cellStyle name="Normal 23 2 4 3" xfId="47262" xr:uid="{52B2517E-450B-423E-8C3C-F2205F6A6B77}"/>
    <cellStyle name="Normal 23 2 4 3 2" xfId="47263" xr:uid="{B1D628F1-6E5F-4A1F-BBAA-F7DD86B39EBA}"/>
    <cellStyle name="Normal 23 2 4 4" xfId="47264" xr:uid="{1B654B03-4E10-4807-9541-43A8C8DE31D1}"/>
    <cellStyle name="Normal 23 2 4 5" xfId="47265" xr:uid="{AA8501B2-6EA0-4FCE-BA72-BBDAFA69722A}"/>
    <cellStyle name="Normal 23 2 4 6" xfId="47266" xr:uid="{683D97DB-631E-4119-A7F0-9D02CBBDD4D4}"/>
    <cellStyle name="Normal 23 2 5" xfId="47267" xr:uid="{26359BDC-2798-412F-AF51-26B4DA9DC871}"/>
    <cellStyle name="Normal 23 2 5 2" xfId="47268" xr:uid="{9A10CA61-5C73-49AC-8095-2EA4098E3137}"/>
    <cellStyle name="Normal 23 2 5 2 2" xfId="47269" xr:uid="{2040BA58-17D6-4CB3-BB37-FEE4895D6127}"/>
    <cellStyle name="Normal 23 2 5 3" xfId="47270" xr:uid="{7B5FC51D-C0E7-4C26-8E2B-8DE759EFFEC0}"/>
    <cellStyle name="Normal 23 2 5 4" xfId="47271" xr:uid="{B8E710B3-E41D-4559-B0CE-BB3DCABBCFFC}"/>
    <cellStyle name="Normal 23 2 6" xfId="47272" xr:uid="{7BF8D18A-53A7-4675-A3DD-6AFBE1EDD1F9}"/>
    <cellStyle name="Normal 23 2 6 2" xfId="47273" xr:uid="{CE63847D-E225-436D-B200-0EC4F92B1687}"/>
    <cellStyle name="Normal 23 2 7" xfId="47274" xr:uid="{DB04C50F-648E-4337-9780-CB7FE3A3FCA1}"/>
    <cellStyle name="Normal 23 2 8" xfId="47275" xr:uid="{087E3107-E04C-4178-9B51-5FE2584AA759}"/>
    <cellStyle name="Normal 23 2 9" xfId="47276" xr:uid="{61A8834D-F95B-49C8-B611-C16B0C752B5D}"/>
    <cellStyle name="Normal 23 2_AVA DVA EL" xfId="32531" xr:uid="{D89BB5DB-256E-489D-8989-626E97E75E33}"/>
    <cellStyle name="Normal 23 3" xfId="8096" xr:uid="{783585F8-19A5-480D-9857-6464BBB1F03A}"/>
    <cellStyle name="Normal 23 3 2" xfId="8097" xr:uid="{B0320007-CBFB-46CD-AC2C-FE53DC395DA9}"/>
    <cellStyle name="Normal 23 3 2 2" xfId="8098" xr:uid="{8DB58050-E6DC-46AA-8468-406218E9B6B5}"/>
    <cellStyle name="Normal 23 3 2 2 2" xfId="47277" xr:uid="{79CAB2D3-A7B1-455B-821C-DBC950D38656}"/>
    <cellStyle name="Normal 23 3 2 2 2 2" xfId="47278" xr:uid="{4B6A4E07-2C9E-4635-8080-7DA0E54DF8F8}"/>
    <cellStyle name="Normal 23 3 2 2 2 2 2" xfId="47279" xr:uid="{0A64C074-DF19-4A27-92E4-50765A6A6C89}"/>
    <cellStyle name="Normal 23 3 2 2 2 3" xfId="47280" xr:uid="{70D1C9A0-C850-43DD-B5DC-98CE39D3F142}"/>
    <cellStyle name="Normal 23 3 2 2 2 4" xfId="47281" xr:uid="{6905BE0C-2B38-42C3-BB0C-ABA9F291B671}"/>
    <cellStyle name="Normal 23 3 2 2 3" xfId="47282" xr:uid="{A3CFEE89-A08A-4CB3-AB00-32B732F6F7A5}"/>
    <cellStyle name="Normal 23 3 2 2 3 2" xfId="47283" xr:uid="{989DB4C6-241A-4E5F-BEFF-E4A84E8656CB}"/>
    <cellStyle name="Normal 23 3 2 2 4" xfId="47284" xr:uid="{21C1F87C-C9FF-4319-87FF-6BF11AED285E}"/>
    <cellStyle name="Normal 23 3 2 2 5" xfId="47285" xr:uid="{6FBA330B-EFE5-412C-8893-A71D96AAA60C}"/>
    <cellStyle name="Normal 23 3 2 2 6" xfId="47286" xr:uid="{AE4EC05D-E934-4850-AB32-7385BDCF108F}"/>
    <cellStyle name="Normal 23 3 2 2_Månedsrapport" xfId="47287" xr:uid="{1AB1DBDF-DC27-496C-8907-136EACA0E71F}"/>
    <cellStyle name="Normal 23 3 2 3" xfId="8099" xr:uid="{76F4545A-1E8A-4A49-B1D2-E2B7F99258AA}"/>
    <cellStyle name="Normal 23 3 2 3 2" xfId="47289" xr:uid="{39A7369A-A612-4D5C-A1A5-13990EE4F935}"/>
    <cellStyle name="Normal 23 3 2 3 2 2" xfId="47290" xr:uid="{CFFD4D2B-3FDA-4CFB-932C-78A03D0DBA31}"/>
    <cellStyle name="Normal 23 3 2 3 3" xfId="47291" xr:uid="{8280489F-E84F-4F46-99A6-6ED6ABD2089E}"/>
    <cellStyle name="Normal 23 3 2 3 4" xfId="47292" xr:uid="{E705824C-B3EA-4C3A-B113-730B3FA69622}"/>
    <cellStyle name="Normal 23 3 2 3_Non-NII" xfId="47288" xr:uid="{4CE296AA-FCA4-4FB5-B499-C6DA71738E40}"/>
    <cellStyle name="Normal 23 3 2 4" xfId="41582" xr:uid="{F113A5E1-4D78-4856-A436-B7107CBFC3EB}"/>
    <cellStyle name="Normal 23 3 2 4 2" xfId="47294" xr:uid="{D44A4F8F-E908-4C02-8106-568C0F52C953}"/>
    <cellStyle name="Normal 23 3 2 4_Non-NII" xfId="47293" xr:uid="{1F332862-3BED-4A50-8691-4EFDB2D35A0E}"/>
    <cellStyle name="Normal 23 3 2 5" xfId="47295" xr:uid="{FB4E05EF-467C-4257-B3E1-32080B87E69D}"/>
    <cellStyle name="Normal 23 3 2 6" xfId="47296" xr:uid="{6081278B-D1AA-4299-846B-50E136FDE142}"/>
    <cellStyle name="Normal 23 3 2 7" xfId="47297" xr:uid="{817A2C2F-43C7-48AA-9480-35C282F9D1F6}"/>
    <cellStyle name="Normal 23 3 2_3. Chng in credit spreads" xfId="8100" xr:uid="{96CA95AD-65DF-4769-A234-D5A5F349B82C}"/>
    <cellStyle name="Normal 23 3 3" xfId="8101" xr:uid="{51EC8462-9763-4E57-9C71-DB1B60831D80}"/>
    <cellStyle name="Normal 23 3 3 2" xfId="41583" xr:uid="{717B32A4-F6FA-4E0C-A5EE-CAEE152189BE}"/>
    <cellStyle name="Normal 23 3 3 2 2" xfId="47299" xr:uid="{9C1D93E0-BE5C-453D-A9AF-2BCBFF8D8969}"/>
    <cellStyle name="Normal 23 3 3 2 2 2" xfId="47300" xr:uid="{E9C21046-2118-4898-92E8-FDE1357563CE}"/>
    <cellStyle name="Normal 23 3 3 2 3" xfId="47301" xr:uid="{4E62ED9C-EA70-4BD8-A35A-9F01541B32DE}"/>
    <cellStyle name="Normal 23 3 3 2 4" xfId="47302" xr:uid="{E57FC036-1CC0-46D9-8D9B-CD6E0D49B364}"/>
    <cellStyle name="Normal 23 3 3 2_Non-NII" xfId="47298" xr:uid="{52A09670-74E2-4C91-A1FE-040649D36CD4}"/>
    <cellStyle name="Normal 23 3 3 3" xfId="47303" xr:uid="{86CB10D1-E220-4237-803F-253B1F5A70E5}"/>
    <cellStyle name="Normal 23 3 3 3 2" xfId="47304" xr:uid="{E50544FF-597A-481B-8A45-987A1A86D765}"/>
    <cellStyle name="Normal 23 3 3 4" xfId="47305" xr:uid="{411A5973-5E09-4AF2-A2D3-B548888B8786}"/>
    <cellStyle name="Normal 23 3 3 5" xfId="47306" xr:uid="{49AD37FC-3E05-4696-950C-53AA60EECFC9}"/>
    <cellStyle name="Normal 23 3 3 6" xfId="47307" xr:uid="{D3E9D52A-A2EE-486A-BC83-96916873127B}"/>
    <cellStyle name="Normal 23 3 3_Factbook" xfId="41584" xr:uid="{1DCE1D21-B0C1-4C34-A568-E418D79C2F52}"/>
    <cellStyle name="Normal 23 3 4" xfId="8102" xr:uid="{8A7175AE-49F6-4DFE-8199-9F7A2AA0EB18}"/>
    <cellStyle name="Normal 23 3 4 2" xfId="47309" xr:uid="{23D24EAA-CDC8-462C-B7ED-4F6251F0400C}"/>
    <cellStyle name="Normal 23 3 4 2 2" xfId="47310" xr:uid="{A88D1892-1C00-4EA8-A50E-C53D47B4811A}"/>
    <cellStyle name="Normal 23 3 4 3" xfId="47311" xr:uid="{B5E9FB44-2428-4EB8-84E0-3DC25E459D77}"/>
    <cellStyle name="Normal 23 3 4 4" xfId="47312" xr:uid="{B9DB826A-C5EB-41DC-AE63-D8E571D1121B}"/>
    <cellStyle name="Normal 23 3 4_Non-NII" xfId="47308" xr:uid="{01810602-A4F9-41C2-AE1A-063405AF7A1D}"/>
    <cellStyle name="Normal 23 3 5" xfId="41585" xr:uid="{66BD523A-B3FE-456E-A9FD-695953F18E89}"/>
    <cellStyle name="Normal 23 3 5 2" xfId="47314" xr:uid="{98DCB825-1FD1-4452-B6F6-E261142517A4}"/>
    <cellStyle name="Normal 23 3 5_Non-NII" xfId="47313" xr:uid="{C07201A0-E930-42A4-A202-588DAA38D72F}"/>
    <cellStyle name="Normal 23 3 6" xfId="47315" xr:uid="{784C799E-65F9-4783-AC70-A1C1CE1915A2}"/>
    <cellStyle name="Normal 23 3 7" xfId="47316" xr:uid="{92C94710-258F-494C-A190-BD10F4AE9C47}"/>
    <cellStyle name="Normal 23 3 8" xfId="47317" xr:uid="{60A982B9-5BCB-422B-B402-F502C197C93A}"/>
    <cellStyle name="Normal 23 3_3. Chng in credit spreads" xfId="8103" xr:uid="{59D4320E-97EF-4173-AAB8-0DFC9E2246B0}"/>
    <cellStyle name="Normal 23 4" xfId="8104" xr:uid="{59803CFD-C222-4607-81DF-D3EB4E78AB57}"/>
    <cellStyle name="Normal 23 4 2" xfId="32532" xr:uid="{97AEC993-A8CE-42BC-B6E5-AA7EAA7A855A}"/>
    <cellStyle name="Normal 23 4 3" xfId="32533" xr:uid="{646F6BBF-14E4-4BFB-A429-891E25F826AA}"/>
    <cellStyle name="Normal 23 4_AVA DVA EL" xfId="32534" xr:uid="{D27DBD55-47C8-4902-AA4B-EB482E1A2040}"/>
    <cellStyle name="Normal 23 5" xfId="32535" xr:uid="{2257A088-6119-4EC3-B471-D8A46B13A360}"/>
    <cellStyle name="Normal 23_3Q19" xfId="8105" xr:uid="{D888E2B0-C1F3-44ED-8864-24175A3231D3}"/>
    <cellStyle name="Normal 24" xfId="8106" xr:uid="{28C785D2-C5BF-4F30-B3D4-197B8244A613}"/>
    <cellStyle name="Normal 24 2" xfId="8107" xr:uid="{D0E44734-344F-41B4-9B45-1680B00ED6AE}"/>
    <cellStyle name="Normal 24 2 2" xfId="41586" xr:uid="{C1980696-8675-4D64-85C0-B62C38196525}"/>
    <cellStyle name="Normal 24 2_Adj_comprehensive_income_Trends" xfId="41587" xr:uid="{178B31CE-626E-4FFD-95EC-06353C93460A}"/>
    <cellStyle name="Normal 24 3" xfId="8108" xr:uid="{ADEE60F5-2B05-4654-997B-B169AABB633A}"/>
    <cellStyle name="Normal 24 3 2" xfId="32536" xr:uid="{1FE8B356-C72D-4086-8FF0-BC8A14010C7C}"/>
    <cellStyle name="Normal 24 3 3" xfId="32537" xr:uid="{24004836-9A4C-4624-8B87-CC254A9ECCFE}"/>
    <cellStyle name="Normal 24 3_AVA DVA EL" xfId="32538" xr:uid="{86A7699C-F090-45D7-B7D8-3E5ECD9C8584}"/>
    <cellStyle name="Normal 24 4" xfId="32539" xr:uid="{EBDC2FDD-D806-402F-A8BB-BA79583DFC44}"/>
    <cellStyle name="Normal 24 4 2" xfId="32540" xr:uid="{584AD55F-7634-4107-BEB6-E5C5867A77BA}"/>
    <cellStyle name="Normal 24 4 3" xfId="32541" xr:uid="{1C4F197C-7A44-469C-8B71-1A7387B58CAD}"/>
    <cellStyle name="Normal 24 4_AVA DVA EL" xfId="32542" xr:uid="{503C46D1-8D2A-43EB-AC04-ED9929DF7DFA}"/>
    <cellStyle name="Normal 24_3Q19" xfId="8109" xr:uid="{581E148C-977E-4946-A599-2A0A8819B3D8}"/>
    <cellStyle name="Normal 25" xfId="8110" xr:uid="{6962302E-DE48-49ED-B6EE-853E6779061C}"/>
    <cellStyle name="Normal 25 2" xfId="8111" xr:uid="{E4ABCAE5-F857-43CA-9FF9-600166BD9D22}"/>
    <cellStyle name="Normal 25 2 2" xfId="32543" xr:uid="{0E86AC90-F560-4199-9455-1A483014DF22}"/>
    <cellStyle name="Normal 25 2 2 2" xfId="32544" xr:uid="{CF398415-F8AF-406D-BD02-4473FE42CDCE}"/>
    <cellStyle name="Normal 25 2 2_AVA DVA EL" xfId="32545" xr:uid="{B00D78DE-A0A6-46A2-92AA-F1CA57E16C3D}"/>
    <cellStyle name="Normal 25 2 3" xfId="32546" xr:uid="{59861060-766C-400C-98B6-14CB220EE7A2}"/>
    <cellStyle name="Normal 25 2_AVA DVA EL" xfId="32547" xr:uid="{90334C5E-BA15-4328-A8D6-AD96FBC7D9B7}"/>
    <cellStyle name="Normal 25 3" xfId="32548" xr:uid="{8AF946F5-821D-4735-87F0-FB52C570965A}"/>
    <cellStyle name="Normal 25 3 2" xfId="32549" xr:uid="{F96CFA8A-396E-4304-9CA1-8E540E8B7E2F}"/>
    <cellStyle name="Normal 25 3_AVA DVA EL" xfId="32550" xr:uid="{2991993E-0030-4CE7-BBE0-4F768E9960A0}"/>
    <cellStyle name="Normal 25 4" xfId="32551" xr:uid="{B5A56634-7D85-4A84-B389-520BF00331C8}"/>
    <cellStyle name="Normal 25 4 2" xfId="32552" xr:uid="{FE30DE0B-F12C-4554-B390-0FE7583EC854}"/>
    <cellStyle name="Normal 25 4 3" xfId="32553" xr:uid="{96D12C2C-63FF-4990-AD16-2BBDFAF85196}"/>
    <cellStyle name="Normal 25 4_AVA DVA EL" xfId="32554" xr:uid="{C05009E8-F282-4D1E-BA14-B55A3506E0F5}"/>
    <cellStyle name="Normal 25 5" xfId="32555" xr:uid="{05348E84-2637-4B5B-9EFE-55B60CA1931C}"/>
    <cellStyle name="Normal 25 5 2" xfId="32556" xr:uid="{D0EB7941-B584-4AD6-AEDD-D98A1E7E7751}"/>
    <cellStyle name="Normal 25 5 3" xfId="32557" xr:uid="{FC452455-A0CA-4AC0-A98D-99960A1D5264}"/>
    <cellStyle name="Normal 25 5_AVA DVA EL" xfId="32558" xr:uid="{BEF0E2CF-CCBA-4323-962C-072BB02A64FB}"/>
    <cellStyle name="Normal 25 6" xfId="32559" xr:uid="{00F65DF8-C2F6-45A9-8456-8772340A36FB}"/>
    <cellStyle name="Normal 25_Adj_comprehensive_income" xfId="41588" xr:uid="{8C6961CC-9E70-447D-AC59-AD79B6155CEB}"/>
    <cellStyle name="Normal 26" xfId="8112" xr:uid="{7FB02E71-DA68-4B33-A83A-6FFB896D4DEE}"/>
    <cellStyle name="Normal 26 2" xfId="8113" xr:uid="{58492BB9-CE2E-42BC-8EEB-267F34F1BD33}"/>
    <cellStyle name="Normal 26 2 2" xfId="32560" xr:uid="{DBD2559E-3A59-4FC0-8358-209F49F081CC}"/>
    <cellStyle name="Normal 26 2_AVA DVA EL" xfId="32561" xr:uid="{D4A4FD7C-81D1-42F9-BACA-D4E9782B1B79}"/>
    <cellStyle name="Normal 26 3" xfId="8114" xr:uid="{B9B50C11-9393-47C7-851E-8A27FA087F02}"/>
    <cellStyle name="Normal 26 3 2" xfId="32562" xr:uid="{96002981-C38B-460F-84AF-96BF814597AD}"/>
    <cellStyle name="Normal 26 3 3" xfId="32563" xr:uid="{E25141E4-7E12-4EC9-A96F-67CCAA4F619C}"/>
    <cellStyle name="Normal 26 3_AVA DVA EL" xfId="32564" xr:uid="{9675FAD4-D2F2-4BBB-A8DC-8740AA42403B}"/>
    <cellStyle name="Normal 26 4" xfId="32565" xr:uid="{D42D1210-6BD9-4326-9CF4-19B8749EAA04}"/>
    <cellStyle name="Normal 26_3. Chng in credit spreads" xfId="8115" xr:uid="{82319B3F-41A5-4F82-9802-54F0B88E5243}"/>
    <cellStyle name="Normal 27" xfId="8116" xr:uid="{23DA801D-EDCD-4F8D-982B-4F1CE0005C01}"/>
    <cellStyle name="Normal 27 2" xfId="8117" xr:uid="{1F1E5E64-E722-4F84-A86C-50B46736C7F8}"/>
    <cellStyle name="Normal 27 2 2" xfId="32566" xr:uid="{E6D258B7-589C-453E-BAA0-A66A624AB702}"/>
    <cellStyle name="Normal 27 2 2 2" xfId="32567" xr:uid="{D841DFA0-5249-4465-A31B-8FD016199B3B}"/>
    <cellStyle name="Normal 27 2 2 3" xfId="32568" xr:uid="{9864FC18-BE92-41C2-BC0F-8C7323C36E7A}"/>
    <cellStyle name="Normal 27 2 2_AVA DVA EL" xfId="32569" xr:uid="{AB80B321-B2F7-4AFD-AB4B-2A86C99C7A7D}"/>
    <cellStyle name="Normal 27 2 3" xfId="32570" xr:uid="{F77394E1-4F52-48BB-9D65-5B093DF2D400}"/>
    <cellStyle name="Normal 27 2 3 2" xfId="47319" xr:uid="{C79CD49B-35EE-4516-A4F6-6FAF013289E2}"/>
    <cellStyle name="Normal 27 2 3 2 2" xfId="47320" xr:uid="{5D682EF4-51A0-407B-A903-CB98789A8511}"/>
    <cellStyle name="Normal 27 2 3 2 2 2" xfId="47321" xr:uid="{C4F59C78-E865-4F7C-BDEE-9BBCED49CB0A}"/>
    <cellStyle name="Normal 27 2 3 2 3" xfId="47322" xr:uid="{CED3D51D-9B95-4718-B565-70D42F4FDD1D}"/>
    <cellStyle name="Normal 27 2 3 2 4" xfId="47323" xr:uid="{CD18A7DD-1FAB-4655-97C0-FFABD8A060D0}"/>
    <cellStyle name="Normal 27 2 3 3" xfId="47324" xr:uid="{B6BF5488-D4A3-4B86-BBB8-B451EFA21F52}"/>
    <cellStyle name="Normal 27 2 3 3 2" xfId="47325" xr:uid="{A113B246-CE57-4CE4-B919-5DDB2520D913}"/>
    <cellStyle name="Normal 27 2 3 4" xfId="47326" xr:uid="{3239470B-150F-431C-BAAB-261CEC99060B}"/>
    <cellStyle name="Normal 27 2 3 5" xfId="47327" xr:uid="{5E4DED96-2038-4279-82D2-F48C21840C00}"/>
    <cellStyle name="Normal 27 2 3 6" xfId="47328" xr:uid="{E2AC497C-307C-49F2-9D26-1C20D2FED462}"/>
    <cellStyle name="Normal 27 2 3_Non-NII" xfId="47318" xr:uid="{8420E5D9-27A1-4345-920A-099FAA139C0C}"/>
    <cellStyle name="Normal 27 2 4" xfId="47329" xr:uid="{17C14C3E-2335-40B5-A013-C59F06780285}"/>
    <cellStyle name="Normal 27 2 4 2" xfId="47330" xr:uid="{50608B69-53B3-4E41-8C2B-CA1178BD89BD}"/>
    <cellStyle name="Normal 27 2 4 2 2" xfId="47331" xr:uid="{929B3E37-376E-4E49-BDD0-D067C56A5C37}"/>
    <cellStyle name="Normal 27 2 4 3" xfId="47332" xr:uid="{210201FB-2EAB-4C7D-8072-DBCDC3861296}"/>
    <cellStyle name="Normal 27 2 4 4" xfId="47333" xr:uid="{67B82B5D-0ADD-4693-A8BE-40843A424651}"/>
    <cellStyle name="Normal 27 2 5" xfId="47334" xr:uid="{26D5A468-4416-45B3-A324-7DA8735CC946}"/>
    <cellStyle name="Normal 27 2 5 2" xfId="47335" xr:uid="{71C4A9DE-38D9-437D-B031-1DBC47CC99DA}"/>
    <cellStyle name="Normal 27 2 6" xfId="47336" xr:uid="{3BE73F59-E1FE-438E-8D3D-9E28278D16DA}"/>
    <cellStyle name="Normal 27 2 7" xfId="47337" xr:uid="{2B67CAD2-6B36-4AC8-BED1-9D6BC8637C85}"/>
    <cellStyle name="Normal 27 2 8" xfId="47338" xr:uid="{5F656384-51EE-444E-9DBE-4F0998BAFF4B}"/>
    <cellStyle name="Normal 27 2_AVA DVA EL" xfId="32571" xr:uid="{7657FDC8-FE4D-446C-ABFF-6F617F1F566D}"/>
    <cellStyle name="Normal 27 3" xfId="8118" xr:uid="{668655B1-AA0A-4EE6-A9EF-05A16A1A2C52}"/>
    <cellStyle name="Normal 27 3 2" xfId="32572" xr:uid="{FE28F2B0-0AA3-46CD-A7DD-388D61D445C5}"/>
    <cellStyle name="Normal 27 3 2 2" xfId="47340" xr:uid="{A1E54A80-991F-4C72-8E97-472F24D2B2A7}"/>
    <cellStyle name="Normal 27 3 2 2 2" xfId="47341" xr:uid="{EB471A38-CA78-4CB0-BEA0-9582CE29D869}"/>
    <cellStyle name="Normal 27 3 2 3" xfId="47342" xr:uid="{AFFF2960-7322-4147-87A3-1DFD16B66714}"/>
    <cellStyle name="Normal 27 3 2 4" xfId="47343" xr:uid="{F4E84BA0-05CE-43E2-991F-383F998D7EA3}"/>
    <cellStyle name="Normal 27 3 2_Non-NII" xfId="47339" xr:uid="{CCC0D888-BEEE-4489-BA42-88A4CC698E72}"/>
    <cellStyle name="Normal 27 3 3" xfId="32573" xr:uid="{5B5DDAF7-3C33-4D4A-AB9A-67A6B36E320B}"/>
    <cellStyle name="Normal 27 3 3 2" xfId="47345" xr:uid="{23006C0D-659E-4A70-9079-C6198AB62E7C}"/>
    <cellStyle name="Normal 27 3 3_Non-NII" xfId="47344" xr:uid="{E482D309-1A1C-4381-A6B9-A7CE16A22540}"/>
    <cellStyle name="Normal 27 3 4" xfId="47346" xr:uid="{F61EF02E-BC3A-4D42-8CE0-62008DD65DA2}"/>
    <cellStyle name="Normal 27 3 5" xfId="47347" xr:uid="{0517A7D1-7E91-43AA-BBC3-2AE04416CA63}"/>
    <cellStyle name="Normal 27 3 6" xfId="47348" xr:uid="{B40D3C8D-C117-4F9A-8E13-1F0BE5CE41CA}"/>
    <cellStyle name="Normal 27 3_AVA DVA EL" xfId="32574" xr:uid="{EDA80FE7-79A7-48C3-BA45-B3774D1E9013}"/>
    <cellStyle name="Normal 27 4" xfId="32575" xr:uid="{1055042B-5E25-4174-A8DC-7A3A75B5BDA3}"/>
    <cellStyle name="Normal 27 4 2" xfId="47350" xr:uid="{54331818-CAA9-4B59-AD01-98B156DBB060}"/>
    <cellStyle name="Normal 27 4 2 2" xfId="47351" xr:uid="{98CD72B4-6110-4B0D-92F6-56A5C2DF84FD}"/>
    <cellStyle name="Normal 27 4 3" xfId="47352" xr:uid="{135C4C4B-FB44-4276-B0AB-E94699F0C4CB}"/>
    <cellStyle name="Normal 27 4 4" xfId="47353" xr:uid="{7CC732D7-D66B-483D-92B3-572F46DB8167}"/>
    <cellStyle name="Normal 27 4_Non-NII" xfId="47349" xr:uid="{0B301D0C-85A4-4FAB-9FF6-28F8FE8FC2D5}"/>
    <cellStyle name="Normal 27 5" xfId="47354" xr:uid="{55FB07E8-7381-42BC-9838-9D7741BCF0C4}"/>
    <cellStyle name="Normal 27 5 2" xfId="47355" xr:uid="{5A13F286-E4BF-406C-93EC-95F74143E033}"/>
    <cellStyle name="Normal 27 6" xfId="47356" xr:uid="{06BD77AA-477A-4CA9-B183-D5873EF27A79}"/>
    <cellStyle name="Normal 27 7" xfId="47357" xr:uid="{FC18BDCA-3EA4-4CF7-BB51-44C5B67CEF7B}"/>
    <cellStyle name="Normal 27 8" xfId="47358" xr:uid="{7182C478-F4C7-4A97-8CC0-45D08E0B08BA}"/>
    <cellStyle name="Normal 27 9" xfId="47359" xr:uid="{46E48FB0-F0C5-4D63-8D8A-58EC18D6B067}"/>
    <cellStyle name="Normal 27_3Q19" xfId="8119" xr:uid="{ADA9361E-AF2C-4831-8BC2-404581CBFA89}"/>
    <cellStyle name="Normal 28" xfId="8120" xr:uid="{A110E461-D78C-482C-8478-6E2BEFD3F40B}"/>
    <cellStyle name="Normal 28 2" xfId="8121" xr:uid="{73C872AE-075A-4B41-BAD1-9D0C27C2E964}"/>
    <cellStyle name="Normal 28 2 2" xfId="32576" xr:uid="{46DAE04F-7B97-47DD-B104-0C3E83154936}"/>
    <cellStyle name="Normal 28 2 2 2" xfId="43229" xr:uid="{C7C36F25-F949-4368-BFAD-95FB50B19EFF}"/>
    <cellStyle name="Normal 28 2 2_NII" xfId="43228" xr:uid="{075DEB1E-5934-4CE2-834A-A9ADB9DFA832}"/>
    <cellStyle name="Normal 28 2_AVA DVA EL" xfId="32577" xr:uid="{9900F622-CC99-4B8F-AB42-02EE574DD7A2}"/>
    <cellStyle name="Normal 28 3" xfId="8122" xr:uid="{ED80F874-C55E-4DFD-BE65-82A8C2937EFF}"/>
    <cellStyle name="Normal 28 3 2" xfId="32578" xr:uid="{5D2BF430-517B-457F-991B-4E61EE93E94D}"/>
    <cellStyle name="Normal 28 3_AVA DVA EL" xfId="32579" xr:uid="{B75AD5BA-736A-4F98-97E3-BD08942C78A8}"/>
    <cellStyle name="Normal 28 4" xfId="32580" xr:uid="{F5539883-A67A-4736-B0C6-035E221BA0F6}"/>
    <cellStyle name="Normal 28 4 2" xfId="32581" xr:uid="{ACCF30FD-D91B-4518-97F4-EC3D9EF6C1AB}"/>
    <cellStyle name="Normal 28 4 3" xfId="32582" xr:uid="{FF5D609D-E7E4-4144-89D1-4B8831A79A7C}"/>
    <cellStyle name="Normal 28 4_AVA DVA EL" xfId="32583" xr:uid="{E3ADE745-7277-43E3-BF29-15F699987691}"/>
    <cellStyle name="Normal 28 5" xfId="32584" xr:uid="{75CD416D-16AA-4995-86E0-F8ABA58344D6}"/>
    <cellStyle name="Normal 28_3Q19" xfId="8123" xr:uid="{1E79DF77-314D-41ED-82FC-72F8F8DC5821}"/>
    <cellStyle name="Normal 29" xfId="8124" xr:uid="{F47D3C22-A432-4A07-A4B5-E1A9CD5D0AB2}"/>
    <cellStyle name="Normal 29 2" xfId="8125" xr:uid="{39E7C9A5-4FA6-44D8-9420-FD418D900DBB}"/>
    <cellStyle name="Normal 29 2 2" xfId="8126" xr:uid="{DCF84DDB-0BAA-49FD-ABBE-77A633CE8E21}"/>
    <cellStyle name="Normal 29 2 3" xfId="8127" xr:uid="{9368E195-F772-4387-A686-B61E24EFB75D}"/>
    <cellStyle name="Normal 29 2 4" xfId="41589" xr:uid="{F4B085F0-B7D8-41A1-8C8E-A14685A98873}"/>
    <cellStyle name="Normal 29 2_AVA DVA EL" xfId="32585" xr:uid="{BD2F84C1-FA98-4325-8C0A-8CA2A37E1222}"/>
    <cellStyle name="Normal 29 3" xfId="8128" xr:uid="{77AC890B-8A30-4C96-9B86-F51B9F43AE5A}"/>
    <cellStyle name="Normal 29 3 2" xfId="32586" xr:uid="{77A95805-C6A7-44DC-8041-2F0F4A5CBE7C}"/>
    <cellStyle name="Normal 29 3 3" xfId="32587" xr:uid="{792971E3-C926-47D1-9A04-68CEFB7AC49F}"/>
    <cellStyle name="Normal 29 3_AVA DVA EL" xfId="32588" xr:uid="{B9D6970D-9A74-491D-94D4-EE5982E9F185}"/>
    <cellStyle name="Normal 29 4" xfId="32589" xr:uid="{69024C95-B5DD-413B-944F-F61D4B667F05}"/>
    <cellStyle name="Normal 29 4 2" xfId="32590" xr:uid="{F10D9ADC-60DA-43F4-97E8-4416656D99BA}"/>
    <cellStyle name="Normal 29 4 3" xfId="32591" xr:uid="{3AD8AAF8-0445-4FDD-B26C-956B05FC7242}"/>
    <cellStyle name="Normal 29 4_AVA DVA EL" xfId="32592" xr:uid="{CAD90EB9-9A0C-43E0-A39C-3DC37026AE40}"/>
    <cellStyle name="Normal 29 5" xfId="32593" xr:uid="{AFC2072E-A74A-49CB-9BD8-5C48FD6FED74}"/>
    <cellStyle name="Normal 29 5 2" xfId="32594" xr:uid="{0D6DDE68-0F10-4BB2-98C7-AC3B04AF7F2B}"/>
    <cellStyle name="Normal 29 5 3" xfId="32595" xr:uid="{DCE1ED1A-A7BB-46CF-A8EC-264F7831F02D}"/>
    <cellStyle name="Normal 29 5_AVA DVA EL" xfId="32596" xr:uid="{99FFF8ED-97B2-4F16-BC6A-EDA1CCD1EE3A}"/>
    <cellStyle name="Normal 29 6" xfId="32597" xr:uid="{90405B24-69CC-461C-BEAC-2DB502D35091}"/>
    <cellStyle name="Normal 29 7" xfId="41590" xr:uid="{4F39A75A-C040-4B1D-B717-7DC23DB7D738}"/>
    <cellStyle name="Normal 29 8" xfId="41591" xr:uid="{40CF5694-40C6-495B-95EF-E6599DEB9A66}"/>
    <cellStyle name="Normal 29_Adj_comprehensive_income" xfId="41592" xr:uid="{51FA3596-4382-4705-9096-CAB84738EB0F}"/>
    <cellStyle name="Normal 3" xfId="8129" xr:uid="{96B9D165-10EE-48F1-9E46-60E19BB6F4CC}"/>
    <cellStyle name="Normal 3 10" xfId="19" xr:uid="{A6BE9CBA-D1CC-4746-9EA1-4D958FBCE5EE}"/>
    <cellStyle name="Normal 3 10 2" xfId="32598" xr:uid="{F8B8DA53-8D6E-4AD4-BD2E-CFF0553E3E15}"/>
    <cellStyle name="Normal 3 10_AVA DVA EL" xfId="32599" xr:uid="{5B7FE80E-B150-46AA-A324-F3A069837EE5}"/>
    <cellStyle name="Normal 3 11" xfId="32600" xr:uid="{73DBEE82-EF93-4CA3-B743-CF202AAFB9D7}"/>
    <cellStyle name="Normal 3 11 2" xfId="32601" xr:uid="{02510FC7-3539-490F-A8EC-2FEB4D04E0DE}"/>
    <cellStyle name="Normal 3 11 2 2" xfId="32602" xr:uid="{65810E00-0227-4373-B055-F4A0C0623B3C}"/>
    <cellStyle name="Normal 3 11 2 3" xfId="32603" xr:uid="{C1EDFAEA-6EBA-4D7F-A5DE-3402E0185151}"/>
    <cellStyle name="Normal 3 11 2_AVA DVA EL" xfId="32604" xr:uid="{6ADF9D47-C0D7-4033-802F-287F86945374}"/>
    <cellStyle name="Normal 3 11 3" xfId="32605" xr:uid="{7232230A-AB6B-4E8B-8467-18BC32577A69}"/>
    <cellStyle name="Normal 3 11_AVA DVA EL" xfId="32606" xr:uid="{F622C660-13FD-4CA7-8CD4-9EE1F532B871}"/>
    <cellStyle name="Normal 3 12" xfId="32607" xr:uid="{EB914933-70B3-4C54-8E24-9D582CC027D0}"/>
    <cellStyle name="Normal 3 12 2" xfId="32608" xr:uid="{C6EE3B93-1C2D-4838-B205-DAB3FD250C03}"/>
    <cellStyle name="Normal 3 12 2 2" xfId="32609" xr:uid="{17AB7E46-D22F-498F-AE91-CAA32749C61B}"/>
    <cellStyle name="Normal 3 12 2 3" xfId="32610" xr:uid="{613DB106-5A5C-43A7-8314-73159423B23B}"/>
    <cellStyle name="Normal 3 12 2_AVA DVA EL" xfId="32611" xr:uid="{FE01C614-491B-41D6-A1ED-C8CDC59D6049}"/>
    <cellStyle name="Normal 3 12 3" xfId="32612" xr:uid="{1EB1F04A-6998-465F-A347-DB8A82EB06DB}"/>
    <cellStyle name="Normal 3 12_AVA DVA EL" xfId="32613" xr:uid="{822C31BE-174C-4A66-B1BF-301A060321FC}"/>
    <cellStyle name="Normal 3 13" xfId="32614" xr:uid="{8D2459B4-3AA3-48A1-B314-E89A80C90237}"/>
    <cellStyle name="Normal 3 13 2" xfId="32615" xr:uid="{BB5B7126-6CE1-4286-9D8F-93DFE5A29538}"/>
    <cellStyle name="Normal 3 13 2 2" xfId="32616" xr:uid="{E01ED449-50A5-4634-A1DD-5764936CACE1}"/>
    <cellStyle name="Normal 3 13 2 3" xfId="32617" xr:uid="{ECFBA668-17CC-42B3-90DD-DE9261C78D0A}"/>
    <cellStyle name="Normal 3 13 2_AVA DVA EL" xfId="32618" xr:uid="{D54CCAC3-3222-47B1-82B1-C06FB31DB7D8}"/>
    <cellStyle name="Normal 3 13 3" xfId="32619" xr:uid="{6DE0D7EC-CA70-4129-859A-DA278D271BD8}"/>
    <cellStyle name="Normal 3 13 4" xfId="32620" xr:uid="{6F3FA5A6-9B96-40B9-B6F1-A2FEFBEF901C}"/>
    <cellStyle name="Normal 3 13_AVA DVA EL" xfId="32621" xr:uid="{4EA8C18B-F2A5-476A-9EFE-9946F17401B3}"/>
    <cellStyle name="Normal 3 14" xfId="32622" xr:uid="{A06A0568-AEF4-4CAD-8E5B-682748010E72}"/>
    <cellStyle name="Normal 3 14 2" xfId="32623" xr:uid="{91066A96-BF76-464D-91C1-0942408306C0}"/>
    <cellStyle name="Normal 3 14 2 2" xfId="32624" xr:uid="{80EE6AA4-0C02-4074-9878-EFBFE7C29F99}"/>
    <cellStyle name="Normal 3 14 2 3" xfId="32625" xr:uid="{733EF167-AF67-4674-9D07-F4CFA6AB184B}"/>
    <cellStyle name="Normal 3 14 2_AVA DVA EL" xfId="32626" xr:uid="{89DBFCFA-19A7-4CCD-97C7-23F11F36F3BB}"/>
    <cellStyle name="Normal 3 14 3" xfId="32627" xr:uid="{FD4DAA29-5DCD-4624-92BC-59853A18AC0E}"/>
    <cellStyle name="Normal 3 14 4" xfId="32628" xr:uid="{FEF558DD-39AD-4532-B5B0-B04A9F097BDB}"/>
    <cellStyle name="Normal 3 14_AVA DVA EL" xfId="32629" xr:uid="{CF09EAFA-6158-4E66-A0C1-F7EA881EBC3A}"/>
    <cellStyle name="Normal 3 15" xfId="32630" xr:uid="{F083AC1A-2DD7-4D4A-BC62-D54E2F1267EF}"/>
    <cellStyle name="Normal 3 15 2" xfId="32631" xr:uid="{55415DA7-3AAB-4BA8-81ED-0E3A306F435E}"/>
    <cellStyle name="Normal 3 15 3" xfId="32632" xr:uid="{B45C4C1F-FFDC-49FA-9A79-395FE75189CE}"/>
    <cellStyle name="Normal 3 15_AVA DVA EL" xfId="32633" xr:uid="{05E9465A-6F3D-47B7-A120-DB4611FB9150}"/>
    <cellStyle name="Normal 3 16" xfId="32634" xr:uid="{4339842B-7A70-46B0-B7A9-20159F9D20AB}"/>
    <cellStyle name="Normal 3 2" xfId="8130" xr:uid="{DC87AC17-292D-4B5D-ADE4-3369F4DD4D67}"/>
    <cellStyle name="Normal 3 2 10" xfId="32635" xr:uid="{B621D702-343E-4D5F-90F5-355651CC982E}"/>
    <cellStyle name="Normal 3 2 10 2" xfId="32636" xr:uid="{6AF75893-5805-40B2-B3E9-1FF6E6321954}"/>
    <cellStyle name="Normal 3 2 10 2 2" xfId="32637" xr:uid="{599F0E41-B784-4CF4-B0B0-6339C46D3196}"/>
    <cellStyle name="Normal 3 2 10 2 3" xfId="32638" xr:uid="{18624A26-3905-48AE-9A4A-4412DCB0F18A}"/>
    <cellStyle name="Normal 3 2 10 2_AVA DVA EL" xfId="32639" xr:uid="{9118C9F1-A457-4A1A-BEA2-743416E2312E}"/>
    <cellStyle name="Normal 3 2 10 3" xfId="32640" xr:uid="{12D6B519-D74C-44FE-952E-B541AA70F4D8}"/>
    <cellStyle name="Normal 3 2 10_AVA DVA EL" xfId="32641" xr:uid="{17BDD14E-0A19-40B4-9DA7-5CF6845AF2F6}"/>
    <cellStyle name="Normal 3 2 11" xfId="32642" xr:uid="{1623D56F-0077-4577-B199-AF0161593FD4}"/>
    <cellStyle name="Normal 3 2 11 2" xfId="32643" xr:uid="{111CBD46-5529-4F39-894A-2DC5B0E779D7}"/>
    <cellStyle name="Normal 3 2 11 2 2" xfId="32644" xr:uid="{FEDD2F4E-DB98-48C3-B0EA-247F4E936A8C}"/>
    <cellStyle name="Normal 3 2 11 2 3" xfId="32645" xr:uid="{E354D98E-5095-4F7A-AAF9-EE0BF6B87931}"/>
    <cellStyle name="Normal 3 2 11 2_AVA DVA EL" xfId="32646" xr:uid="{8105EB07-2276-4482-8374-397737470FA2}"/>
    <cellStyle name="Normal 3 2 11 3" xfId="32647" xr:uid="{7D25A7E7-7862-4F60-960D-347FD35584F1}"/>
    <cellStyle name="Normal 3 2 11_AVA DVA EL" xfId="32648" xr:uid="{BED7018A-CBFD-4433-9D74-273A9501E0B5}"/>
    <cellStyle name="Normal 3 2 12" xfId="32649" xr:uid="{F92AE727-5EB0-4951-A069-D6CBFF7BF91C}"/>
    <cellStyle name="Normal 3 2 12 2" xfId="32650" xr:uid="{546AB0B6-F835-4975-A1AD-B5E95FE02C63}"/>
    <cellStyle name="Normal 3 2 12 2 2" xfId="32651" xr:uid="{1BBBB24B-73B6-4DE9-8D7A-CDB0BA9EB345}"/>
    <cellStyle name="Normal 3 2 12 2_AVA DVA EL" xfId="32652" xr:uid="{53D62270-1BD8-40D7-9FF7-1A88D525F331}"/>
    <cellStyle name="Normal 3 2 12 3" xfId="32653" xr:uid="{424DFF7A-E786-4996-ADAB-64372EACCBB2}"/>
    <cellStyle name="Normal 3 2 12 3 2" xfId="32654" xr:uid="{8E9C423D-D804-4D6A-9618-3D5C1CDA34AC}"/>
    <cellStyle name="Normal 3 2 12 3 3" xfId="32655" xr:uid="{EF5226D3-0A17-4089-827F-EA35B66B15CB}"/>
    <cellStyle name="Normal 3 2 12 3_AVA DVA EL" xfId="32656" xr:uid="{A80738ED-5690-4FF2-8C3A-2664F6536102}"/>
    <cellStyle name="Normal 3 2 12 4" xfId="32657" xr:uid="{CA29B450-A4C2-47F8-A21C-9BFC2FE59D45}"/>
    <cellStyle name="Normal 3 2 12_4Q16" xfId="32658" xr:uid="{EE904361-E835-4CCB-8ABB-57649283E171}"/>
    <cellStyle name="Normal 3 2 13" xfId="32659" xr:uid="{BCAA2B39-4A1E-43D1-85E2-2AA170EE1DA8}"/>
    <cellStyle name="Normal 3 2 13 2" xfId="32660" xr:uid="{3867238E-300C-4A18-A943-149CBE264B78}"/>
    <cellStyle name="Normal 3 2 13 2 2" xfId="32661" xr:uid="{A6C8D886-4D82-48FC-9930-C772EAA9724B}"/>
    <cellStyle name="Normal 3 2 13 2 3" xfId="32662" xr:uid="{C0F49076-3B22-4B0B-A37C-D7E6AA8DCCB4}"/>
    <cellStyle name="Normal 3 2 13 2_AVA DVA EL" xfId="32663" xr:uid="{6D6A428C-2765-4EE2-8AD2-1F060F1E1A23}"/>
    <cellStyle name="Normal 3 2 13 3" xfId="32664" xr:uid="{47FF17A8-A02F-4C66-AC29-20971CAE787B}"/>
    <cellStyle name="Normal 3 2 13_AVA DVA EL" xfId="32665" xr:uid="{B376ABF3-61BD-4405-A2D2-FAE3722937CC}"/>
    <cellStyle name="Normal 3 2 14" xfId="32666" xr:uid="{05E24FA0-734D-4AEF-A7BB-40F6B29959E4}"/>
    <cellStyle name="Normal 3 2 14 2" xfId="32667" xr:uid="{43855516-3030-4254-ADD6-AEA4D5DB276F}"/>
    <cellStyle name="Normal 3 2 14 2 2" xfId="32668" xr:uid="{128FE7D1-B7EB-4557-A80E-2F12E1A4D9F8}"/>
    <cellStyle name="Normal 3 2 14 2 3" xfId="32669" xr:uid="{8AA890A8-C2DE-467B-9D17-308611E69610}"/>
    <cellStyle name="Normal 3 2 14 2_AVA DVA EL" xfId="32670" xr:uid="{6F0009F7-39B3-47D4-8E39-5BFC996B5C20}"/>
    <cellStyle name="Normal 3 2 14 3" xfId="32671" xr:uid="{699D82EE-C238-482D-9680-BDC97833926F}"/>
    <cellStyle name="Normal 3 2 14_AVA DVA EL" xfId="32672" xr:uid="{2509F7E7-66F0-4498-9D49-02FD31A50298}"/>
    <cellStyle name="Normal 3 2 15" xfId="32673" xr:uid="{2E649213-2C98-455F-9A72-F78DAC9C4DC6}"/>
    <cellStyle name="Normal 3 2 15 2" xfId="32674" xr:uid="{FFA3544D-B691-4328-B92D-30D19D610E18}"/>
    <cellStyle name="Normal 3 2 15 2 2" xfId="32675" xr:uid="{6A8F2A0D-C0CC-4F36-A21C-1FA0E9E02DB3}"/>
    <cellStyle name="Normal 3 2 15 2 3" xfId="32676" xr:uid="{D457102A-87D7-4C9D-9589-5917A6618DEA}"/>
    <cellStyle name="Normal 3 2 15 2_AVA DVA EL" xfId="32677" xr:uid="{F65E2C50-2CCC-4753-8E2E-475F2C66B194}"/>
    <cellStyle name="Normal 3 2 15 3" xfId="32678" xr:uid="{55B5748C-13AB-477E-ABE8-9BF0839EA3AD}"/>
    <cellStyle name="Normal 3 2 15 4" xfId="32679" xr:uid="{E4DF2B31-E193-4EAF-A887-AA625529CB9F}"/>
    <cellStyle name="Normal 3 2 15_AVA DVA EL" xfId="32680" xr:uid="{405AEB4B-0C83-4F7D-A094-3276A9B09390}"/>
    <cellStyle name="Normal 3 2 16" xfId="32681" xr:uid="{C66AECE6-0B57-40F5-B275-72845B109596}"/>
    <cellStyle name="Normal 3 2 16 2" xfId="32682" xr:uid="{8FAD3F20-1769-4ABA-93B9-89796C44D3DA}"/>
    <cellStyle name="Normal 3 2 16 3" xfId="32683" xr:uid="{B06FA9C1-44E5-493A-B86A-4B22B83E455A}"/>
    <cellStyle name="Normal 3 2 16_AVA DVA EL" xfId="32684" xr:uid="{3E7C163A-3D00-44E7-8D01-14541C1E86BA}"/>
    <cellStyle name="Normal 3 2 17" xfId="32685" xr:uid="{1E6BF9DE-4124-405D-906B-E92BF995431B}"/>
    <cellStyle name="Normal 3 2 19" xfId="42682" xr:uid="{64A00951-FBE7-42FC-A20C-DFDA88A0851B}"/>
    <cellStyle name="Normal 3 2 2" xfId="8131" xr:uid="{8741D0DD-5AE2-492F-9773-30D3CB9FE993}"/>
    <cellStyle name="Normal 3 2 2 10" xfId="32686" xr:uid="{2FF1C81D-EF00-4D84-BB66-21C7C532B096}"/>
    <cellStyle name="Normal 3 2 2 10 2" xfId="32687" xr:uid="{F15A3F7A-83DD-4576-9947-C475641CDE30}"/>
    <cellStyle name="Normal 3 2 2 10 2 2" xfId="32688" xr:uid="{110391AA-0079-444F-A30B-378DA942E550}"/>
    <cellStyle name="Normal 3 2 2 10 2 3" xfId="32689" xr:uid="{C3B011CD-4953-4BA5-8B76-1FCA59C85841}"/>
    <cellStyle name="Normal 3 2 2 10 2_AVA DVA EL" xfId="32690" xr:uid="{F38DC14A-2CA1-42E6-83DD-7818F0F3955D}"/>
    <cellStyle name="Normal 3 2 2 10 3" xfId="32691" xr:uid="{ACE39C36-ABD4-4B82-AA01-0DC278609F25}"/>
    <cellStyle name="Normal 3 2 2 10_AVA DVA EL" xfId="32692" xr:uid="{4D574FC1-5CE9-4859-A46B-69E12E12FAE6}"/>
    <cellStyle name="Normal 3 2 2 11" xfId="32693" xr:uid="{0ADA9E57-8551-4F96-A54B-5255983404ED}"/>
    <cellStyle name="Normal 3 2 2 11 2" xfId="32694" xr:uid="{6DAFE5CF-5DBB-4547-B87E-A4EFEA55247E}"/>
    <cellStyle name="Normal 3 2 2 11 2 2" xfId="32695" xr:uid="{9A3D7DFD-F561-469F-B2FA-168223862E3F}"/>
    <cellStyle name="Normal 3 2 2 11 2 3" xfId="32696" xr:uid="{821A7F8E-B428-4BBD-AD1C-D2DA3E0505A3}"/>
    <cellStyle name="Normal 3 2 2 11 2_AVA DVA EL" xfId="32697" xr:uid="{A5538715-EFD9-436A-B269-135797BEC179}"/>
    <cellStyle name="Normal 3 2 2 11 3" xfId="32698" xr:uid="{03D2559F-5DF3-43BA-9FE8-2AC189F7E568}"/>
    <cellStyle name="Normal 3 2 2 11 4" xfId="32699" xr:uid="{05A6B91A-5774-4439-B176-7D1A9DE2123C}"/>
    <cellStyle name="Normal 3 2 2 11_AVA DVA EL" xfId="32700" xr:uid="{CEC0F7BE-1B46-47B9-ADB9-0193CDB0328E}"/>
    <cellStyle name="Normal 3 2 2 12" xfId="32701" xr:uid="{17724C67-96B2-4BBC-8FD6-F247EE93542C}"/>
    <cellStyle name="Normal 3 2 2 12 2" xfId="32702" xr:uid="{45EAE211-5C1C-4F3F-A5B1-25AC3D00C801}"/>
    <cellStyle name="Normal 3 2 2 12 3" xfId="32703" xr:uid="{F0E31284-7430-4307-9275-DA9CBFC4A599}"/>
    <cellStyle name="Normal 3 2 2 12_AVA DVA EL" xfId="32704" xr:uid="{80A410B0-BAAA-4AA0-BDD6-B0DD3970EA58}"/>
    <cellStyle name="Normal 3 2 2 13" xfId="32705" xr:uid="{4BE85185-1D0F-480B-B701-98FF84ECA58B}"/>
    <cellStyle name="Normal 3 2 2 2" xfId="32706" xr:uid="{4378DBDE-7659-49A7-8C1E-F8FD9A8FB697}"/>
    <cellStyle name="Normal 3 2 2 2 10" xfId="32707" xr:uid="{4A92D1AB-0B2F-4D70-A968-8CB12A8BE82F}"/>
    <cellStyle name="Normal 3 2 2 2 10 2" xfId="32708" xr:uid="{3DF5BF33-76DC-4B10-AD7F-F63274655A21}"/>
    <cellStyle name="Normal 3 2 2 2 10 3" xfId="32709" xr:uid="{C4B32D32-1BF2-4D45-961E-DAA4E0FE2728}"/>
    <cellStyle name="Normal 3 2 2 2 10_AVA DVA EL" xfId="32710" xr:uid="{9D12DE45-C7F3-4183-97DA-D03BBFA9B4E6}"/>
    <cellStyle name="Normal 3 2 2 2 11" xfId="32711" xr:uid="{13A30F1F-FE91-4031-A889-4048149A8E84}"/>
    <cellStyle name="Normal 3 2 2 2 11 2" xfId="32712" xr:uid="{E494FE82-E966-45D9-BBB2-33650BA97396}"/>
    <cellStyle name="Normal 3 2 2 2 11 3" xfId="32713" xr:uid="{628BEF25-EB72-42E1-B2DE-231226F1C350}"/>
    <cellStyle name="Normal 3 2 2 2 11_AVA DVA EL" xfId="32714" xr:uid="{D48EEDA6-DAD4-4DB4-8078-6F49D6C1C576}"/>
    <cellStyle name="Normal 3 2 2 2 12" xfId="32715" xr:uid="{DA3736E7-ABC2-48E2-A0F6-003D9FEBE2AE}"/>
    <cellStyle name="Normal 3 2 2 2 2" xfId="32716" xr:uid="{C80FFC37-5B83-4BA8-BED0-ED3F3B8664BA}"/>
    <cellStyle name="Normal 3 2 2 2 2 10" xfId="32717" xr:uid="{CBE84865-A36A-45CC-9EDB-E4403DFB8658}"/>
    <cellStyle name="Normal 3 2 2 2 2 11" xfId="32718" xr:uid="{279C5172-BDB0-4476-9DF3-BB6E454E0CFA}"/>
    <cellStyle name="Normal 3 2 2 2 2 2" xfId="32719" xr:uid="{16304272-0D5B-4DD8-8BC0-6A771C467250}"/>
    <cellStyle name="Normal 3 2 2 2 2 2 2" xfId="32720" xr:uid="{CC54B145-E91E-466F-A081-41C15F84F0E5}"/>
    <cellStyle name="Normal 3 2 2 2 2 2 2 2" xfId="32721" xr:uid="{6877E3E4-108E-4BCC-A526-8E19EDA1EE6F}"/>
    <cellStyle name="Normal 3 2 2 2 2 2 2 3" xfId="32722" xr:uid="{77B4BD7A-84AE-49A6-919B-56BD701C7D14}"/>
    <cellStyle name="Normal 3 2 2 2 2 2 2_AVA DVA EL" xfId="32723" xr:uid="{E25DFC85-0ED6-4F5C-9FCA-7F37747CF3EA}"/>
    <cellStyle name="Normal 3 2 2 2 2 2 3" xfId="32724" xr:uid="{9E125DC2-7B05-417D-871B-4DCC8625762A}"/>
    <cellStyle name="Normal 3 2 2 2 2 2 3 2" xfId="32725" xr:uid="{F213AF08-0DE5-462A-9899-667F82D4DC41}"/>
    <cellStyle name="Normal 3 2 2 2 2 2 3 3" xfId="32726" xr:uid="{38A21CA9-495E-4FA7-BEFC-1181F0E56968}"/>
    <cellStyle name="Normal 3 2 2 2 2 2 3_AVA DVA EL" xfId="32727" xr:uid="{800EA1A0-0643-4B97-87E2-11936A147A3D}"/>
    <cellStyle name="Normal 3 2 2 2 2 2 4" xfId="32728" xr:uid="{9DECBACD-8367-4D88-A598-8A2F4C2D6999}"/>
    <cellStyle name="Normal 3 2 2 2 2 2 5" xfId="32729" xr:uid="{8081A726-D788-479A-ACD6-C8917E14D341}"/>
    <cellStyle name="Normal 3 2 2 2 2 2_AVA DVA EL" xfId="32730" xr:uid="{CA0566EE-AF18-4E3F-AFBB-B73432B9BEC3}"/>
    <cellStyle name="Normal 3 2 2 2 2 3" xfId="32731" xr:uid="{C477ED9D-C280-46F5-B4BB-6CBF378982E6}"/>
    <cellStyle name="Normal 3 2 2 2 2 3 2" xfId="32732" xr:uid="{7FCCADF5-4072-43AF-88E6-166C70124ADF}"/>
    <cellStyle name="Normal 3 2 2 2 2 3 3" xfId="32733" xr:uid="{CB2BD5BE-4540-4C2A-BA55-B02579814DC2}"/>
    <cellStyle name="Normal 3 2 2 2 2 3_AVA DVA EL" xfId="32734" xr:uid="{A718F2DF-226D-49AA-8B21-4CC02C581B43}"/>
    <cellStyle name="Normal 3 2 2 2 2 4" xfId="32735" xr:uid="{7970E631-AAA1-44B3-B7B0-40A4DEECB35F}"/>
    <cellStyle name="Normal 3 2 2 2 2 4 2" xfId="32736" xr:uid="{F6AD5CA0-B7E2-49A8-A0A3-B1B3CC35CF97}"/>
    <cellStyle name="Normal 3 2 2 2 2 4 3" xfId="32737" xr:uid="{88BA1388-8B07-4C50-A23B-906852EBA6AB}"/>
    <cellStyle name="Normal 3 2 2 2 2 4_AVA DVA EL" xfId="32738" xr:uid="{6782E42D-71CC-4AFF-915D-AEA4BBFA187D}"/>
    <cellStyle name="Normal 3 2 2 2 2 5" xfId="32739" xr:uid="{CAF49BA1-C361-4A2C-BA30-A7EFBFF99412}"/>
    <cellStyle name="Normal 3 2 2 2 2 5 2" xfId="32740" xr:uid="{D89FF93E-6B93-4230-A448-7CE4C9B390F4}"/>
    <cellStyle name="Normal 3 2 2 2 2 5 3" xfId="32741" xr:uid="{C11438B5-2459-4512-B9B5-13CFA37A3576}"/>
    <cellStyle name="Normal 3 2 2 2 2 5_AVA DVA EL" xfId="32742" xr:uid="{E244147D-BB44-4FC8-A9C9-D042CA87DCF1}"/>
    <cellStyle name="Normal 3 2 2 2 2 6" xfId="32743" xr:uid="{CB8DA416-D8A8-4062-A278-87E8A7775882}"/>
    <cellStyle name="Normal 3 2 2 2 2 6 2" xfId="32744" xr:uid="{5DC2DF62-55D7-4193-B588-D70784219CF9}"/>
    <cellStyle name="Normal 3 2 2 2 2 6 3" xfId="32745" xr:uid="{41F848FF-696D-45BD-9626-B3D00E4FA882}"/>
    <cellStyle name="Normal 3 2 2 2 2 6_AVA DVA EL" xfId="32746" xr:uid="{782F6B28-1BE4-43FA-9235-AA698BDA963F}"/>
    <cellStyle name="Normal 3 2 2 2 2 7" xfId="32747" xr:uid="{7BCEEE0E-3124-441D-A922-3F8C42DC480F}"/>
    <cellStyle name="Normal 3 2 2 2 2 7 2" xfId="32748" xr:uid="{2BDCBE91-D66A-4C7C-ABAE-8157B4D5A7D8}"/>
    <cellStyle name="Normal 3 2 2 2 2 7 3" xfId="32749" xr:uid="{FFD2962B-93F0-488F-9766-2FFF6F86D7B3}"/>
    <cellStyle name="Normal 3 2 2 2 2 7_AVA DVA EL" xfId="32750" xr:uid="{542CF468-AFCF-49AD-BCF5-6819D8ECF3E5}"/>
    <cellStyle name="Normal 3 2 2 2 2 8" xfId="32751" xr:uid="{6625D007-5C2F-4DB5-B741-72BAE80E3EB5}"/>
    <cellStyle name="Normal 3 2 2 2 2 8 2" xfId="32752" xr:uid="{3B0ADA63-8C30-488A-A59B-235CD5C51787}"/>
    <cellStyle name="Normal 3 2 2 2 2 8 3" xfId="32753" xr:uid="{C341D726-41D6-4296-874D-864867DCDD39}"/>
    <cellStyle name="Normal 3 2 2 2 2 8_AVA DVA EL" xfId="32754" xr:uid="{693616C8-9E53-415F-9BDB-8D86ED8EECF2}"/>
    <cellStyle name="Normal 3 2 2 2 2 9" xfId="32755" xr:uid="{E14796B1-36E4-4B2C-9F75-28D6A38947EC}"/>
    <cellStyle name="Normal 3 2 2 2 2 9 2" xfId="32756" xr:uid="{ACE64DC2-638F-4DDD-A2DF-E6819C10B53E}"/>
    <cellStyle name="Normal 3 2 2 2 2 9 3" xfId="32757" xr:uid="{3222A389-EFE2-4947-B704-3A0399D10822}"/>
    <cellStyle name="Normal 3 2 2 2 2 9_AVA DVA EL" xfId="32758" xr:uid="{C6BB2E05-E959-446D-A199-61C5D03AA478}"/>
    <cellStyle name="Normal 3 2 2 2 2_AVA DVA EL" xfId="32759" xr:uid="{645397EA-8BA1-4D9C-93DD-DD039D33A45B}"/>
    <cellStyle name="Normal 3 2 2 2 3" xfId="32760" xr:uid="{FC9D405C-148D-4010-B0C3-8752890966F1}"/>
    <cellStyle name="Normal 3 2 2 2 3 2" xfId="32761" xr:uid="{A9A91D10-F44E-4EA1-8FD3-9102DDEC25E0}"/>
    <cellStyle name="Normal 3 2 2 2 3 2 2" xfId="32762" xr:uid="{2EDDAD5C-A005-42B6-B564-C13C81747093}"/>
    <cellStyle name="Normal 3 2 2 2 3 2 3" xfId="32763" xr:uid="{48DB4FA5-1CF8-401B-B9DA-0867EC212A0E}"/>
    <cellStyle name="Normal 3 2 2 2 3 2_AVA DVA EL" xfId="32764" xr:uid="{32B7AD19-3D03-4B1F-849C-2E401AC9DA76}"/>
    <cellStyle name="Normal 3 2 2 2 3 3" xfId="32765" xr:uid="{8698C126-214A-4FC7-A645-1DDDCD742EEC}"/>
    <cellStyle name="Normal 3 2 2 2 3 3 2" xfId="32766" xr:uid="{06E67D5A-2CBA-4519-9DAF-721751BE733D}"/>
    <cellStyle name="Normal 3 2 2 2 3 3 3" xfId="32767" xr:uid="{A7591401-5B86-4C1A-9CA0-C3CF227DC76E}"/>
    <cellStyle name="Normal 3 2 2 2 3 3_AVA DVA EL" xfId="32768" xr:uid="{F3B439EA-36EA-4A42-B856-F5F7778EC073}"/>
    <cellStyle name="Normal 3 2 2 2 3 4" xfId="32769" xr:uid="{C9A73CAA-CAF5-4543-85CB-6925E2308E70}"/>
    <cellStyle name="Normal 3 2 2 2 3 5" xfId="32770" xr:uid="{6BA90D71-0907-4F09-B9B5-13B2D815CCFE}"/>
    <cellStyle name="Normal 3 2 2 2 3_AVA DVA EL" xfId="32771" xr:uid="{BB049962-568A-4AE6-9069-94CD5E775C8F}"/>
    <cellStyle name="Normal 3 2 2 2 4" xfId="32772" xr:uid="{67ABB7B2-AD71-4AB5-9DC5-FDF671C6D956}"/>
    <cellStyle name="Normal 3 2 2 2 4 2" xfId="32773" xr:uid="{FE0BBCD5-8D0F-45D5-B0A8-28485B232EE3}"/>
    <cellStyle name="Normal 3 2 2 2 4 3" xfId="32774" xr:uid="{CD92EE76-B2FD-41EF-B6C2-7F6C6E83E4B0}"/>
    <cellStyle name="Normal 3 2 2 2 4_AVA DVA EL" xfId="32775" xr:uid="{4AA88DE4-4D7D-4408-AE91-DEF549EFD511}"/>
    <cellStyle name="Normal 3 2 2 2 5" xfId="32776" xr:uid="{2845F8D4-0C9C-42B1-80CC-D0A306291929}"/>
    <cellStyle name="Normal 3 2 2 2 5 2" xfId="32777" xr:uid="{15C1EE41-956F-43BF-ACA0-5BD60C8C66CF}"/>
    <cellStyle name="Normal 3 2 2 2 5 3" xfId="32778" xr:uid="{B7278B51-41B0-4B6B-97A3-9216B9FD7468}"/>
    <cellStyle name="Normal 3 2 2 2 5_AVA DVA EL" xfId="32779" xr:uid="{F9DA26B0-BBF7-4C0E-8091-EE8DFC77E5E6}"/>
    <cellStyle name="Normal 3 2 2 2 6" xfId="32780" xr:uid="{863C17D9-59D6-4716-94E7-C06D02F60DDA}"/>
    <cellStyle name="Normal 3 2 2 2 6 2" xfId="32781" xr:uid="{F7B99FB2-24EE-430A-AF06-CA4410DB578A}"/>
    <cellStyle name="Normal 3 2 2 2 6 3" xfId="32782" xr:uid="{286A8716-BF55-4E4D-9EB7-668A0FFF1EB4}"/>
    <cellStyle name="Normal 3 2 2 2 6_AVA DVA EL" xfId="32783" xr:uid="{A86A197C-B001-47F3-94CC-7F787155B2BF}"/>
    <cellStyle name="Normal 3 2 2 2 7" xfId="32784" xr:uid="{FCE25D37-B05D-4D9D-9033-632C1BDB9983}"/>
    <cellStyle name="Normal 3 2 2 2 7 2" xfId="32785" xr:uid="{F732DB4F-F1E3-460F-BD3B-7AF13122C168}"/>
    <cellStyle name="Normal 3 2 2 2 7 3" xfId="32786" xr:uid="{9C552A5A-9EBA-4890-B7CE-EB76A3D2AB9E}"/>
    <cellStyle name="Normal 3 2 2 2 7_AVA DVA EL" xfId="32787" xr:uid="{26369E7D-1810-4557-A621-897D7B2A0106}"/>
    <cellStyle name="Normal 3 2 2 2 8" xfId="32788" xr:uid="{DB4C5C72-36FF-4970-ACAC-AEF26DC4E447}"/>
    <cellStyle name="Normal 3 2 2 2 8 2" xfId="32789" xr:uid="{E4571AF8-D78A-4473-A195-4672F9D9C053}"/>
    <cellStyle name="Normal 3 2 2 2 8 3" xfId="32790" xr:uid="{CBD9B5C2-1188-42FB-86CF-29A2A1B6BA66}"/>
    <cellStyle name="Normal 3 2 2 2 8_AVA DVA EL" xfId="32791" xr:uid="{F6F6F83D-9EE3-42D1-9EC1-02C5CAD51D87}"/>
    <cellStyle name="Normal 3 2 2 2 9" xfId="32792" xr:uid="{4E393908-552B-486E-8E5E-8A9AC2E55F21}"/>
    <cellStyle name="Normal 3 2 2 2 9 2" xfId="32793" xr:uid="{A135F308-69F0-45F0-B68A-468A24A30D66}"/>
    <cellStyle name="Normal 3 2 2 2 9 3" xfId="32794" xr:uid="{A2D94D9A-6B3B-472F-96AD-9F881CAD9BC8}"/>
    <cellStyle name="Normal 3 2 2 2 9_AVA DVA EL" xfId="32795" xr:uid="{6411924C-F2AE-450F-8E90-CBC51C3AD791}"/>
    <cellStyle name="Normal 3 2 2 2_AVA DVA EL" xfId="32796" xr:uid="{8A82165B-C65D-4DE8-B358-A51E9D46C977}"/>
    <cellStyle name="Normal 3 2 2 3" xfId="32797" xr:uid="{23EF172B-360B-4B87-BCC4-DC06087871CC}"/>
    <cellStyle name="Normal 3 2 2 3 10" xfId="32798" xr:uid="{DC35D936-2583-471A-8E10-3F9E00821C4E}"/>
    <cellStyle name="Normal 3 2 2 3 10 2" xfId="32799" xr:uid="{51620563-CB12-4C29-99AC-C9196E09AC68}"/>
    <cellStyle name="Normal 3 2 2 3 10 3" xfId="32800" xr:uid="{B1BBF877-D783-417E-AE51-69634FEDDEE9}"/>
    <cellStyle name="Normal 3 2 2 3 10_AVA DVA EL" xfId="32801" xr:uid="{DABCE945-8CD1-4566-9770-C7FFEC3EBF29}"/>
    <cellStyle name="Normal 3 2 2 3 11" xfId="32802" xr:uid="{13234302-BC3A-48DF-8E86-44B941C67E4F}"/>
    <cellStyle name="Normal 3 2 2 3 2" xfId="32803" xr:uid="{B5E25695-BD9C-42E5-ABD0-30C5624F0805}"/>
    <cellStyle name="Normal 3 2 2 3 2 2" xfId="32804" xr:uid="{7CF7E093-27FD-412B-91D9-67869DA4BB66}"/>
    <cellStyle name="Normal 3 2 2 3 2 2 2" xfId="32805" xr:uid="{21EF778D-D7C3-4D05-9C7A-E131F71F31AB}"/>
    <cellStyle name="Normal 3 2 2 3 2 2 3" xfId="32806" xr:uid="{DF2B5601-AADB-459B-AEE6-3BB4EE5272EE}"/>
    <cellStyle name="Normal 3 2 2 3 2 2_AVA DVA EL" xfId="32807" xr:uid="{9D95B8F9-8EC1-45A2-9012-EBBFCF3CC0A4}"/>
    <cellStyle name="Normal 3 2 2 3 2 3" xfId="32808" xr:uid="{DDEB8448-72D3-45BB-ADED-1C9F5A5A686A}"/>
    <cellStyle name="Normal 3 2 2 3 2 3 2" xfId="32809" xr:uid="{C7D5708E-912D-459D-85A9-BC347447FE7B}"/>
    <cellStyle name="Normal 3 2 2 3 2 3 3" xfId="32810" xr:uid="{0FD23BF9-6478-4DA3-9A3F-6298B3E47CA5}"/>
    <cellStyle name="Normal 3 2 2 3 2 3_AVA DVA EL" xfId="32811" xr:uid="{99CF1D20-9455-46B8-A31D-E9216E3AC794}"/>
    <cellStyle name="Normal 3 2 2 3 2 4" xfId="32812" xr:uid="{D272FBB4-56B0-4173-8F6E-E22722A2F507}"/>
    <cellStyle name="Normal 3 2 2 3 2 5" xfId="32813" xr:uid="{BFEB3A7F-E67A-493A-94CB-B744C459371E}"/>
    <cellStyle name="Normal 3 2 2 3 2_AVA DVA EL" xfId="32814" xr:uid="{2EDD421E-A2A5-4851-9D1A-0B7FDCF8AFD9}"/>
    <cellStyle name="Normal 3 2 2 3 3" xfId="32815" xr:uid="{B9A2E0A7-6C6C-428C-AD5D-1A0F9BE0C6FE}"/>
    <cellStyle name="Normal 3 2 2 3 3 2" xfId="32816" xr:uid="{B667500A-C092-41DF-AC67-E8A93E93E1FB}"/>
    <cellStyle name="Normal 3 2 2 3 3 3" xfId="32817" xr:uid="{5D5BDA77-1555-468A-8CBF-7EBCDDD7BD9B}"/>
    <cellStyle name="Normal 3 2 2 3 3_AVA DVA EL" xfId="32818" xr:uid="{E1186499-C066-4C8B-A830-670C8814C18A}"/>
    <cellStyle name="Normal 3 2 2 3 4" xfId="32819" xr:uid="{1F5533D0-96C6-4C55-9709-44CE70276719}"/>
    <cellStyle name="Normal 3 2 2 3 4 2" xfId="32820" xr:uid="{D8CEFB0C-EBEC-4280-A124-8CB74E18027B}"/>
    <cellStyle name="Normal 3 2 2 3 4 3" xfId="32821" xr:uid="{1E874D6F-4053-49EC-908E-BD952A3C06D8}"/>
    <cellStyle name="Normal 3 2 2 3 4_AVA DVA EL" xfId="32822" xr:uid="{F2F41BF7-B0DA-4C71-BBC7-066BAA163C7E}"/>
    <cellStyle name="Normal 3 2 2 3 5" xfId="32823" xr:uid="{AF81F959-F29D-43CC-B612-4E3E453D79A4}"/>
    <cellStyle name="Normal 3 2 2 3 5 2" xfId="32824" xr:uid="{9D82E273-9B0C-4F62-9A61-F1181B787030}"/>
    <cellStyle name="Normal 3 2 2 3 5 3" xfId="32825" xr:uid="{AD1FED1F-3C0E-488B-91D0-E898513EE473}"/>
    <cellStyle name="Normal 3 2 2 3 5_AVA DVA EL" xfId="32826" xr:uid="{4CADF389-3A94-473A-AB49-EA076EB4F7D2}"/>
    <cellStyle name="Normal 3 2 2 3 6" xfId="32827" xr:uid="{1EF38C32-CD97-4126-9C45-A03124815094}"/>
    <cellStyle name="Normal 3 2 2 3 6 2" xfId="32828" xr:uid="{36951B2A-926F-490C-8D61-C21F88BD73FF}"/>
    <cellStyle name="Normal 3 2 2 3 6 3" xfId="32829" xr:uid="{F4566637-01AA-45B5-BD0F-BA5181C6F2C3}"/>
    <cellStyle name="Normal 3 2 2 3 6_AVA DVA EL" xfId="32830" xr:uid="{C96347B3-E136-4C80-B520-143FAB8EB712}"/>
    <cellStyle name="Normal 3 2 2 3 7" xfId="32831" xr:uid="{E2E0371D-D27B-445E-B417-2D564322A6D0}"/>
    <cellStyle name="Normal 3 2 2 3 7 2" xfId="32832" xr:uid="{D5D0BE07-0310-422F-B435-C6C8D97EE485}"/>
    <cellStyle name="Normal 3 2 2 3 7 3" xfId="32833" xr:uid="{3F31F467-27DB-483B-BF87-1143AAA29F63}"/>
    <cellStyle name="Normal 3 2 2 3 7_AVA DVA EL" xfId="32834" xr:uid="{BE0C4D40-689F-4B40-B459-06187829053B}"/>
    <cellStyle name="Normal 3 2 2 3 8" xfId="32835" xr:uid="{FD2254EC-78E0-4D09-9A99-315555A16D90}"/>
    <cellStyle name="Normal 3 2 2 3 8 2" xfId="32836" xr:uid="{EFAD500A-6DD7-499B-BAE0-2C852E34D664}"/>
    <cellStyle name="Normal 3 2 2 3 8 3" xfId="32837" xr:uid="{A2175DE7-00BE-4FA5-A8F0-9914C0047A96}"/>
    <cellStyle name="Normal 3 2 2 3 8_AVA DVA EL" xfId="32838" xr:uid="{EEEEC22B-0232-4298-96FD-704F8C256433}"/>
    <cellStyle name="Normal 3 2 2 3 9" xfId="32839" xr:uid="{4EBD0667-6F83-4956-8CE5-F77E98DEEFFD}"/>
    <cellStyle name="Normal 3 2 2 3 9 2" xfId="32840" xr:uid="{908D13A5-1654-49E6-BD3B-216C0509E6A2}"/>
    <cellStyle name="Normal 3 2 2 3 9 3" xfId="32841" xr:uid="{151B8A8C-D646-4A65-85F5-7CE4275B322A}"/>
    <cellStyle name="Normal 3 2 2 3 9_AVA DVA EL" xfId="32842" xr:uid="{46396B60-2E42-4EF5-A600-A108C110A477}"/>
    <cellStyle name="Normal 3 2 2 3_AVA DVA EL" xfId="32843" xr:uid="{7CF8C36C-2652-40D8-A963-82252924FC45}"/>
    <cellStyle name="Normal 3 2 2 4" xfId="32844" xr:uid="{0DC4D81F-ACA5-4A97-962B-14F247CEF5D3}"/>
    <cellStyle name="Normal 3 2 2 4 2" xfId="32845" xr:uid="{CA69DFDB-CDC8-4005-9AB0-3D47415D7B04}"/>
    <cellStyle name="Normal 3 2 2 4 2 2" xfId="32846" xr:uid="{CDB9FBA1-8D8B-4417-A21B-2AD4062BD649}"/>
    <cellStyle name="Normal 3 2 2 4 2 3" xfId="32847" xr:uid="{721EFE47-4998-422B-BD92-61C0855C50D4}"/>
    <cellStyle name="Normal 3 2 2 4 2_AVA DVA EL" xfId="32848" xr:uid="{5F039373-D929-4C22-8EE8-E2F5CDC8D3C6}"/>
    <cellStyle name="Normal 3 2 2 4 3" xfId="32849" xr:uid="{46D24864-2545-4E9B-A1F7-404FAF7DDCD3}"/>
    <cellStyle name="Normal 3 2 2 4 3 2" xfId="32850" xr:uid="{4BD1F467-FAA3-4ED5-9210-DC8A668986FF}"/>
    <cellStyle name="Normal 3 2 2 4 3 3" xfId="32851" xr:uid="{47040F9B-9818-4436-A831-A1055B4E9F38}"/>
    <cellStyle name="Normal 3 2 2 4 3_AVA DVA EL" xfId="32852" xr:uid="{AD147D28-C4D5-4071-9591-38E401ADEBDA}"/>
    <cellStyle name="Normal 3 2 2 4 4" xfId="32853" xr:uid="{DC8ADBCE-265B-42AF-8D3B-0FCC45D93626}"/>
    <cellStyle name="Normal 3 2 2 4 4 2" xfId="32854" xr:uid="{F9093D17-A361-4584-97A7-87C50BEB5CAA}"/>
    <cellStyle name="Normal 3 2 2 4 4 3" xfId="32855" xr:uid="{6F1ACC9A-E296-4FC4-8890-1257C53FCEDE}"/>
    <cellStyle name="Normal 3 2 2 4 4_AVA DVA EL" xfId="32856" xr:uid="{15114286-D3DE-495B-AEE4-67DBA82E4BA3}"/>
    <cellStyle name="Normal 3 2 2 4 5" xfId="32857" xr:uid="{82C6D41B-1DC2-49A1-B73C-1ACCF7E053F2}"/>
    <cellStyle name="Normal 3 2 2 4_AVA DVA EL" xfId="32858" xr:uid="{A4529E84-41EE-4CA2-A2EC-4AF2C2A7C913}"/>
    <cellStyle name="Normal 3 2 2 5" xfId="32859" xr:uid="{AC702FD0-BB9A-4DCF-8CFA-BCD1687C89FF}"/>
    <cellStyle name="Normal 3 2 2 5 2" xfId="32860" xr:uid="{19E7200E-528D-434F-A043-8D0B9361BC5D}"/>
    <cellStyle name="Normal 3 2 2 5 2 2" xfId="32861" xr:uid="{8508AE69-9E15-43E5-9C05-419E09EFB055}"/>
    <cellStyle name="Normal 3 2 2 5 2 3" xfId="32862" xr:uid="{A764393E-7264-41FE-BBCF-99B78E396EF7}"/>
    <cellStyle name="Normal 3 2 2 5 2_AVA DVA EL" xfId="32863" xr:uid="{FC4FD717-7009-44B2-85E9-EB896907F9B6}"/>
    <cellStyle name="Normal 3 2 2 5 3" xfId="32864" xr:uid="{C30C8DEA-79E5-4BF7-9DB8-9C785CCF65AF}"/>
    <cellStyle name="Normal 3 2 2 5_AVA DVA EL" xfId="32865" xr:uid="{6EED052F-2F52-46E9-BEB5-B44352AEE2E0}"/>
    <cellStyle name="Normal 3 2 2 6" xfId="32866" xr:uid="{8EC0A03A-BF43-4667-8E98-D4886A42A9B2}"/>
    <cellStyle name="Normal 3 2 2 6 2" xfId="32867" xr:uid="{D9FCCD4A-0215-4C7D-81C0-AD4DB25CFD70}"/>
    <cellStyle name="Normal 3 2 2 6 2 2" xfId="32868" xr:uid="{E716F1DE-04B9-4588-9BEC-A343F400C5A2}"/>
    <cellStyle name="Normal 3 2 2 6 2 3" xfId="32869" xr:uid="{E6E63DA3-8CF1-4859-B465-1057B43FDA20}"/>
    <cellStyle name="Normal 3 2 2 6 2_AVA DVA EL" xfId="32870" xr:uid="{72E02F2D-AA16-4333-B59C-C7FBE85662F8}"/>
    <cellStyle name="Normal 3 2 2 6 3" xfId="32871" xr:uid="{FF473D60-972E-457B-9458-A0CF93539883}"/>
    <cellStyle name="Normal 3 2 2 6_AVA DVA EL" xfId="32872" xr:uid="{8872027F-5C48-4B44-AD3D-9F5530625076}"/>
    <cellStyle name="Normal 3 2 2 7" xfId="32873" xr:uid="{0DC854F7-2616-42CA-A67D-50B19B6F6626}"/>
    <cellStyle name="Normal 3 2 2 7 2" xfId="32874" xr:uid="{83E3721C-20EC-49F1-8868-3D697D99CA51}"/>
    <cellStyle name="Normal 3 2 2 7 2 2" xfId="32875" xr:uid="{696A6291-4123-4AEC-9E74-C4FA2BF28749}"/>
    <cellStyle name="Normal 3 2 2 7 2 3" xfId="32876" xr:uid="{3F884A8A-2E06-4C80-98AB-2A599A11A20A}"/>
    <cellStyle name="Normal 3 2 2 7 2_AVA DVA EL" xfId="32877" xr:uid="{6B393757-1998-471E-8DCB-8F464F9C2892}"/>
    <cellStyle name="Normal 3 2 2 7 3" xfId="32878" xr:uid="{F1B2AB0C-0A74-492F-83CD-EC737BAF321B}"/>
    <cellStyle name="Normal 3 2 2 7_AVA DVA EL" xfId="32879" xr:uid="{7ECBC188-6B6A-45FE-B44F-4E197596946F}"/>
    <cellStyle name="Normal 3 2 2 8" xfId="32880" xr:uid="{711BBA9C-D980-4ABD-9441-0EDA96C0AD6F}"/>
    <cellStyle name="Normal 3 2 2 8 2" xfId="32881" xr:uid="{96105584-72F5-4A0D-9836-DB00EE454764}"/>
    <cellStyle name="Normal 3 2 2 8 2 2" xfId="32882" xr:uid="{81BB7997-5155-4AA1-A709-F10B6ABFA549}"/>
    <cellStyle name="Normal 3 2 2 8 2 3" xfId="32883" xr:uid="{4B25D0AA-C5A4-465F-B57D-6DDF297434C6}"/>
    <cellStyle name="Normal 3 2 2 8 2_AVA DVA EL" xfId="32884" xr:uid="{3D7C367C-3D1D-4B48-B229-550ED7A61508}"/>
    <cellStyle name="Normal 3 2 2 8 3" xfId="32885" xr:uid="{56BB855B-5B0D-4BB9-A85A-14238B973F37}"/>
    <cellStyle name="Normal 3 2 2 8_AVA DVA EL" xfId="32886" xr:uid="{4B09AFFA-B072-429E-A659-396A58FAF8D5}"/>
    <cellStyle name="Normal 3 2 2 9" xfId="32887" xr:uid="{6A76D0E3-6C1C-4006-BC0F-473CD940314C}"/>
    <cellStyle name="Normal 3 2 2 9 2" xfId="32888" xr:uid="{35299101-0EF9-4E86-A8A4-5076F329E488}"/>
    <cellStyle name="Normal 3 2 2 9 2 2" xfId="32889" xr:uid="{79125A81-EBE6-43DA-BFBD-E6BA828A92B7}"/>
    <cellStyle name="Normal 3 2 2 9 2 3" xfId="32890" xr:uid="{5CD560CE-D71B-4403-9F7D-57425E3DC574}"/>
    <cellStyle name="Normal 3 2 2 9 2_AVA DVA EL" xfId="32891" xr:uid="{4742DEA0-1544-4F00-9D2A-54276F7058B0}"/>
    <cellStyle name="Normal 3 2 2 9 3" xfId="32892" xr:uid="{A3ABF2C5-B4C2-4DB3-9FC7-1207523004C7}"/>
    <cellStyle name="Normal 3 2 2 9_AVA DVA EL" xfId="32893" xr:uid="{0083699A-CA7D-46AE-A04C-168A0C0A157D}"/>
    <cellStyle name="Normal 3 2 2_AVA DVA EL" xfId="32894" xr:uid="{FFD65CBF-BAA0-4D9F-A19E-F6F4DF2FB670}"/>
    <cellStyle name="Normal 3 2 20" xfId="42720" xr:uid="{E8309C40-236E-45C7-80A6-F6A00AAABCE9}"/>
    <cellStyle name="Normal 3 2 21" xfId="42758" xr:uid="{7F9CB2E2-A506-47DC-838F-75DB82478D47}"/>
    <cellStyle name="Normal 3 2 3" xfId="8132" xr:uid="{CFE404BB-C901-4087-8D91-C36D3E4DD48D}"/>
    <cellStyle name="Normal 3 2 3 10" xfId="32895" xr:uid="{0FCEC5E2-A2D8-4B93-BFA6-354CE4DC8BDF}"/>
    <cellStyle name="Normal 3 2 3 10 2" xfId="32896" xr:uid="{23330A12-98E2-4090-922C-04C8283E1FA0}"/>
    <cellStyle name="Normal 3 2 3 10 3" xfId="32897" xr:uid="{5F94F1CC-3E88-4738-B0A7-80781B11ABA2}"/>
    <cellStyle name="Normal 3 2 3 10_AVA DVA EL" xfId="32898" xr:uid="{F5D7042B-FDE1-436C-90E3-AC6B17D33AB1}"/>
    <cellStyle name="Normal 3 2 3 11" xfId="32899" xr:uid="{734B5AE0-7B80-450B-8425-EE5589E87151}"/>
    <cellStyle name="Normal 3 2 3 11 2" xfId="32900" xr:uid="{9561F950-A8D4-4181-89DA-412048B1CECD}"/>
    <cellStyle name="Normal 3 2 3 11 3" xfId="32901" xr:uid="{F34F9C6C-88BE-49CE-8073-CC6B200C3BFA}"/>
    <cellStyle name="Normal 3 2 3 11_AVA DVA EL" xfId="32902" xr:uid="{69ACAFB1-9A3E-40F1-A1A4-AE43A37B4D5B}"/>
    <cellStyle name="Normal 3 2 3 12" xfId="32903" xr:uid="{7ADC0F3F-797A-4E7F-BA13-5AF120F1F0DF}"/>
    <cellStyle name="Normal 3 2 3 12 2" xfId="32904" xr:uid="{F91EE4A6-D9D6-48C7-BE42-099450976048}"/>
    <cellStyle name="Normal 3 2 3 12 3" xfId="32905" xr:uid="{A519F62E-269C-4776-81B1-4843A66264A9}"/>
    <cellStyle name="Normal 3 2 3 12_AVA DVA EL" xfId="32906" xr:uid="{6B47CCD9-CA2D-412A-93B3-6FB0DABB1233}"/>
    <cellStyle name="Normal 3 2 3 13" xfId="32907" xr:uid="{9F930650-4576-4ECB-AF0D-1C7F887DCF62}"/>
    <cellStyle name="Normal 3 2 3 2" xfId="32908" xr:uid="{D6EB5EE0-21BC-4E20-B3C4-90E07C907099}"/>
    <cellStyle name="Normal 3 2 3 2 10" xfId="32909" xr:uid="{DAB6BFC1-6FFF-4042-823F-E57D9B1E7FCA}"/>
    <cellStyle name="Normal 3 2 3 2 10 2" xfId="32910" xr:uid="{0CE330C4-C37B-4D99-9771-45650794CC53}"/>
    <cellStyle name="Normal 3 2 3 2 10 3" xfId="32911" xr:uid="{3D85F5E3-CE0E-44A6-BFF1-49E8EFC1400D}"/>
    <cellStyle name="Normal 3 2 3 2 10_AVA DVA EL" xfId="32912" xr:uid="{2E090F3F-75BF-4550-803A-C856FF220E53}"/>
    <cellStyle name="Normal 3 2 3 2 11" xfId="32913" xr:uid="{F878FD32-1443-4801-A29B-1F84A3E9621F}"/>
    <cellStyle name="Normal 3 2 3 2 11 2" xfId="32914" xr:uid="{7C690FAE-3F1B-4B4D-A1B1-71DD9B21A2A9}"/>
    <cellStyle name="Normal 3 2 3 2 11 3" xfId="32915" xr:uid="{3B8852D7-52C5-46B1-9C7C-6A00542CAFD7}"/>
    <cellStyle name="Normal 3 2 3 2 11_AVA DVA EL" xfId="32916" xr:uid="{B7E21ED8-B776-4915-87E4-C549E08F272E}"/>
    <cellStyle name="Normal 3 2 3 2 12" xfId="32917" xr:uid="{D285A53E-46E6-41AB-90C9-444251F62820}"/>
    <cellStyle name="Normal 3 2 3 2 2" xfId="32918" xr:uid="{ADA578B5-1EC5-4589-A3C3-77A1BADB96FE}"/>
    <cellStyle name="Normal 3 2 3 2 2 10" xfId="32919" xr:uid="{B8276609-1A7F-4D23-8F15-58E3690E6D0E}"/>
    <cellStyle name="Normal 3 2 3 2 2 11" xfId="32920" xr:uid="{8576C630-8A0E-4E28-899E-CE7B3AA3236C}"/>
    <cellStyle name="Normal 3 2 3 2 2 2" xfId="32921" xr:uid="{7EB953AB-B85A-4A01-93BF-211D5F67385F}"/>
    <cellStyle name="Normal 3 2 3 2 2 2 2" xfId="32922" xr:uid="{4702DDA0-4DF3-4461-BD21-023CCFFE3949}"/>
    <cellStyle name="Normal 3 2 3 2 2 2 2 2" xfId="32923" xr:uid="{42F36195-4A32-454B-B630-D42F31C34A41}"/>
    <cellStyle name="Normal 3 2 3 2 2 2 2 3" xfId="32924" xr:uid="{C15406F1-67E1-4A40-92A4-F805E6C3396D}"/>
    <cellStyle name="Normal 3 2 3 2 2 2 2_AVA DVA EL" xfId="32925" xr:uid="{51B892CD-5F23-40AF-9DF6-0DD248A3C8D6}"/>
    <cellStyle name="Normal 3 2 3 2 2 2 3" xfId="32926" xr:uid="{FF215B97-EA2C-49A0-9B59-C5A5EA842847}"/>
    <cellStyle name="Normal 3 2 3 2 2 2 3 2" xfId="32927" xr:uid="{2869D83B-9579-4427-84F1-18D617F7760C}"/>
    <cellStyle name="Normal 3 2 3 2 2 2 3 3" xfId="32928" xr:uid="{C425931F-51A2-4659-A668-3D12C72DECF2}"/>
    <cellStyle name="Normal 3 2 3 2 2 2 3_AVA DVA EL" xfId="32929" xr:uid="{1F17440D-D065-456C-A04A-7E5A7AC12324}"/>
    <cellStyle name="Normal 3 2 3 2 2 2 4" xfId="32930" xr:uid="{2EFEB915-5B4C-49BD-BEBE-EA47590C1ED5}"/>
    <cellStyle name="Normal 3 2 3 2 2 2 5" xfId="32931" xr:uid="{984BAB2F-AB57-4666-B152-BDA732E9B2FC}"/>
    <cellStyle name="Normal 3 2 3 2 2 2_AVA DVA EL" xfId="32932" xr:uid="{58976B63-A39A-458A-AA11-C39784461D83}"/>
    <cellStyle name="Normal 3 2 3 2 2 3" xfId="32933" xr:uid="{FD27BD42-72D9-4A2C-B516-C02470A8A295}"/>
    <cellStyle name="Normal 3 2 3 2 2 3 2" xfId="32934" xr:uid="{D98AC792-223C-4585-9140-3D4FFA1D4793}"/>
    <cellStyle name="Normal 3 2 3 2 2 3 3" xfId="32935" xr:uid="{349D6EFD-FF35-4749-9B0B-D6A15A68BCEA}"/>
    <cellStyle name="Normal 3 2 3 2 2 3_AVA DVA EL" xfId="32936" xr:uid="{C8F8F657-8789-4B52-B463-AB19637E72A8}"/>
    <cellStyle name="Normal 3 2 3 2 2 4" xfId="32937" xr:uid="{6BE77B61-5BB1-4194-A26C-796E4CBF7DCC}"/>
    <cellStyle name="Normal 3 2 3 2 2 4 2" xfId="32938" xr:uid="{14F6CFD4-CA10-4CEF-9380-6C2634DC2454}"/>
    <cellStyle name="Normal 3 2 3 2 2 4 3" xfId="32939" xr:uid="{D833B5F7-9218-4E43-AEE2-AD46747BB84B}"/>
    <cellStyle name="Normal 3 2 3 2 2 4_AVA DVA EL" xfId="32940" xr:uid="{04042DF2-0606-426E-9BC9-9A70576AF5FF}"/>
    <cellStyle name="Normal 3 2 3 2 2 5" xfId="32941" xr:uid="{CFD6CBF7-BFFE-43D4-A085-7102770AA6AA}"/>
    <cellStyle name="Normal 3 2 3 2 2 5 2" xfId="32942" xr:uid="{69683BAD-5A17-4FE5-8B5F-D10E81366472}"/>
    <cellStyle name="Normal 3 2 3 2 2 5 3" xfId="32943" xr:uid="{550FDF2A-1BB2-4A82-B631-3E8FC0A8CFB2}"/>
    <cellStyle name="Normal 3 2 3 2 2 5_AVA DVA EL" xfId="32944" xr:uid="{31D4C09B-99B0-4A49-B0B5-432AF9BB858E}"/>
    <cellStyle name="Normal 3 2 3 2 2 6" xfId="32945" xr:uid="{B4461F9B-FF4A-40CE-9146-E96CE5B8CDDB}"/>
    <cellStyle name="Normal 3 2 3 2 2 6 2" xfId="32946" xr:uid="{211444BD-9488-4A05-A2A0-B66EA0216C1A}"/>
    <cellStyle name="Normal 3 2 3 2 2 6 3" xfId="32947" xr:uid="{EA51B7E5-0E58-40DB-9428-B9D4B9F1FE4F}"/>
    <cellStyle name="Normal 3 2 3 2 2 6_AVA DVA EL" xfId="32948" xr:uid="{F4B5C150-5D54-4719-90C8-B80E06E7AEF6}"/>
    <cellStyle name="Normal 3 2 3 2 2 7" xfId="32949" xr:uid="{725CB1AB-2396-450B-AC5F-0D7AEB681CEF}"/>
    <cellStyle name="Normal 3 2 3 2 2 7 2" xfId="32950" xr:uid="{3970DEBF-851D-450B-B9BA-19EB525BD8E0}"/>
    <cellStyle name="Normal 3 2 3 2 2 7 3" xfId="32951" xr:uid="{819AEFCB-A89E-4711-A0E8-4E456FB8F01A}"/>
    <cellStyle name="Normal 3 2 3 2 2 7_AVA DVA EL" xfId="32952" xr:uid="{72A7816C-DF12-40F4-A57D-0F293B1CCEE7}"/>
    <cellStyle name="Normal 3 2 3 2 2 8" xfId="32953" xr:uid="{60E936FF-F20C-4EE8-B332-67E69A62EBC6}"/>
    <cellStyle name="Normal 3 2 3 2 2 8 2" xfId="32954" xr:uid="{63183E69-A67A-4E45-9841-9E6CB990457C}"/>
    <cellStyle name="Normal 3 2 3 2 2 8 3" xfId="32955" xr:uid="{40C68B3C-F0DC-43A1-9D71-7A8DDBF196F0}"/>
    <cellStyle name="Normal 3 2 3 2 2 8_AVA DVA EL" xfId="32956" xr:uid="{E14A4F51-112C-4AB3-87C7-F1EDDCB8FA28}"/>
    <cellStyle name="Normal 3 2 3 2 2 9" xfId="32957" xr:uid="{4BF52F57-485B-4CBC-A8AB-621F3619F4DC}"/>
    <cellStyle name="Normal 3 2 3 2 2 9 2" xfId="32958" xr:uid="{5AA9DB9A-4AA2-442F-AB62-396507EBA6B7}"/>
    <cellStyle name="Normal 3 2 3 2 2 9 3" xfId="32959" xr:uid="{9E1C7447-38E9-4280-B69D-315D40334185}"/>
    <cellStyle name="Normal 3 2 3 2 2 9_AVA DVA EL" xfId="32960" xr:uid="{6CC1F048-9392-40FC-B539-4A4B33B2DA93}"/>
    <cellStyle name="Normal 3 2 3 2 2_AVA DVA EL" xfId="32961" xr:uid="{593FD01D-96AB-4D1D-A434-15F6D2BD0C67}"/>
    <cellStyle name="Normal 3 2 3 2 3" xfId="32962" xr:uid="{6FE620CF-1A89-4541-B87F-F4A2DF92C9C0}"/>
    <cellStyle name="Normal 3 2 3 2 3 2" xfId="32963" xr:uid="{6BD082E0-50E6-4355-B3BF-083BFD74D98E}"/>
    <cellStyle name="Normal 3 2 3 2 3 2 2" xfId="32964" xr:uid="{70314B13-FCDD-4908-B6AF-6A5EBD102492}"/>
    <cellStyle name="Normal 3 2 3 2 3 2 3" xfId="32965" xr:uid="{1682F431-BE2E-4813-9FB3-859C738CD7D2}"/>
    <cellStyle name="Normal 3 2 3 2 3 2_AVA DVA EL" xfId="32966" xr:uid="{1A2D5009-9530-410F-95CE-3A9F2EFCD72B}"/>
    <cellStyle name="Normal 3 2 3 2 3 3" xfId="32967" xr:uid="{3329CD44-4811-486A-85A9-F18488F96F6D}"/>
    <cellStyle name="Normal 3 2 3 2 3 3 2" xfId="32968" xr:uid="{EB5AB159-7AD2-4004-8E41-DABA171ED100}"/>
    <cellStyle name="Normal 3 2 3 2 3 3 3" xfId="32969" xr:uid="{5F7C27E5-CE79-4807-ABD3-FFDE85D7C105}"/>
    <cellStyle name="Normal 3 2 3 2 3 3_AVA DVA EL" xfId="32970" xr:uid="{478211B8-3382-4F62-AC28-3D3839ECE536}"/>
    <cellStyle name="Normal 3 2 3 2 3 4" xfId="32971" xr:uid="{9F4ECC0C-B987-4C2C-AEBA-8C73CB132C17}"/>
    <cellStyle name="Normal 3 2 3 2 3 5" xfId="32972" xr:uid="{45A9CF39-547E-4DAA-A828-FDC16B91F9FF}"/>
    <cellStyle name="Normal 3 2 3 2 3_AVA DVA EL" xfId="32973" xr:uid="{EA50812E-27B7-4106-87B6-5278552741D4}"/>
    <cellStyle name="Normal 3 2 3 2 4" xfId="32974" xr:uid="{56CDE3A0-EEAD-453C-908E-E04DA89F0D5F}"/>
    <cellStyle name="Normal 3 2 3 2 4 2" xfId="32975" xr:uid="{400B272D-00E4-4E3D-B1C1-04653D59F622}"/>
    <cellStyle name="Normal 3 2 3 2 4 3" xfId="32976" xr:uid="{1D7887A4-89E6-40F3-A9CC-0B351CF56F45}"/>
    <cellStyle name="Normal 3 2 3 2 4_AVA DVA EL" xfId="32977" xr:uid="{4A1FE99E-A7CA-4CAF-BA78-410556A15FF4}"/>
    <cellStyle name="Normal 3 2 3 2 5" xfId="32978" xr:uid="{85CC8A1E-3BC4-4B24-8D2D-270DD01FB9B3}"/>
    <cellStyle name="Normal 3 2 3 2 5 2" xfId="32979" xr:uid="{6FD82345-C55C-4A61-BE5F-6E12DA4682EB}"/>
    <cellStyle name="Normal 3 2 3 2 5 3" xfId="32980" xr:uid="{02856456-2D49-4AD5-B740-E62AD11D675F}"/>
    <cellStyle name="Normal 3 2 3 2 5_AVA DVA EL" xfId="32981" xr:uid="{268F8E8B-B6E3-4747-8929-AEDAFE0CEBB1}"/>
    <cellStyle name="Normal 3 2 3 2 6" xfId="32982" xr:uid="{9F052B00-D70A-4EB7-BBF5-B0CECF5BD2FC}"/>
    <cellStyle name="Normal 3 2 3 2 6 2" xfId="32983" xr:uid="{9DA97BFE-8C04-4AEF-AB49-8856CA91E466}"/>
    <cellStyle name="Normal 3 2 3 2 6 3" xfId="32984" xr:uid="{AE986F96-6E9E-4872-AE6E-C1CF95E55DE4}"/>
    <cellStyle name="Normal 3 2 3 2 6_AVA DVA EL" xfId="32985" xr:uid="{49E83ED4-B4BC-4CDC-B477-05E043CC74CF}"/>
    <cellStyle name="Normal 3 2 3 2 7" xfId="32986" xr:uid="{C1B56465-F1FD-419D-A043-86478C0C58EC}"/>
    <cellStyle name="Normal 3 2 3 2 7 2" xfId="32987" xr:uid="{720903B9-A101-4A99-993F-8DB594CA3692}"/>
    <cellStyle name="Normal 3 2 3 2 7 3" xfId="32988" xr:uid="{42AB5E81-A104-4A3A-A08B-B58594677593}"/>
    <cellStyle name="Normal 3 2 3 2 7_AVA DVA EL" xfId="32989" xr:uid="{505DCB2E-692C-4C11-BF38-4D242F2EF60B}"/>
    <cellStyle name="Normal 3 2 3 2 8" xfId="32990" xr:uid="{3042BAE1-738A-40CD-9D1F-75D584397E18}"/>
    <cellStyle name="Normal 3 2 3 2 8 2" xfId="32991" xr:uid="{0B2BF809-B410-492B-A35C-079BCCBD4700}"/>
    <cellStyle name="Normal 3 2 3 2 8 3" xfId="32992" xr:uid="{3D50F39D-AF64-4CC2-BB56-9679670B52BE}"/>
    <cellStyle name="Normal 3 2 3 2 8_AVA DVA EL" xfId="32993" xr:uid="{5B730D65-B0A2-4CCD-9BD3-4D4225614E7C}"/>
    <cellStyle name="Normal 3 2 3 2 9" xfId="32994" xr:uid="{CFE3DCF0-85C5-41C6-92CD-D53EB9ECECA0}"/>
    <cellStyle name="Normal 3 2 3 2 9 2" xfId="32995" xr:uid="{AC830DE1-0377-4472-A9F3-120D2A3A3CF3}"/>
    <cellStyle name="Normal 3 2 3 2 9 3" xfId="32996" xr:uid="{C07D7B26-B00A-40C7-A254-8AB8179C571A}"/>
    <cellStyle name="Normal 3 2 3 2 9_AVA DVA EL" xfId="32997" xr:uid="{798F991C-0312-4FA9-9C60-630CC7ACA6DB}"/>
    <cellStyle name="Normal 3 2 3 2_AVA DVA EL" xfId="32998" xr:uid="{2B58A202-C01F-4CE1-BFD7-50FD909D0E60}"/>
    <cellStyle name="Normal 3 2 3 3" xfId="32999" xr:uid="{E55AE489-FCF7-4EFA-9EEA-62097E0B563D}"/>
    <cellStyle name="Normal 3 2 3 3 10" xfId="33000" xr:uid="{4EE0D4B8-B24E-421E-B678-51416D193120}"/>
    <cellStyle name="Normal 3 2 3 3 11" xfId="33001" xr:uid="{CC1786CA-571B-495F-936F-D95B21777FCC}"/>
    <cellStyle name="Normal 3 2 3 3 2" xfId="33002" xr:uid="{AFF4A39E-DC49-4ABC-925A-062397DE0342}"/>
    <cellStyle name="Normal 3 2 3 3 2 2" xfId="33003" xr:uid="{AA4F967D-431C-4D10-9722-AEA5A2560738}"/>
    <cellStyle name="Normal 3 2 3 3 2 2 2" xfId="33004" xr:uid="{E9BFA924-3742-466D-BC50-71DE35421B61}"/>
    <cellStyle name="Normal 3 2 3 3 2 2 3" xfId="33005" xr:uid="{EB99F6CF-DA6D-4A7F-8180-66AFD626E773}"/>
    <cellStyle name="Normal 3 2 3 3 2 2_AVA DVA EL" xfId="33006" xr:uid="{C2E5B25F-2996-49FD-AEB6-376F76BBB1FA}"/>
    <cellStyle name="Normal 3 2 3 3 2 3" xfId="33007" xr:uid="{F2606C85-DF60-46AF-9BF4-7E60DEEAB3A1}"/>
    <cellStyle name="Normal 3 2 3 3 2 3 2" xfId="33008" xr:uid="{BE2915B7-031A-49C6-9CFC-783A1520A514}"/>
    <cellStyle name="Normal 3 2 3 3 2 3 3" xfId="33009" xr:uid="{B96CBBE9-66EF-4CE8-9478-A0CD5FBB503D}"/>
    <cellStyle name="Normal 3 2 3 3 2 3_AVA DVA EL" xfId="33010" xr:uid="{ECD1D679-F5AD-43C8-8D0E-0209ADAA27A5}"/>
    <cellStyle name="Normal 3 2 3 3 2 4" xfId="33011" xr:uid="{C9990364-5904-4C5B-9A2B-6096384484BE}"/>
    <cellStyle name="Normal 3 2 3 3 2 5" xfId="33012" xr:uid="{8DD0335E-7E8E-4F5A-B752-E1504C2FF569}"/>
    <cellStyle name="Normal 3 2 3 3 2_AVA DVA EL" xfId="33013" xr:uid="{44EBDC4D-481D-4417-A3EA-72B08FBB1E6B}"/>
    <cellStyle name="Normal 3 2 3 3 3" xfId="33014" xr:uid="{F86353BA-9D8D-41BC-9186-CDC5596BAD21}"/>
    <cellStyle name="Normal 3 2 3 3 3 2" xfId="33015" xr:uid="{1E2D7840-28F9-465F-B7D0-B72572F40E6E}"/>
    <cellStyle name="Normal 3 2 3 3 3 3" xfId="33016" xr:uid="{C01C73BA-57C8-4C89-829B-9E5B25430134}"/>
    <cellStyle name="Normal 3 2 3 3 3_AVA DVA EL" xfId="33017" xr:uid="{AD095F27-CACA-4F71-9A46-EB568C4E8D9B}"/>
    <cellStyle name="Normal 3 2 3 3 4" xfId="33018" xr:uid="{EA2B5B0F-0059-4FFF-BB63-C305F0CB05C3}"/>
    <cellStyle name="Normal 3 2 3 3 4 2" xfId="33019" xr:uid="{7BB519A0-88F4-4DEA-A30C-2441FFF76DD3}"/>
    <cellStyle name="Normal 3 2 3 3 4 3" xfId="33020" xr:uid="{FA0C6633-98C6-488A-B0C2-04B7E3ACE5EE}"/>
    <cellStyle name="Normal 3 2 3 3 4_AVA DVA EL" xfId="33021" xr:uid="{4B41053B-6993-4A49-A193-13BD9AB562CB}"/>
    <cellStyle name="Normal 3 2 3 3 5" xfId="33022" xr:uid="{F303AC16-C32B-4BAC-9D84-576C7C25A1A9}"/>
    <cellStyle name="Normal 3 2 3 3 5 2" xfId="33023" xr:uid="{E1826923-B8D0-4D36-94BF-CA34CF17947A}"/>
    <cellStyle name="Normal 3 2 3 3 5 3" xfId="33024" xr:uid="{DF549C26-F985-4A69-BB67-FC478295B20F}"/>
    <cellStyle name="Normal 3 2 3 3 5_AVA DVA EL" xfId="33025" xr:uid="{CF5A4A35-8870-4149-8123-C947ABCB27FB}"/>
    <cellStyle name="Normal 3 2 3 3 6" xfId="33026" xr:uid="{1C891BD7-5112-4FF6-A0ED-A5D8C6D8E337}"/>
    <cellStyle name="Normal 3 2 3 3 6 2" xfId="33027" xr:uid="{D726481F-47F5-4E1F-A84B-79F712736BAC}"/>
    <cellStyle name="Normal 3 2 3 3 6 3" xfId="33028" xr:uid="{F60E3BDB-9829-4F8A-A354-AE11762540F8}"/>
    <cellStyle name="Normal 3 2 3 3 6_AVA DVA EL" xfId="33029" xr:uid="{A1176A50-6AF5-4F1C-ABF8-E15666DEEF6B}"/>
    <cellStyle name="Normal 3 2 3 3 7" xfId="33030" xr:uid="{23B286AC-033C-4B2A-A261-C56F4CF76D01}"/>
    <cellStyle name="Normal 3 2 3 3 7 2" xfId="33031" xr:uid="{4FD67AE1-2BDA-413D-87C4-F5AA825898EE}"/>
    <cellStyle name="Normal 3 2 3 3 7 3" xfId="33032" xr:uid="{6B1620A4-5FA8-484A-89F7-594618B6E318}"/>
    <cellStyle name="Normal 3 2 3 3 7_AVA DVA EL" xfId="33033" xr:uid="{595B93D6-4CBF-4953-AEFD-364C21AB73F8}"/>
    <cellStyle name="Normal 3 2 3 3 8" xfId="33034" xr:uid="{5796D9C2-68C5-4313-BA35-B299A00BB868}"/>
    <cellStyle name="Normal 3 2 3 3 8 2" xfId="33035" xr:uid="{AE916311-D4B6-424E-ADC4-A593285142D5}"/>
    <cellStyle name="Normal 3 2 3 3 8 3" xfId="33036" xr:uid="{3C5D569F-31BD-412C-AE7F-591A94E5B364}"/>
    <cellStyle name="Normal 3 2 3 3 8_AVA DVA EL" xfId="33037" xr:uid="{5277B51C-2ABC-4880-BDAC-68126C0A38D3}"/>
    <cellStyle name="Normal 3 2 3 3 9" xfId="33038" xr:uid="{90388A93-4F4E-4E99-B4BC-51CFB6844084}"/>
    <cellStyle name="Normal 3 2 3 3 9 2" xfId="33039" xr:uid="{F18218B0-CA43-45A1-8387-8C7CC99C998C}"/>
    <cellStyle name="Normal 3 2 3 3 9 3" xfId="33040" xr:uid="{49993D30-EE94-4465-9488-060A62535EA0}"/>
    <cellStyle name="Normal 3 2 3 3 9_AVA DVA EL" xfId="33041" xr:uid="{D4771E9C-C03D-4709-9AF8-E39FDC2FEC15}"/>
    <cellStyle name="Normal 3 2 3 3_AVA DVA EL" xfId="33042" xr:uid="{49CFAC2E-DBF6-48D4-884A-DAFC5B950BC0}"/>
    <cellStyle name="Normal 3 2 3 4" xfId="33043" xr:uid="{3BF872FD-C003-47AE-BC80-EB6B2E6CCAF7}"/>
    <cellStyle name="Normal 3 2 3 4 2" xfId="33044" xr:uid="{C3C4D9C2-5E62-443D-B6BF-43805830F136}"/>
    <cellStyle name="Normal 3 2 3 4 2 2" xfId="33045" xr:uid="{863B1422-E00F-486B-A547-6247E7BA476D}"/>
    <cellStyle name="Normal 3 2 3 4 2 3" xfId="33046" xr:uid="{D0CE52FF-E258-4E01-84A2-899CD8643174}"/>
    <cellStyle name="Normal 3 2 3 4 2_AVA DVA EL" xfId="33047" xr:uid="{2AB5C48F-13AA-4C3A-8550-8739DA6E9E72}"/>
    <cellStyle name="Normal 3 2 3 4 3" xfId="33048" xr:uid="{0341D55C-CA37-4041-AD42-EC666935658B}"/>
    <cellStyle name="Normal 3 2 3 4 3 2" xfId="33049" xr:uid="{050D6F0D-3BA1-482A-A552-819E1280B935}"/>
    <cellStyle name="Normal 3 2 3 4 3 3" xfId="33050" xr:uid="{DE5DBC33-FA80-43ED-BEC4-B7FED19AC30E}"/>
    <cellStyle name="Normal 3 2 3 4 3_AVA DVA EL" xfId="33051" xr:uid="{A2693AF4-F40D-4B41-970E-ECAC05B2F0DE}"/>
    <cellStyle name="Normal 3 2 3 4 4" xfId="33052" xr:uid="{B68ED559-6125-47CC-8474-FAEC55A64515}"/>
    <cellStyle name="Normal 3 2 3 4 5" xfId="33053" xr:uid="{E543DAB3-756B-4AFA-9FA0-D2ABAC70123A}"/>
    <cellStyle name="Normal 3 2 3 4_AVA DVA EL" xfId="33054" xr:uid="{F03461C9-D114-47C0-9514-93662AA17EE8}"/>
    <cellStyle name="Normal 3 2 3 5" xfId="33055" xr:uid="{56C32C8D-259A-45BC-AF44-5CCE3F3C08FF}"/>
    <cellStyle name="Normal 3 2 3 5 2" xfId="33056" xr:uid="{C6D8CD7F-EFE7-48B1-9982-C34F69D20D21}"/>
    <cellStyle name="Normal 3 2 3 5 3" xfId="33057" xr:uid="{C846F6F2-07F5-48B9-8AFF-72A7D287B3FA}"/>
    <cellStyle name="Normal 3 2 3 5_AVA DVA EL" xfId="33058" xr:uid="{2C9B7AA5-F784-4B1C-A6F3-60CDB44A8C55}"/>
    <cellStyle name="Normal 3 2 3 6" xfId="33059" xr:uid="{28925D74-1437-47DA-9453-CB149F162A17}"/>
    <cellStyle name="Normal 3 2 3 6 2" xfId="33060" xr:uid="{8772B350-974A-49ED-90DF-60E806345AD4}"/>
    <cellStyle name="Normal 3 2 3 6 3" xfId="33061" xr:uid="{EB239C83-96EF-45C0-89B3-D788B8084CFA}"/>
    <cellStyle name="Normal 3 2 3 6_AVA DVA EL" xfId="33062" xr:uid="{FE850022-5927-482F-BA63-022F85BD4991}"/>
    <cellStyle name="Normal 3 2 3 7" xfId="33063" xr:uid="{73BFA498-2EE6-43E1-BD15-259053809B26}"/>
    <cellStyle name="Normal 3 2 3 7 2" xfId="33064" xr:uid="{E022D5B8-1C95-471B-BEE7-5E90B5A259DB}"/>
    <cellStyle name="Normal 3 2 3 7 3" xfId="33065" xr:uid="{0C4D0458-D2D3-4F63-B3FE-C541F949B87D}"/>
    <cellStyle name="Normal 3 2 3 7_AVA DVA EL" xfId="33066" xr:uid="{310FDB36-0020-40E2-BEED-3487C3A31945}"/>
    <cellStyle name="Normal 3 2 3 8" xfId="33067" xr:uid="{B457F9C6-44BF-4C5A-ADA6-C9D2D61527A5}"/>
    <cellStyle name="Normal 3 2 3 8 2" xfId="33068" xr:uid="{DADBBC38-C88D-414B-B743-7DE8C7630917}"/>
    <cellStyle name="Normal 3 2 3 8 3" xfId="33069" xr:uid="{91AAE216-5BEB-4000-98FA-4EB91BD32627}"/>
    <cellStyle name="Normal 3 2 3 8_AVA DVA EL" xfId="33070" xr:uid="{891B3D56-575D-4430-ABA3-2BC5D4EE2014}"/>
    <cellStyle name="Normal 3 2 3 9" xfId="33071" xr:uid="{D36039AE-518A-4E7D-84C8-8D14B52147E5}"/>
    <cellStyle name="Normal 3 2 3 9 2" xfId="33072" xr:uid="{02D4C6C0-1288-435D-B5CA-0C26B8952DBF}"/>
    <cellStyle name="Normal 3 2 3 9 3" xfId="33073" xr:uid="{C48543A7-CF13-4FAE-A353-086BE57EF366}"/>
    <cellStyle name="Normal 3 2 3 9_AVA DVA EL" xfId="33074" xr:uid="{3C0C0557-14D2-4EE6-8B59-8BED8F193BBD}"/>
    <cellStyle name="Normal 3 2 3_AVA DVA EL" xfId="33075" xr:uid="{2C364CB8-E82A-490B-8200-16E9D4564477}"/>
    <cellStyle name="Normal 3 2 4" xfId="33076" xr:uid="{E8FE75E4-9C2F-4BDF-9083-B538C52FD512}"/>
    <cellStyle name="Normal 3 2 4 10" xfId="33077" xr:uid="{2C2BAFEF-78D4-430B-9CF4-CAFBA829650C}"/>
    <cellStyle name="Normal 3 2 4 10 2" xfId="33078" xr:uid="{5E03BAEF-31D0-4350-90F8-3FB54571E063}"/>
    <cellStyle name="Normal 3 2 4 10 3" xfId="33079" xr:uid="{478873DC-6481-4793-A571-90FE48132301}"/>
    <cellStyle name="Normal 3 2 4 10_AVA DVA EL" xfId="33080" xr:uid="{34609AAD-1BC8-4703-96B0-CC4E8ECB200F}"/>
    <cellStyle name="Normal 3 2 4 11" xfId="33081" xr:uid="{F6D581B6-CD20-42E4-BF09-4E8AF2F85982}"/>
    <cellStyle name="Normal 3 2 4 11 2" xfId="33082" xr:uid="{47E64411-8D41-44E3-8E03-9DB3AF42E6DD}"/>
    <cellStyle name="Normal 3 2 4 11 3" xfId="33083" xr:uid="{F2B5A614-20FA-4AB9-9053-0F0117F65E45}"/>
    <cellStyle name="Normal 3 2 4 11_AVA DVA EL" xfId="33084" xr:uid="{0D2325D6-332D-48B7-9CE7-2DC7C6EFEA5B}"/>
    <cellStyle name="Normal 3 2 4 12" xfId="33085" xr:uid="{73E9ECE7-87C9-407C-B496-D63032F5462A}"/>
    <cellStyle name="Normal 3 2 4 12 2" xfId="33086" xr:uid="{17A98347-6AD3-429A-9F0F-E572A331E3AE}"/>
    <cellStyle name="Normal 3 2 4 12 3" xfId="33087" xr:uid="{30A0DA8C-BF10-4D34-B57A-5C16A15D9107}"/>
    <cellStyle name="Normal 3 2 4 12_AVA DVA EL" xfId="33088" xr:uid="{A5E780C1-6AAB-4733-8E54-9D6599C97CBB}"/>
    <cellStyle name="Normal 3 2 4 13" xfId="33089" xr:uid="{B81AA3F7-7C21-4006-A9FD-A517952D0FA1}"/>
    <cellStyle name="Normal 3 2 4 2" xfId="33090" xr:uid="{C0836EA8-8162-4D90-B011-462543BB1FCB}"/>
    <cellStyle name="Normal 3 2 4 2 10" xfId="33091" xr:uid="{9D1B9D94-BEC5-49F3-B6B8-AAB213FB04AA}"/>
    <cellStyle name="Normal 3 2 4 2 10 2" xfId="33092" xr:uid="{AF14F00B-93B0-425C-9747-72C71AF70328}"/>
    <cellStyle name="Normal 3 2 4 2 10 3" xfId="33093" xr:uid="{E8EF135C-FBE6-4E13-8E3B-2F21504A1686}"/>
    <cellStyle name="Normal 3 2 4 2 10_AVA DVA EL" xfId="33094" xr:uid="{9C9D3833-19C5-40C1-B32F-D75BE79C7053}"/>
    <cellStyle name="Normal 3 2 4 2 11" xfId="33095" xr:uid="{FA866DA2-7E55-493A-965D-CC0F9FCF5873}"/>
    <cellStyle name="Normal 3 2 4 2 12" xfId="33096" xr:uid="{6D5B2972-7170-4B34-8492-4BE3DD925CF7}"/>
    <cellStyle name="Normal 3 2 4 2 2" xfId="33097" xr:uid="{ACEF6B30-C9CE-4790-A73A-905A289BF3B1}"/>
    <cellStyle name="Normal 3 2 4 2 2 10" xfId="33098" xr:uid="{81F504F3-72DE-4750-89E5-71BABB0DE914}"/>
    <cellStyle name="Normal 3 2 4 2 2 11" xfId="33099" xr:uid="{FF845FA3-F3E3-406B-9EED-2F36D01598C8}"/>
    <cellStyle name="Normal 3 2 4 2 2 2" xfId="33100" xr:uid="{3474FA8E-C908-4A9F-9497-A15547FA3E3B}"/>
    <cellStyle name="Normal 3 2 4 2 2 2 2" xfId="33101" xr:uid="{F9ABF686-1CC4-4688-92BF-EBE8AD696B5E}"/>
    <cellStyle name="Normal 3 2 4 2 2 2 2 2" xfId="33102" xr:uid="{080F4B66-7597-4624-9569-4DED90E7DE21}"/>
    <cellStyle name="Normal 3 2 4 2 2 2 2 3" xfId="33103" xr:uid="{D7D77803-2A8B-4BDB-8CF4-59C878696057}"/>
    <cellStyle name="Normal 3 2 4 2 2 2 2_AVA DVA EL" xfId="33104" xr:uid="{269D2419-75A4-4E42-B76A-F4F763A2FC0C}"/>
    <cellStyle name="Normal 3 2 4 2 2 2 3" xfId="33105" xr:uid="{D056667A-A5E7-46B7-82BC-DDD98766B05D}"/>
    <cellStyle name="Normal 3 2 4 2 2 2 3 2" xfId="33106" xr:uid="{131E6B15-98B5-4610-946F-8C2A07A61FFC}"/>
    <cellStyle name="Normal 3 2 4 2 2 2 3 3" xfId="33107" xr:uid="{77548FE7-8A90-45CF-A16A-585878E33982}"/>
    <cellStyle name="Normal 3 2 4 2 2 2 3_AVA DVA EL" xfId="33108" xr:uid="{6872A90F-6AA2-419E-8C3F-693702D4DDA9}"/>
    <cellStyle name="Normal 3 2 4 2 2 2 4" xfId="33109" xr:uid="{C0B19A52-B4F6-4CE3-9109-6CCB26250081}"/>
    <cellStyle name="Normal 3 2 4 2 2 2 5" xfId="33110" xr:uid="{9FF8FA14-25FE-477B-AE2C-0C4D02BB887F}"/>
    <cellStyle name="Normal 3 2 4 2 2 2_AVA DVA EL" xfId="33111" xr:uid="{69B6CFB1-661E-41D4-A5CE-3522B9DABD4D}"/>
    <cellStyle name="Normal 3 2 4 2 2 3" xfId="33112" xr:uid="{5B57F0A0-7F09-46D3-8D7A-E164FC2D7943}"/>
    <cellStyle name="Normal 3 2 4 2 2 3 2" xfId="33113" xr:uid="{55E0B864-9CDC-4040-8635-5AA9B4AD6FCC}"/>
    <cellStyle name="Normal 3 2 4 2 2 3 3" xfId="33114" xr:uid="{1337FA15-2F16-4BDC-9D6D-150882F67194}"/>
    <cellStyle name="Normal 3 2 4 2 2 3_AVA DVA EL" xfId="33115" xr:uid="{A97F9B62-5D4D-494F-9166-4A2501424ADF}"/>
    <cellStyle name="Normal 3 2 4 2 2 4" xfId="33116" xr:uid="{E4170DF8-F4AA-4F30-9C0D-0FE60DBA6300}"/>
    <cellStyle name="Normal 3 2 4 2 2 4 2" xfId="33117" xr:uid="{8B904BE6-6711-4ECF-8657-91A1C4E0EE19}"/>
    <cellStyle name="Normal 3 2 4 2 2 4 3" xfId="33118" xr:uid="{87DEE116-ABBE-43C0-B660-5C055661ECFB}"/>
    <cellStyle name="Normal 3 2 4 2 2 4_AVA DVA EL" xfId="33119" xr:uid="{5ABD90E8-0B2C-4129-8F69-4FABBFA67C64}"/>
    <cellStyle name="Normal 3 2 4 2 2 5" xfId="33120" xr:uid="{8BA95BE1-3875-42B9-8629-6B02E3316728}"/>
    <cellStyle name="Normal 3 2 4 2 2 5 2" xfId="33121" xr:uid="{6A02CCBF-0A67-4B0D-971C-77AE25F43D4C}"/>
    <cellStyle name="Normal 3 2 4 2 2 5 3" xfId="33122" xr:uid="{246F7479-C792-4D3D-AA43-C52130B71AF2}"/>
    <cellStyle name="Normal 3 2 4 2 2 5_AVA DVA EL" xfId="33123" xr:uid="{14A68B79-3D7C-49DA-9510-CE826038B41C}"/>
    <cellStyle name="Normal 3 2 4 2 2 6" xfId="33124" xr:uid="{06BDF43F-D9CC-4E18-9498-5B357D85DC59}"/>
    <cellStyle name="Normal 3 2 4 2 2 6 2" xfId="33125" xr:uid="{488749B6-28D6-48FE-8DC0-B0A9C8C78875}"/>
    <cellStyle name="Normal 3 2 4 2 2 6 3" xfId="33126" xr:uid="{8F9C67D8-5E1D-4500-99DB-6E1FD8FCC327}"/>
    <cellStyle name="Normal 3 2 4 2 2 6_AVA DVA EL" xfId="33127" xr:uid="{3D5BA76F-3192-4DA3-93E5-5970189178DD}"/>
    <cellStyle name="Normal 3 2 4 2 2 7" xfId="33128" xr:uid="{7561DF3B-AAD4-4106-8CEB-3FB09EC07F0A}"/>
    <cellStyle name="Normal 3 2 4 2 2 7 2" xfId="33129" xr:uid="{3BB7D66A-7423-45A7-BF0F-289F6C4C00E6}"/>
    <cellStyle name="Normal 3 2 4 2 2 7 3" xfId="33130" xr:uid="{89E31C41-FDB2-4CBE-B855-BBD9C7472289}"/>
    <cellStyle name="Normal 3 2 4 2 2 7_AVA DVA EL" xfId="33131" xr:uid="{18A6463E-BB45-4859-96D7-725E3E93F7DD}"/>
    <cellStyle name="Normal 3 2 4 2 2 8" xfId="33132" xr:uid="{4061C4AA-1FF1-44E8-96F8-A12061FF8867}"/>
    <cellStyle name="Normal 3 2 4 2 2 8 2" xfId="33133" xr:uid="{33FFC70D-1E77-4A24-8E77-AA3DA807CE83}"/>
    <cellStyle name="Normal 3 2 4 2 2 8 3" xfId="33134" xr:uid="{1C667208-0B73-4C50-B3AD-5F948122E5D4}"/>
    <cellStyle name="Normal 3 2 4 2 2 8_AVA DVA EL" xfId="33135" xr:uid="{AFF75642-B10D-443A-97B7-3C229E5320FE}"/>
    <cellStyle name="Normal 3 2 4 2 2 9" xfId="33136" xr:uid="{A4861A0C-0FFF-4F84-A8FD-B0AB2D48F621}"/>
    <cellStyle name="Normal 3 2 4 2 2 9 2" xfId="33137" xr:uid="{583EE613-8A6A-4C51-8CF0-3445AA0C47A7}"/>
    <cellStyle name="Normal 3 2 4 2 2 9 3" xfId="33138" xr:uid="{FD93CF85-3BE2-4B35-BB38-5EBF7C907C47}"/>
    <cellStyle name="Normal 3 2 4 2 2 9_AVA DVA EL" xfId="33139" xr:uid="{E4F46D5A-E13A-47D5-87B8-862102100A7E}"/>
    <cellStyle name="Normal 3 2 4 2 2_AVA DVA EL" xfId="33140" xr:uid="{8FC654AA-0880-47D2-8EAF-A1D561156191}"/>
    <cellStyle name="Normal 3 2 4 2 3" xfId="33141" xr:uid="{C34D3C75-4483-4BC0-B000-2F01CB9A6D9C}"/>
    <cellStyle name="Normal 3 2 4 2 3 2" xfId="33142" xr:uid="{B70AC4C2-EFF5-433A-A5C8-36308B8B004E}"/>
    <cellStyle name="Normal 3 2 4 2 3 2 2" xfId="33143" xr:uid="{18451586-3201-4263-A598-79431364DB12}"/>
    <cellStyle name="Normal 3 2 4 2 3 2 3" xfId="33144" xr:uid="{6D429716-9434-4CA7-9957-39F42B005698}"/>
    <cellStyle name="Normal 3 2 4 2 3 2_AVA DVA EL" xfId="33145" xr:uid="{50133777-3AAA-4774-B8DD-CABE32BF9457}"/>
    <cellStyle name="Normal 3 2 4 2 3 3" xfId="33146" xr:uid="{ACB25BB1-AD06-424E-878D-578BFD9F0AAF}"/>
    <cellStyle name="Normal 3 2 4 2 3 3 2" xfId="33147" xr:uid="{3C112770-EC98-46C5-B9BE-D757C2C0B846}"/>
    <cellStyle name="Normal 3 2 4 2 3 3 3" xfId="33148" xr:uid="{41EEC597-5DD6-4043-8C63-9F6B49A851B0}"/>
    <cellStyle name="Normal 3 2 4 2 3 3_AVA DVA EL" xfId="33149" xr:uid="{F1A7ED63-1FA9-4351-A3A7-EA9B61286742}"/>
    <cellStyle name="Normal 3 2 4 2 3 4" xfId="33150" xr:uid="{7348193A-681A-453E-AC11-94FC7512EF9C}"/>
    <cellStyle name="Normal 3 2 4 2 3 5" xfId="33151" xr:uid="{303D1B6D-029B-4B3C-ACA8-543E34834D92}"/>
    <cellStyle name="Normal 3 2 4 2 3_AVA DVA EL" xfId="33152" xr:uid="{02089B6A-6C87-4465-A5F1-9B36A4048CDD}"/>
    <cellStyle name="Normal 3 2 4 2 4" xfId="33153" xr:uid="{8E864586-D11B-4017-BC14-A5B4581521D6}"/>
    <cellStyle name="Normal 3 2 4 2 4 2" xfId="33154" xr:uid="{63076D14-B4A3-4351-AE9A-22A6342BB014}"/>
    <cellStyle name="Normal 3 2 4 2 4 3" xfId="33155" xr:uid="{E226A7B8-95E5-4ECB-9476-6ADA90B81ADD}"/>
    <cellStyle name="Normal 3 2 4 2 4_AVA DVA EL" xfId="33156" xr:uid="{863338F1-D3EF-4EA0-A5B2-617EB7C841CB}"/>
    <cellStyle name="Normal 3 2 4 2 5" xfId="33157" xr:uid="{F4B006F8-BDF5-45C5-9BD7-F046558A4927}"/>
    <cellStyle name="Normal 3 2 4 2 5 2" xfId="33158" xr:uid="{83C51218-E87F-4BBE-AB80-87597D54AE26}"/>
    <cellStyle name="Normal 3 2 4 2 5 3" xfId="33159" xr:uid="{5220B1FD-515B-4BF0-AD6B-85D0C19FB610}"/>
    <cellStyle name="Normal 3 2 4 2 5_AVA DVA EL" xfId="33160" xr:uid="{5F4DBABB-B861-4004-88F7-F4D7B06732A6}"/>
    <cellStyle name="Normal 3 2 4 2 6" xfId="33161" xr:uid="{77DA4508-E015-4C87-8466-83421AC00005}"/>
    <cellStyle name="Normal 3 2 4 2 6 2" xfId="33162" xr:uid="{5A2F202A-E86D-418D-A091-880C3F62607B}"/>
    <cellStyle name="Normal 3 2 4 2 6 3" xfId="33163" xr:uid="{5E52FDD2-FD91-4F52-8469-F0090610627F}"/>
    <cellStyle name="Normal 3 2 4 2 6_AVA DVA EL" xfId="33164" xr:uid="{0C62F650-8E08-446F-9A25-F3EB114EBB4B}"/>
    <cellStyle name="Normal 3 2 4 2 7" xfId="33165" xr:uid="{A954E649-8BB3-4444-BAF3-4FCB4CEDE30F}"/>
    <cellStyle name="Normal 3 2 4 2 7 2" xfId="33166" xr:uid="{48BE320B-EA23-4224-8209-2E6065B09EF0}"/>
    <cellStyle name="Normal 3 2 4 2 7 3" xfId="33167" xr:uid="{547719BD-9085-4922-99C1-F4F6E89BBD83}"/>
    <cellStyle name="Normal 3 2 4 2 7_AVA DVA EL" xfId="33168" xr:uid="{5F0AE664-D28E-4F58-BAD1-1757E9C7EC45}"/>
    <cellStyle name="Normal 3 2 4 2 8" xfId="33169" xr:uid="{96108683-17BE-4156-B10C-55577F9BFE07}"/>
    <cellStyle name="Normal 3 2 4 2 8 2" xfId="33170" xr:uid="{6D610F4C-3801-4025-BA4D-9821EF99C3FC}"/>
    <cellStyle name="Normal 3 2 4 2 8 3" xfId="33171" xr:uid="{01F56325-844B-4054-AB53-2262B0AA2A80}"/>
    <cellStyle name="Normal 3 2 4 2 8_AVA DVA EL" xfId="33172" xr:uid="{F55DF933-1A2E-4B5E-84BD-73574F19C6CF}"/>
    <cellStyle name="Normal 3 2 4 2 9" xfId="33173" xr:uid="{E0EFA5E6-2820-41E1-B4C1-701B9D71BE2B}"/>
    <cellStyle name="Normal 3 2 4 2 9 2" xfId="33174" xr:uid="{C21CC5CC-C170-4945-9DD1-515992635465}"/>
    <cellStyle name="Normal 3 2 4 2 9 3" xfId="33175" xr:uid="{000E037A-C3EA-4412-911C-094AD023D9C2}"/>
    <cellStyle name="Normal 3 2 4 2 9_AVA DVA EL" xfId="33176" xr:uid="{9F026336-68A0-4B63-9F68-1A3ABCF6532E}"/>
    <cellStyle name="Normal 3 2 4 2_AVA DVA EL" xfId="33177" xr:uid="{750A1B83-0D1E-47E3-8D95-81D10929325F}"/>
    <cellStyle name="Normal 3 2 4 3" xfId="33178" xr:uid="{2907896E-4D2B-4F4E-8C0D-D9924EE69979}"/>
    <cellStyle name="Normal 3 2 4 3 10" xfId="33179" xr:uid="{A9BC0B40-2C7C-4E26-95F9-97C19EEA1D1E}"/>
    <cellStyle name="Normal 3 2 4 3 11" xfId="33180" xr:uid="{67D6BB40-BDB2-4980-B887-33D3C8E4B6F6}"/>
    <cellStyle name="Normal 3 2 4 3 2" xfId="33181" xr:uid="{6E9AC623-7F17-4A88-9A02-E82A7FF56846}"/>
    <cellStyle name="Normal 3 2 4 3 2 2" xfId="33182" xr:uid="{87104E6B-6811-4C7E-A303-7F34D3BA5C6E}"/>
    <cellStyle name="Normal 3 2 4 3 2 2 2" xfId="33183" xr:uid="{8661ED16-D64A-4777-BB2B-E545C177E078}"/>
    <cellStyle name="Normal 3 2 4 3 2 2 3" xfId="33184" xr:uid="{1E134FB0-C26E-49CB-A705-19F856435D19}"/>
    <cellStyle name="Normal 3 2 4 3 2 2_AVA DVA EL" xfId="33185" xr:uid="{978B56C7-BADC-4F44-94A2-74FD2BEDCD95}"/>
    <cellStyle name="Normal 3 2 4 3 2 3" xfId="33186" xr:uid="{CF820D8D-D56E-4EF8-8829-B3F7B87151EF}"/>
    <cellStyle name="Normal 3 2 4 3 2 3 2" xfId="33187" xr:uid="{1E1308F8-365C-4531-AEFA-9C6562B10375}"/>
    <cellStyle name="Normal 3 2 4 3 2 3 3" xfId="33188" xr:uid="{787CD619-AF7B-4C95-9862-5C495E08277C}"/>
    <cellStyle name="Normal 3 2 4 3 2 3_AVA DVA EL" xfId="33189" xr:uid="{BDA8D300-5523-455C-9601-D4FED7AD1FD0}"/>
    <cellStyle name="Normal 3 2 4 3 2 4" xfId="33190" xr:uid="{220CD5DE-9843-49BD-8EB8-6E8DE6706F57}"/>
    <cellStyle name="Normal 3 2 4 3 2 5" xfId="33191" xr:uid="{570A1A6A-F4D8-4519-9719-1125A404C370}"/>
    <cellStyle name="Normal 3 2 4 3 2_AVA DVA EL" xfId="33192" xr:uid="{436C2001-8489-4A03-B161-5B273430A36D}"/>
    <cellStyle name="Normal 3 2 4 3 3" xfId="33193" xr:uid="{3E9959C4-5D88-4063-8A8F-63AA2C2A071B}"/>
    <cellStyle name="Normal 3 2 4 3 3 2" xfId="33194" xr:uid="{BA59C97B-EE8F-40D2-94A2-99AD9AFF8E56}"/>
    <cellStyle name="Normal 3 2 4 3 3 3" xfId="33195" xr:uid="{7EC0C775-20E1-4258-A774-52024588FF13}"/>
    <cellStyle name="Normal 3 2 4 3 3_AVA DVA EL" xfId="33196" xr:uid="{1C88B95A-F6D1-4D25-9BAD-09F794300D6F}"/>
    <cellStyle name="Normal 3 2 4 3 4" xfId="33197" xr:uid="{28310043-3966-434E-BF35-576190600AA0}"/>
    <cellStyle name="Normal 3 2 4 3 4 2" xfId="33198" xr:uid="{B4F29B13-6AB7-46A9-9C5F-CD7F4C42A61E}"/>
    <cellStyle name="Normal 3 2 4 3 4 3" xfId="33199" xr:uid="{66300236-5BE9-4770-9EF7-69F1BE5C0349}"/>
    <cellStyle name="Normal 3 2 4 3 4_AVA DVA EL" xfId="33200" xr:uid="{75AED08C-2150-416B-8CE5-9A5D6472A9C2}"/>
    <cellStyle name="Normal 3 2 4 3 5" xfId="33201" xr:uid="{7D045D35-EF0A-4283-AF5F-84ACB85DEE80}"/>
    <cellStyle name="Normal 3 2 4 3 5 2" xfId="33202" xr:uid="{94290736-AC9A-4913-8434-056C4220B556}"/>
    <cellStyle name="Normal 3 2 4 3 5 3" xfId="33203" xr:uid="{84BECFC5-00DB-4826-B8C7-EDF728246D35}"/>
    <cellStyle name="Normal 3 2 4 3 5_AVA DVA EL" xfId="33204" xr:uid="{5C84A3BC-D32D-4862-8595-09D5AAEE0809}"/>
    <cellStyle name="Normal 3 2 4 3 6" xfId="33205" xr:uid="{13586F07-A81C-46C0-AA00-2DD31ECCBA3A}"/>
    <cellStyle name="Normal 3 2 4 3 6 2" xfId="33206" xr:uid="{79C35797-571D-4D5F-9E46-AFC77855FBF1}"/>
    <cellStyle name="Normal 3 2 4 3 6 3" xfId="33207" xr:uid="{FCB9981C-00FA-4F97-8452-614125158D3F}"/>
    <cellStyle name="Normal 3 2 4 3 6_AVA DVA EL" xfId="33208" xr:uid="{FBCBAD5F-67E1-400C-8E24-FA8323955380}"/>
    <cellStyle name="Normal 3 2 4 3 7" xfId="33209" xr:uid="{83147C05-3FA6-4498-BC2E-47AE5B6264AD}"/>
    <cellStyle name="Normal 3 2 4 3 7 2" xfId="33210" xr:uid="{CB759A62-0B72-4496-8086-3E0004FB66BA}"/>
    <cellStyle name="Normal 3 2 4 3 7 3" xfId="33211" xr:uid="{D3BEEF6A-3DE2-4C58-8C89-796F54C02A45}"/>
    <cellStyle name="Normal 3 2 4 3 7_AVA DVA EL" xfId="33212" xr:uid="{0431BB67-CFF8-4C12-B7AC-600530B472F1}"/>
    <cellStyle name="Normal 3 2 4 3 8" xfId="33213" xr:uid="{FAAA281D-A1FF-4621-AD20-73AFC5916DD1}"/>
    <cellStyle name="Normal 3 2 4 3 8 2" xfId="33214" xr:uid="{A828A039-3F73-4EC7-8AD1-A44E1FEF7957}"/>
    <cellStyle name="Normal 3 2 4 3 8 3" xfId="33215" xr:uid="{70363D52-21F9-4F5A-91F8-317F59A96352}"/>
    <cellStyle name="Normal 3 2 4 3 8_AVA DVA EL" xfId="33216" xr:uid="{1BD3273D-E498-4629-81E7-C3591272AD2F}"/>
    <cellStyle name="Normal 3 2 4 3 9" xfId="33217" xr:uid="{B444547D-ECDD-44B9-8D13-10C73852DCEA}"/>
    <cellStyle name="Normal 3 2 4 3 9 2" xfId="33218" xr:uid="{141802F5-D02D-4547-AE3C-D82264ED6220}"/>
    <cellStyle name="Normal 3 2 4 3 9 3" xfId="33219" xr:uid="{A844C0C6-8C47-4B96-98BA-A4DCA71F80F2}"/>
    <cellStyle name="Normal 3 2 4 3 9_AVA DVA EL" xfId="33220" xr:uid="{3F314524-0959-4DAD-B67A-08537FEC3625}"/>
    <cellStyle name="Normal 3 2 4 3_AVA DVA EL" xfId="33221" xr:uid="{0B3ABCA5-E1A3-402E-A39F-D6F2692E448F}"/>
    <cellStyle name="Normal 3 2 4 4" xfId="33222" xr:uid="{DD9307C5-A6BE-4212-BC9F-933E7297D20B}"/>
    <cellStyle name="Normal 3 2 4 4 2" xfId="33223" xr:uid="{78A92B53-4902-452F-9D2A-526D9A6A8003}"/>
    <cellStyle name="Normal 3 2 4 4 2 2" xfId="33224" xr:uid="{3DB04B36-9E66-4447-9FEF-F5A0A3E90925}"/>
    <cellStyle name="Normal 3 2 4 4 2 3" xfId="33225" xr:uid="{BF8AF462-4CDF-43B6-9F86-F03937435B14}"/>
    <cellStyle name="Normal 3 2 4 4 2_AVA DVA EL" xfId="33226" xr:uid="{9F9B5112-C319-4FBB-ACE4-ACC452FC2707}"/>
    <cellStyle name="Normal 3 2 4 4 3" xfId="33227" xr:uid="{F04058A3-C649-45B1-9D37-4393452D53B3}"/>
    <cellStyle name="Normal 3 2 4 4 3 2" xfId="33228" xr:uid="{CE8C4673-1F4F-4564-A084-A94F2DE02500}"/>
    <cellStyle name="Normal 3 2 4 4 3 3" xfId="33229" xr:uid="{054A6B93-9F20-417F-B655-AE89AE1DB7DE}"/>
    <cellStyle name="Normal 3 2 4 4 3_AVA DVA EL" xfId="33230" xr:uid="{3F45DDAF-D319-43D7-A59F-5F941172059A}"/>
    <cellStyle name="Normal 3 2 4 4 4" xfId="33231" xr:uid="{9CEA78EA-53CD-4159-9296-533CBD185AE7}"/>
    <cellStyle name="Normal 3 2 4 4 5" xfId="33232" xr:uid="{F8FE13EE-844E-4524-80D1-6392D5DE9230}"/>
    <cellStyle name="Normal 3 2 4 4_AVA DVA EL" xfId="33233" xr:uid="{0941AA61-EF9E-4675-AEF0-63FEE0AD5E5A}"/>
    <cellStyle name="Normal 3 2 4 5" xfId="33234" xr:uid="{CC4ECF7E-908D-4C74-8D21-128DC1C2FA22}"/>
    <cellStyle name="Normal 3 2 4 5 2" xfId="33235" xr:uid="{DE986346-7840-4598-93F1-7C8E76881D83}"/>
    <cellStyle name="Normal 3 2 4 5 3" xfId="33236" xr:uid="{65A8A8F0-B316-499C-8E4A-991D73E4C3DC}"/>
    <cellStyle name="Normal 3 2 4 5_AVA DVA EL" xfId="33237" xr:uid="{19A47A8F-4321-49F4-BEB5-896F6DA31B63}"/>
    <cellStyle name="Normal 3 2 4 6" xfId="33238" xr:uid="{FE93B38C-91FA-4E8A-B5D0-3C1FD05AC0DB}"/>
    <cellStyle name="Normal 3 2 4 6 2" xfId="33239" xr:uid="{D5EBB24B-1C40-4771-ADDA-1F50941D5B12}"/>
    <cellStyle name="Normal 3 2 4 6 3" xfId="33240" xr:uid="{38A537D1-9590-4E97-8943-46D26BE06B7A}"/>
    <cellStyle name="Normal 3 2 4 6_AVA DVA EL" xfId="33241" xr:uid="{A5201FBB-94D0-4163-B4B8-F5A6DBCC76D7}"/>
    <cellStyle name="Normal 3 2 4 7" xfId="33242" xr:uid="{6D366828-5084-4C31-B7B5-732BB749182A}"/>
    <cellStyle name="Normal 3 2 4 7 2" xfId="33243" xr:uid="{D525ABCB-4D61-4CF8-82A8-348D121F61BB}"/>
    <cellStyle name="Normal 3 2 4 7 3" xfId="33244" xr:uid="{B4A133CC-2349-464F-B602-903BAE151787}"/>
    <cellStyle name="Normal 3 2 4 7_AVA DVA EL" xfId="33245" xr:uid="{8786F21C-FA43-4097-8A50-DA0AA04F37FF}"/>
    <cellStyle name="Normal 3 2 4 8" xfId="33246" xr:uid="{61B8A6E3-A46D-4435-AF0D-3F542FC7B971}"/>
    <cellStyle name="Normal 3 2 4 8 2" xfId="33247" xr:uid="{F0242177-9949-4305-ADFE-EB48599B1F9B}"/>
    <cellStyle name="Normal 3 2 4 8 3" xfId="33248" xr:uid="{A8525F75-825A-4D21-BE33-2F5D3DA72C8B}"/>
    <cellStyle name="Normal 3 2 4 8_AVA DVA EL" xfId="33249" xr:uid="{14F660B0-71D6-44A7-B056-AFC44686FAA6}"/>
    <cellStyle name="Normal 3 2 4 9" xfId="33250" xr:uid="{D8003BF4-79C6-429E-AF8D-BC91EE15C15B}"/>
    <cellStyle name="Normal 3 2 4 9 2" xfId="33251" xr:uid="{B49EE4C6-4F01-45DB-80E6-C14BD74DCEFA}"/>
    <cellStyle name="Normal 3 2 4 9 3" xfId="33252" xr:uid="{7BD1F4D7-EC31-4E32-8575-852ABB146E74}"/>
    <cellStyle name="Normal 3 2 4 9_AVA DVA EL" xfId="33253" xr:uid="{60D39F81-1E5B-44E1-9D6B-41E64D3D844B}"/>
    <cellStyle name="Normal 3 2 4_AVA DVA EL" xfId="33254" xr:uid="{B26B0BCB-4DD6-4A50-9FA1-A60ADB9F2A67}"/>
    <cellStyle name="Normal 3 2 5" xfId="33255" xr:uid="{93F8B690-1743-41ED-958C-81083EFD9AE7}"/>
    <cellStyle name="Normal 3 2 5 10" xfId="33256" xr:uid="{22B4DEC5-A4BB-4FF5-A4F4-AB12B667899B}"/>
    <cellStyle name="Normal 3 2 5 10 2" xfId="33257" xr:uid="{99C26BF6-6932-48A5-A9B9-E0E22AC12516}"/>
    <cellStyle name="Normal 3 2 5 10 3" xfId="33258" xr:uid="{E11B7FAB-E853-4CC3-B7AA-AF6DC7565B6A}"/>
    <cellStyle name="Normal 3 2 5 10_AVA DVA EL" xfId="33259" xr:uid="{C4BF0A5F-DCFB-465D-8392-4C122182F9C2}"/>
    <cellStyle name="Normal 3 2 5 11" xfId="33260" xr:uid="{39B1F220-19D0-4337-BD10-70505D0ECACC}"/>
    <cellStyle name="Normal 3 2 5 11 2" xfId="33261" xr:uid="{3BC8981C-2894-4999-9696-BFCE9B9C15BA}"/>
    <cellStyle name="Normal 3 2 5 11 3" xfId="33262" xr:uid="{A853E53A-F890-439D-8E45-176FA752188A}"/>
    <cellStyle name="Normal 3 2 5 11_AVA DVA EL" xfId="33263" xr:uid="{3BF50E78-0131-444F-830C-E279BC392B4B}"/>
    <cellStyle name="Normal 3 2 5 12" xfId="33264" xr:uid="{169DAF9F-9CAF-405E-89AA-DF3BBBB4F501}"/>
    <cellStyle name="Normal 3 2 5 2" xfId="33265" xr:uid="{1BA9E692-C25E-4BE3-AA4A-106BF0DFF571}"/>
    <cellStyle name="Normal 3 2 5 2 10" xfId="33266" xr:uid="{D11F15BC-C3B8-4651-9342-213E6F09713F}"/>
    <cellStyle name="Normal 3 2 5 2 11" xfId="33267" xr:uid="{E35E3B6E-2253-403B-BC27-C41F187D685D}"/>
    <cellStyle name="Normal 3 2 5 2 2" xfId="33268" xr:uid="{7A80FF33-A8E0-46F8-B351-5F4004AAEA5C}"/>
    <cellStyle name="Normal 3 2 5 2 2 2" xfId="33269" xr:uid="{D95BF3F6-244F-4961-9138-2E0290B571BF}"/>
    <cellStyle name="Normal 3 2 5 2 2 2 2" xfId="33270" xr:uid="{F9943BF2-136E-4F05-8F88-639CB62CA2CC}"/>
    <cellStyle name="Normal 3 2 5 2 2 2 3" xfId="33271" xr:uid="{C66FE4D9-31FC-4DF3-B6A8-B0780F9E1F9A}"/>
    <cellStyle name="Normal 3 2 5 2 2 2_AVA DVA EL" xfId="33272" xr:uid="{4421C54A-2CB2-42BD-BEE1-60FF601CE8F3}"/>
    <cellStyle name="Normal 3 2 5 2 2 3" xfId="33273" xr:uid="{4FFD4FD2-4D4C-4E93-BCF5-8DBA59E68F06}"/>
    <cellStyle name="Normal 3 2 5 2 2 3 2" xfId="33274" xr:uid="{B63F5887-9292-4694-983C-E16F20841944}"/>
    <cellStyle name="Normal 3 2 5 2 2 3 3" xfId="33275" xr:uid="{5A942855-6D7B-4C84-A4AA-500A1A8F785E}"/>
    <cellStyle name="Normal 3 2 5 2 2 3_AVA DVA EL" xfId="33276" xr:uid="{9830C46E-103F-457B-9367-6EB936AF5174}"/>
    <cellStyle name="Normal 3 2 5 2 2 4" xfId="33277" xr:uid="{AB3E58D7-00C0-49C7-AF0B-5A00951DC9C3}"/>
    <cellStyle name="Normal 3 2 5 2 2 5" xfId="33278" xr:uid="{E7877754-A400-4374-9F66-31D49A18A23C}"/>
    <cellStyle name="Normal 3 2 5 2 2_AVA DVA EL" xfId="33279" xr:uid="{D8ACA0DA-EF65-4E16-BB92-EABCF2927B0D}"/>
    <cellStyle name="Normal 3 2 5 2 3" xfId="33280" xr:uid="{DC969E45-4A1C-453B-9EC9-AC9274467695}"/>
    <cellStyle name="Normal 3 2 5 2 3 2" xfId="33281" xr:uid="{FA5C5CAA-4F4E-404C-A122-094D005FC0E8}"/>
    <cellStyle name="Normal 3 2 5 2 3 3" xfId="33282" xr:uid="{40ECD76D-0A94-4CFE-9654-3776B0BF34A6}"/>
    <cellStyle name="Normal 3 2 5 2 3_AVA DVA EL" xfId="33283" xr:uid="{A05CDEDA-4AE9-4378-968D-186137A8F25C}"/>
    <cellStyle name="Normal 3 2 5 2 4" xfId="33284" xr:uid="{63DD2E35-A12E-4F02-9384-F61B2EA0C86D}"/>
    <cellStyle name="Normal 3 2 5 2 4 2" xfId="33285" xr:uid="{F4D1E879-DF86-459A-9C22-E17149338C5B}"/>
    <cellStyle name="Normal 3 2 5 2 4 3" xfId="33286" xr:uid="{19931E34-FD63-4822-98E1-5AA9AF8C267C}"/>
    <cellStyle name="Normal 3 2 5 2 4_AVA DVA EL" xfId="33287" xr:uid="{1B67217B-4AEA-4AC4-AB56-ECA8CEC94C4B}"/>
    <cellStyle name="Normal 3 2 5 2 5" xfId="33288" xr:uid="{F6959112-ECC0-405D-B86A-94214295218C}"/>
    <cellStyle name="Normal 3 2 5 2 5 2" xfId="33289" xr:uid="{45F3D13F-1F76-4C5E-BEF5-D8057C7AF3AC}"/>
    <cellStyle name="Normal 3 2 5 2 5 3" xfId="33290" xr:uid="{44EB045A-AF36-416E-B3FB-EAAEA593D823}"/>
    <cellStyle name="Normal 3 2 5 2 5_AVA DVA EL" xfId="33291" xr:uid="{973E70CD-8CA7-4C47-8DCB-C17A044D291A}"/>
    <cellStyle name="Normal 3 2 5 2 6" xfId="33292" xr:uid="{C3CCEC37-FC1D-425A-BDF1-FC35459FD9A4}"/>
    <cellStyle name="Normal 3 2 5 2 6 2" xfId="33293" xr:uid="{044280A1-FD1B-49D5-B561-F7F561CE9A1F}"/>
    <cellStyle name="Normal 3 2 5 2 6 3" xfId="33294" xr:uid="{87CC9401-D368-442B-8C6D-33E24F470736}"/>
    <cellStyle name="Normal 3 2 5 2 6_AVA DVA EL" xfId="33295" xr:uid="{7B319BD3-B544-4D26-A3DB-7B0E5B2B8F39}"/>
    <cellStyle name="Normal 3 2 5 2 7" xfId="33296" xr:uid="{5AF26882-DB59-4F77-A97B-DD614ABEA6CD}"/>
    <cellStyle name="Normal 3 2 5 2 7 2" xfId="33297" xr:uid="{33F248E0-88F0-4ECE-815C-63A2E8869FD9}"/>
    <cellStyle name="Normal 3 2 5 2 7 3" xfId="33298" xr:uid="{59920458-E2CB-4CE9-83EB-075D7225773E}"/>
    <cellStyle name="Normal 3 2 5 2 7_AVA DVA EL" xfId="33299" xr:uid="{6CCC63D8-16EF-4F67-8E4B-D180BE5679DC}"/>
    <cellStyle name="Normal 3 2 5 2 8" xfId="33300" xr:uid="{F04E4BB9-9B69-4BA1-87F8-62CF6F00DFF2}"/>
    <cellStyle name="Normal 3 2 5 2 8 2" xfId="33301" xr:uid="{1E7F72F2-D635-43E6-BF8F-22650E7050AA}"/>
    <cellStyle name="Normal 3 2 5 2 8 3" xfId="33302" xr:uid="{E5C4B957-1E10-4B14-964C-11D98189DFFA}"/>
    <cellStyle name="Normal 3 2 5 2 8_AVA DVA EL" xfId="33303" xr:uid="{EF94ADE7-6C89-4E09-8AA7-B3E7DBE89FB7}"/>
    <cellStyle name="Normal 3 2 5 2 9" xfId="33304" xr:uid="{31E12176-2E87-4BC3-85E5-58064F5B46DA}"/>
    <cellStyle name="Normal 3 2 5 2 9 2" xfId="33305" xr:uid="{ADE2E2E0-9ABA-490B-B050-C153C228E8B5}"/>
    <cellStyle name="Normal 3 2 5 2 9 3" xfId="33306" xr:uid="{483DF045-5C35-4B99-9CB1-1FD4DCF6A907}"/>
    <cellStyle name="Normal 3 2 5 2 9_AVA DVA EL" xfId="33307" xr:uid="{ADE96198-35EF-46C9-9D68-B1781D34999F}"/>
    <cellStyle name="Normal 3 2 5 2_AVA DVA EL" xfId="33308" xr:uid="{04E0D84C-1150-4773-B3BE-16B3B2814940}"/>
    <cellStyle name="Normal 3 2 5 3" xfId="33309" xr:uid="{CE4216FB-EE6F-4197-9E93-F5B6984C0253}"/>
    <cellStyle name="Normal 3 2 5 3 2" xfId="33310" xr:uid="{5CFA80BB-93EE-47F7-90CD-14B758D2192F}"/>
    <cellStyle name="Normal 3 2 5 3 2 2" xfId="33311" xr:uid="{2220F89A-07B5-4D70-8FED-8F8F52BD0E46}"/>
    <cellStyle name="Normal 3 2 5 3 2 3" xfId="33312" xr:uid="{22773B98-D92A-4036-846C-A6DCA830584D}"/>
    <cellStyle name="Normal 3 2 5 3 2_AVA DVA EL" xfId="33313" xr:uid="{6EC1E96D-1764-407B-9B0D-B244C5D5D073}"/>
    <cellStyle name="Normal 3 2 5 3 3" xfId="33314" xr:uid="{55CBBF4D-7499-4B66-B325-4E478244DD44}"/>
    <cellStyle name="Normal 3 2 5 3 3 2" xfId="33315" xr:uid="{1B4D5CB9-F278-4F92-8F40-0BDEDBA34F41}"/>
    <cellStyle name="Normal 3 2 5 3 3 3" xfId="33316" xr:uid="{4C8809B8-1D2B-4A09-A395-F76112700E6C}"/>
    <cellStyle name="Normal 3 2 5 3 3_AVA DVA EL" xfId="33317" xr:uid="{07F832DF-3262-4039-8750-B1019D142478}"/>
    <cellStyle name="Normal 3 2 5 3 4" xfId="33318" xr:uid="{C516BC70-70BA-46B7-A71F-F00137B6A328}"/>
    <cellStyle name="Normal 3 2 5 3 5" xfId="33319" xr:uid="{71F3485B-74AC-433B-93C6-06F4AD9285F6}"/>
    <cellStyle name="Normal 3 2 5 3_AVA DVA EL" xfId="33320" xr:uid="{D46953C2-84A0-417D-A5A4-D86336D56A26}"/>
    <cellStyle name="Normal 3 2 5 4" xfId="33321" xr:uid="{F51E4A2C-72C5-423A-B4CA-CDFD0DA55C0A}"/>
    <cellStyle name="Normal 3 2 5 4 2" xfId="33322" xr:uid="{310CA516-4787-4D13-ACF6-9FB0D4778D3D}"/>
    <cellStyle name="Normal 3 2 5 4 3" xfId="33323" xr:uid="{BBE803FF-B0CD-4F41-9C21-F0609C8E0897}"/>
    <cellStyle name="Normal 3 2 5 4_AVA DVA EL" xfId="33324" xr:uid="{DFFD1ED1-0914-4F8A-8FDF-81C95FA8B743}"/>
    <cellStyle name="Normal 3 2 5 5" xfId="33325" xr:uid="{4DF4E59D-B13A-46F0-8C15-7E9FE6695795}"/>
    <cellStyle name="Normal 3 2 5 5 2" xfId="33326" xr:uid="{260C3255-2864-4E5A-9F95-4250FC9C40DE}"/>
    <cellStyle name="Normal 3 2 5 5 3" xfId="33327" xr:uid="{30FCB8FD-7A2A-4C40-886A-F838C6464C70}"/>
    <cellStyle name="Normal 3 2 5 5_AVA DVA EL" xfId="33328" xr:uid="{5100839F-4F22-4BBC-87C5-BFF13C1BFC69}"/>
    <cellStyle name="Normal 3 2 5 6" xfId="33329" xr:uid="{F8AF6904-C500-49F6-823F-ABA789911F73}"/>
    <cellStyle name="Normal 3 2 5 6 2" xfId="33330" xr:uid="{214E66F2-40F5-48AC-8B0E-81A00B19CA3E}"/>
    <cellStyle name="Normal 3 2 5 6 3" xfId="33331" xr:uid="{A827A962-D932-4C76-9059-8E4DED426A24}"/>
    <cellStyle name="Normal 3 2 5 6_AVA DVA EL" xfId="33332" xr:uid="{92AA607D-56E4-40FA-A64A-5530E2207EEB}"/>
    <cellStyle name="Normal 3 2 5 7" xfId="33333" xr:uid="{1DFFF72C-ABC9-42C4-881A-5FDCA8D2EA99}"/>
    <cellStyle name="Normal 3 2 5 7 2" xfId="33334" xr:uid="{C9E28568-D09A-4007-AB32-C48E121A2E8F}"/>
    <cellStyle name="Normal 3 2 5 7 3" xfId="33335" xr:uid="{EB1943A5-9410-42C3-A702-70B48F54F088}"/>
    <cellStyle name="Normal 3 2 5 7_AVA DVA EL" xfId="33336" xr:uid="{8A17D207-5800-4807-94EF-6C1594A47474}"/>
    <cellStyle name="Normal 3 2 5 8" xfId="33337" xr:uid="{C7C4A689-7DA4-4B74-9754-99AA28857C11}"/>
    <cellStyle name="Normal 3 2 5 8 2" xfId="33338" xr:uid="{4CB2600F-966F-44A9-9116-7E95D557B8C5}"/>
    <cellStyle name="Normal 3 2 5 8 3" xfId="33339" xr:uid="{4475BAEC-332A-44E8-B20A-DEA90FB0B0DB}"/>
    <cellStyle name="Normal 3 2 5 8_AVA DVA EL" xfId="33340" xr:uid="{405FEE36-E0FA-450A-BA5D-FDD75ACF1490}"/>
    <cellStyle name="Normal 3 2 5 9" xfId="33341" xr:uid="{8A7ACB59-2684-406D-B90E-7B3B2B29851F}"/>
    <cellStyle name="Normal 3 2 5 9 2" xfId="33342" xr:uid="{FE3A5FD4-1AC6-44D4-BC6B-081EE3AAB69E}"/>
    <cellStyle name="Normal 3 2 5 9 3" xfId="33343" xr:uid="{2A199BA7-DA61-4CB8-8817-3E4A67EBC550}"/>
    <cellStyle name="Normal 3 2 5 9_AVA DVA EL" xfId="33344" xr:uid="{075CD8C9-9694-471B-B54F-BBBEF38C5A40}"/>
    <cellStyle name="Normal 3 2 5_AVA DVA EL" xfId="33345" xr:uid="{7F89985C-4E90-481F-B78D-0EC93F1D405F}"/>
    <cellStyle name="Normal 3 2 6" xfId="33346" xr:uid="{488581B8-60B9-4BA7-A73B-5CB6733222A5}"/>
    <cellStyle name="Normal 3 2 6 10" xfId="33347" xr:uid="{BD1B35F5-09BB-4B6A-B488-4CDA46E7BDD1}"/>
    <cellStyle name="Normal 3 2 6 10 2" xfId="33348" xr:uid="{3D8913BA-87F8-45C7-ABC7-BE8392B2B1E5}"/>
    <cellStyle name="Normal 3 2 6 10 3" xfId="33349" xr:uid="{ED5C1CAD-43D7-4E44-9A79-43852B42B2AD}"/>
    <cellStyle name="Normal 3 2 6 10_AVA DVA EL" xfId="33350" xr:uid="{D8867C02-E972-4578-B1C6-C0A8485497C4}"/>
    <cellStyle name="Normal 3 2 6 11" xfId="33351" xr:uid="{AE740CAA-E179-4960-93DC-89EA0864BADA}"/>
    <cellStyle name="Normal 3 2 6 2" xfId="33352" xr:uid="{CB0E5AAB-E3BF-4248-817F-9225AA8314D1}"/>
    <cellStyle name="Normal 3 2 6 2 2" xfId="33353" xr:uid="{0751A191-1BD5-46F0-80F1-573C975B4CFF}"/>
    <cellStyle name="Normal 3 2 6 2 2 2" xfId="33354" xr:uid="{366BF16F-ABE8-4251-811B-850F52046AB5}"/>
    <cellStyle name="Normal 3 2 6 2 2 3" xfId="33355" xr:uid="{6F006EF9-0940-4E27-B5FB-1428560D01CB}"/>
    <cellStyle name="Normal 3 2 6 2 2_AVA DVA EL" xfId="33356" xr:uid="{EE976930-BE74-4A4C-93B6-528BFA3745A2}"/>
    <cellStyle name="Normal 3 2 6 2 3" xfId="33357" xr:uid="{B0F1A62D-245D-4917-BAF0-BD7CA39F7676}"/>
    <cellStyle name="Normal 3 2 6 2 3 2" xfId="33358" xr:uid="{2411F227-C069-46F7-97C8-9339960548D0}"/>
    <cellStyle name="Normal 3 2 6 2 3 3" xfId="33359" xr:uid="{DF348B5B-27F6-492B-98F3-0D6351A507CD}"/>
    <cellStyle name="Normal 3 2 6 2 3_AVA DVA EL" xfId="33360" xr:uid="{4DA25007-E521-490A-8C01-646DE92AD024}"/>
    <cellStyle name="Normal 3 2 6 2 4" xfId="33361" xr:uid="{A2B7E104-72AC-475E-BEB6-33FF8C8BBA68}"/>
    <cellStyle name="Normal 3 2 6 2 5" xfId="33362" xr:uid="{0E2392E2-6137-4C83-8609-907FDD364064}"/>
    <cellStyle name="Normal 3 2 6 2_AVA DVA EL" xfId="33363" xr:uid="{26634D7A-EB9F-4F3E-8CDF-B0D7C9417604}"/>
    <cellStyle name="Normal 3 2 6 3" xfId="33364" xr:uid="{970AF4F0-D98C-48A7-B04A-CBA17D184879}"/>
    <cellStyle name="Normal 3 2 6 3 2" xfId="33365" xr:uid="{B9482AB6-45E3-42A5-9AF0-5D5ADF0E91F8}"/>
    <cellStyle name="Normal 3 2 6 3 3" xfId="33366" xr:uid="{1D72B507-2F73-4631-8287-AA6209387001}"/>
    <cellStyle name="Normal 3 2 6 3_AVA DVA EL" xfId="33367" xr:uid="{609B1CE3-5957-4129-831F-4B41B928FACC}"/>
    <cellStyle name="Normal 3 2 6 4" xfId="33368" xr:uid="{3DFDDD44-EBB1-499C-8E9E-C3F7552FA594}"/>
    <cellStyle name="Normal 3 2 6 4 2" xfId="33369" xr:uid="{BF26512A-8875-4E1B-B413-3510708ECB9C}"/>
    <cellStyle name="Normal 3 2 6 4 3" xfId="33370" xr:uid="{CB440EB0-DA53-46E5-8CB7-A1B278FA73E1}"/>
    <cellStyle name="Normal 3 2 6 4_AVA DVA EL" xfId="33371" xr:uid="{8CE36600-0772-4A9C-8311-CB035927F883}"/>
    <cellStyle name="Normal 3 2 6 5" xfId="33372" xr:uid="{C24A262C-DE78-4B8D-B43E-F321C7602737}"/>
    <cellStyle name="Normal 3 2 6 5 2" xfId="33373" xr:uid="{15A91198-BB4B-4955-AF57-A87F468DF8C6}"/>
    <cellStyle name="Normal 3 2 6 5 3" xfId="33374" xr:uid="{84446F08-663D-4A97-BA21-3D15733ECAF1}"/>
    <cellStyle name="Normal 3 2 6 5_AVA DVA EL" xfId="33375" xr:uid="{670ABED1-18EC-4BC1-835F-29267AC87EDB}"/>
    <cellStyle name="Normal 3 2 6 6" xfId="33376" xr:uid="{5232A451-C257-462F-9367-E6FB14247DED}"/>
    <cellStyle name="Normal 3 2 6 6 2" xfId="33377" xr:uid="{E05ACCF2-3E22-4B42-B1B4-2023D047EAA1}"/>
    <cellStyle name="Normal 3 2 6 6 3" xfId="33378" xr:uid="{043B3066-0D3C-4DE9-A055-BE5EC1095541}"/>
    <cellStyle name="Normal 3 2 6 6_AVA DVA EL" xfId="33379" xr:uid="{4A9E5CEF-5EC7-41E9-9BE7-CCD04A855E4A}"/>
    <cellStyle name="Normal 3 2 6 7" xfId="33380" xr:uid="{C3C26C3F-3CCA-4963-84A2-81DF7FF26FE8}"/>
    <cellStyle name="Normal 3 2 6 7 2" xfId="33381" xr:uid="{3CCD427A-B68E-4A68-BE1A-3860C5A57120}"/>
    <cellStyle name="Normal 3 2 6 7 3" xfId="33382" xr:uid="{68614073-C429-41FB-83C6-32EE24CEF90B}"/>
    <cellStyle name="Normal 3 2 6 7_AVA DVA EL" xfId="33383" xr:uid="{FEF24D55-1DBD-4154-A87D-044CAC55B2BB}"/>
    <cellStyle name="Normal 3 2 6 8" xfId="33384" xr:uid="{662F922E-3CFA-440A-B31F-C0305357517B}"/>
    <cellStyle name="Normal 3 2 6 8 2" xfId="33385" xr:uid="{DF1AD9DB-511E-4E36-80ED-9B58AC4DE782}"/>
    <cellStyle name="Normal 3 2 6 8 3" xfId="33386" xr:uid="{4A8217C2-D171-4690-8924-3306D3190332}"/>
    <cellStyle name="Normal 3 2 6 8_AVA DVA EL" xfId="33387" xr:uid="{D5A0DC05-FA7F-4204-A191-3D9305B0DB3C}"/>
    <cellStyle name="Normal 3 2 6 9" xfId="33388" xr:uid="{7518DB7F-B39F-4D73-BD86-E55618E2084E}"/>
    <cellStyle name="Normal 3 2 6 9 2" xfId="33389" xr:uid="{5ED4B6F5-DA85-4958-94C3-0563F52168A6}"/>
    <cellStyle name="Normal 3 2 6 9 3" xfId="33390" xr:uid="{A59F00E4-3122-4B93-87A1-DF1018361BC1}"/>
    <cellStyle name="Normal 3 2 6 9_AVA DVA EL" xfId="33391" xr:uid="{85F7C054-2C33-4608-AA5A-4CA6821D2D82}"/>
    <cellStyle name="Normal 3 2 6_AVA DVA EL" xfId="33392" xr:uid="{1A5EF554-060C-4815-9586-485BB55A5CF4}"/>
    <cellStyle name="Normal 3 2 7" xfId="33393" xr:uid="{BC3EB5BB-898E-4EC1-A0CC-C0D027F3123A}"/>
    <cellStyle name="Normal 3 2 7 10" xfId="33394" xr:uid="{808B9E26-C052-422F-91D7-13D420F75504}"/>
    <cellStyle name="Normal 3 2 7 10 2" xfId="33395" xr:uid="{D0FA61C5-97AF-457D-9F82-E2F4F6C7A368}"/>
    <cellStyle name="Normal 3 2 7 10 3" xfId="33396" xr:uid="{CBE64A35-2920-4F1B-8B56-5655BDBDD718}"/>
    <cellStyle name="Normal 3 2 7 10_AVA DVA EL" xfId="33397" xr:uid="{F118B5FB-FE7B-4016-96E6-9342277B5DAC}"/>
    <cellStyle name="Normal 3 2 7 11" xfId="33398" xr:uid="{3576B618-436D-4EB4-A251-A8A42335C452}"/>
    <cellStyle name="Normal 3 2 7 2" xfId="33399" xr:uid="{1774F351-C522-4E26-B063-83CD228E1A84}"/>
    <cellStyle name="Normal 3 2 7 2 2" xfId="33400" xr:uid="{2BB300C4-C110-4A4C-B3EB-0118C77AA6B2}"/>
    <cellStyle name="Normal 3 2 7 2 2 2" xfId="33401" xr:uid="{2BBFA6F4-7A0C-4B13-A712-451CE1DA295C}"/>
    <cellStyle name="Normal 3 2 7 2 2 3" xfId="33402" xr:uid="{58369F1F-9BF5-4FC1-BE02-BF4C611AEB4F}"/>
    <cellStyle name="Normal 3 2 7 2 2_AVA DVA EL" xfId="33403" xr:uid="{D88320C0-F0D9-4825-9B29-E333140EA470}"/>
    <cellStyle name="Normal 3 2 7 2 3" xfId="33404" xr:uid="{B189F37B-268B-4E17-96B3-8E1A46DD0583}"/>
    <cellStyle name="Normal 3 2 7 2 3 2" xfId="33405" xr:uid="{5B888910-7A59-4BE2-8044-85CAD3C6FB39}"/>
    <cellStyle name="Normal 3 2 7 2 3 3" xfId="33406" xr:uid="{50A51BB1-0FFC-4265-AC81-1FF3FA78F7CF}"/>
    <cellStyle name="Normal 3 2 7 2 3_AVA DVA EL" xfId="33407" xr:uid="{A2927C68-245D-4C13-822D-369033AC1F42}"/>
    <cellStyle name="Normal 3 2 7 2 4" xfId="33408" xr:uid="{D29A35BC-173B-4DDB-869B-43F4084DBC2B}"/>
    <cellStyle name="Normal 3 2 7 2 5" xfId="33409" xr:uid="{81015845-2FFA-4CEE-A398-F445B704E137}"/>
    <cellStyle name="Normal 3 2 7 2_AVA DVA EL" xfId="33410" xr:uid="{43289FC0-D5AA-4E6D-914B-E92D6B330E00}"/>
    <cellStyle name="Normal 3 2 7 3" xfId="33411" xr:uid="{0CAAC520-713E-4229-B3F3-32223269BCD6}"/>
    <cellStyle name="Normal 3 2 7 3 2" xfId="33412" xr:uid="{D2378B40-B5D7-4EA2-8DAF-BC817D6ADCF8}"/>
    <cellStyle name="Normal 3 2 7 3 3" xfId="33413" xr:uid="{6979168A-DC14-48C7-AED0-FB861F46BA66}"/>
    <cellStyle name="Normal 3 2 7 3_AVA DVA EL" xfId="33414" xr:uid="{8262EC85-E1C6-400D-9391-9C1D2B5D55E5}"/>
    <cellStyle name="Normal 3 2 7 4" xfId="33415" xr:uid="{E8402A0C-8988-418B-8DE6-D787C60189F8}"/>
    <cellStyle name="Normal 3 2 7 4 2" xfId="33416" xr:uid="{DB13A00D-3596-4129-9CA7-9943A82C42E3}"/>
    <cellStyle name="Normal 3 2 7 4 3" xfId="33417" xr:uid="{2E6DDDEB-C87E-4A02-92B5-A3129E3FEB76}"/>
    <cellStyle name="Normal 3 2 7 4_AVA DVA EL" xfId="33418" xr:uid="{7B8BCA91-FFD5-4DAF-9384-DCDC7BEFB387}"/>
    <cellStyle name="Normal 3 2 7 5" xfId="33419" xr:uid="{0E61D6BC-9117-4280-83C1-5802FBC6EDE7}"/>
    <cellStyle name="Normal 3 2 7 5 2" xfId="33420" xr:uid="{F79E81A5-A1C0-4096-87B5-B59C5CF26C32}"/>
    <cellStyle name="Normal 3 2 7 5 3" xfId="33421" xr:uid="{D2A2E09C-0352-46DD-BB3D-D70F52C5E7CC}"/>
    <cellStyle name="Normal 3 2 7 5_AVA DVA EL" xfId="33422" xr:uid="{B9BF1251-F985-4EE4-8118-158E801654BB}"/>
    <cellStyle name="Normal 3 2 7 6" xfId="33423" xr:uid="{C31397B4-9840-499B-ADDF-BE18BDD4E5DB}"/>
    <cellStyle name="Normal 3 2 7 6 2" xfId="33424" xr:uid="{E27B2EA8-15F5-4E43-AA12-C74A905FC510}"/>
    <cellStyle name="Normal 3 2 7 6 3" xfId="33425" xr:uid="{E255E932-2218-4B99-A546-18336A1800C0}"/>
    <cellStyle name="Normal 3 2 7 6_AVA DVA EL" xfId="33426" xr:uid="{6174734E-2DED-41F7-9D15-1B88912F7B26}"/>
    <cellStyle name="Normal 3 2 7 7" xfId="33427" xr:uid="{E81D8F4D-9644-4123-9036-82935B9CF260}"/>
    <cellStyle name="Normal 3 2 7 7 2" xfId="33428" xr:uid="{3616131C-32FD-485D-A50E-70314822EC2A}"/>
    <cellStyle name="Normal 3 2 7 7 3" xfId="33429" xr:uid="{AC3E0FBB-50F5-4865-B4C7-9363E561A945}"/>
    <cellStyle name="Normal 3 2 7 7_AVA DVA EL" xfId="33430" xr:uid="{F05F636E-D711-4FA1-A2F8-C8EFD6DD412C}"/>
    <cellStyle name="Normal 3 2 7 8" xfId="33431" xr:uid="{CACC7117-BAC0-42AF-946E-ABF868B6E96B}"/>
    <cellStyle name="Normal 3 2 7 8 2" xfId="33432" xr:uid="{1E048220-7300-41C9-8E19-D9BE403FE58B}"/>
    <cellStyle name="Normal 3 2 7 8 3" xfId="33433" xr:uid="{AB06D747-ED59-4C33-95F4-8345E0A8F7F4}"/>
    <cellStyle name="Normal 3 2 7 8_AVA DVA EL" xfId="33434" xr:uid="{B7F13CDF-1597-450D-9896-4C0758E4B73D}"/>
    <cellStyle name="Normal 3 2 7 9" xfId="33435" xr:uid="{77465F35-9C6E-40CB-B6F9-5BA313F3DEA5}"/>
    <cellStyle name="Normal 3 2 7 9 2" xfId="33436" xr:uid="{A905B335-9F39-4D11-BC70-6AEFFE8B2E52}"/>
    <cellStyle name="Normal 3 2 7 9 3" xfId="33437" xr:uid="{89660E6E-E9C9-4954-84A8-C8E439EA5CCE}"/>
    <cellStyle name="Normal 3 2 7 9_AVA DVA EL" xfId="33438" xr:uid="{09767118-C65E-4E28-B56E-3092574D745D}"/>
    <cellStyle name="Normal 3 2 7_AVA DVA EL" xfId="33439" xr:uid="{7BD8EEC7-878E-43F6-AADA-3D2210EAA49B}"/>
    <cellStyle name="Normal 3 2 8" xfId="33440" xr:uid="{09E71E68-7445-4406-82AD-81DA8C470BAF}"/>
    <cellStyle name="Normal 3 2 8 2" xfId="33441" xr:uid="{CCB70D43-363D-4FC8-8332-3799734F60AD}"/>
    <cellStyle name="Normal 3 2 8 2 2" xfId="33442" xr:uid="{89A452AC-C8E6-4514-ABB1-47B21A53BDFC}"/>
    <cellStyle name="Normal 3 2 8 2 3" xfId="33443" xr:uid="{468A60F7-94FA-41A3-88DF-C2F6582D3E4D}"/>
    <cellStyle name="Normal 3 2 8 2_AVA DVA EL" xfId="33444" xr:uid="{6DCCA5F4-D62E-4D77-9854-C128CCD0EA49}"/>
    <cellStyle name="Normal 3 2 8 3" xfId="33445" xr:uid="{ED6398E4-2026-4472-9947-846516525488}"/>
    <cellStyle name="Normal 3 2 8 3 2" xfId="33446" xr:uid="{D9BEDB17-9081-432E-8CB8-47AE0A7DB9D8}"/>
    <cellStyle name="Normal 3 2 8 3 3" xfId="33447" xr:uid="{225516E4-7CBF-40A6-B932-6028803B27F0}"/>
    <cellStyle name="Normal 3 2 8 3_AVA DVA EL" xfId="33448" xr:uid="{6F4ACCCD-3C60-4F15-B327-AB46716E2DD8}"/>
    <cellStyle name="Normal 3 2 8 4" xfId="33449" xr:uid="{C8CD4086-B666-4CE3-8384-F5C0B79BB6A9}"/>
    <cellStyle name="Normal 3 2 8 4 2" xfId="33450" xr:uid="{68829A04-0BAC-4BE3-9254-005F38449B77}"/>
    <cellStyle name="Normal 3 2 8 4 3" xfId="33451" xr:uid="{F942C104-BC38-4F27-8980-7768C1A29BAD}"/>
    <cellStyle name="Normal 3 2 8 4_AVA DVA EL" xfId="33452" xr:uid="{AE27DBF4-067F-4F35-8AAF-E2CD9AC975FA}"/>
    <cellStyle name="Normal 3 2 8 5" xfId="33453" xr:uid="{AF7B4C56-4BB2-4495-9FB6-348CAAEB9289}"/>
    <cellStyle name="Normal 3 2 8_AVA DVA EL" xfId="33454" xr:uid="{3C6B0186-8D13-4AB3-8E3F-32D60E75858C}"/>
    <cellStyle name="Normal 3 2 9" xfId="33455" xr:uid="{D5914A58-300F-4903-876C-F956E47FF397}"/>
    <cellStyle name="Normal 3 2 9 2" xfId="33456" xr:uid="{C3AB04AE-521D-4E8C-A190-33D2A1A852B4}"/>
    <cellStyle name="Normal 3 2 9 2 2" xfId="33457" xr:uid="{D63DF2C1-CBE4-4C9B-A18E-F584473E0162}"/>
    <cellStyle name="Normal 3 2 9 2 3" xfId="33458" xr:uid="{47AEE213-6D72-49D6-91CC-71A23478598F}"/>
    <cellStyle name="Normal 3 2 9 2_AVA DVA EL" xfId="33459" xr:uid="{B81F41B0-2758-4112-B5FC-5262B55EA014}"/>
    <cellStyle name="Normal 3 2 9 3" xfId="33460" xr:uid="{9B83963A-27FE-4F6E-AB6F-0BFF3102DD79}"/>
    <cellStyle name="Normal 3 2 9 3 2" xfId="33461" xr:uid="{02AAA764-BE11-4C43-83D0-5FAE4AB7E6EC}"/>
    <cellStyle name="Normal 3 2 9 3 3" xfId="33462" xr:uid="{65E30A86-0F3B-4747-8FD2-1CA73E905803}"/>
    <cellStyle name="Normal 3 2 9 3_AVA DVA EL" xfId="33463" xr:uid="{B9CD5C8F-94C9-4CD8-9C8D-16C906C3D077}"/>
    <cellStyle name="Normal 3 2 9 4" xfId="33464" xr:uid="{3B727FB8-5914-4FB2-B81B-53357C8F24C4}"/>
    <cellStyle name="Normal 3 2 9 4 2" xfId="33465" xr:uid="{7C2EFEE4-BE58-4BED-B3CE-8710CADA594E}"/>
    <cellStyle name="Normal 3 2 9 4 3" xfId="33466" xr:uid="{2BDA4C76-EC79-4EBB-A1A5-F3B79E6FFD72}"/>
    <cellStyle name="Normal 3 2 9 4_AVA DVA EL" xfId="33467" xr:uid="{27B1E721-9F66-4DE1-A0C2-C9EFED95703D}"/>
    <cellStyle name="Normal 3 2 9 5" xfId="33468" xr:uid="{BDCC8045-AF94-4ABA-9BA8-4505FB5173EA}"/>
    <cellStyle name="Normal 3 2 9_AVA DVA EL" xfId="33469" xr:uid="{FFFDE151-D0EC-4B80-B5C9-960C3C43B952}"/>
    <cellStyle name="Normal 3 2_3Q19" xfId="8133" xr:uid="{9E2127FE-788F-4018-98CF-2A7CC0AA3858}"/>
    <cellStyle name="Normal 3 3" xfId="25" xr:uid="{DF12EC19-B455-4AC4-8A84-4E53257D7095}"/>
    <cellStyle name="Normal 3 3 10" xfId="33470" xr:uid="{E088C1BA-881B-4845-B8BB-AE342B070D09}"/>
    <cellStyle name="Normal 3 3 10 2" xfId="33471" xr:uid="{F1549612-DD81-4E36-BC4E-D7AE0A3C1706}"/>
    <cellStyle name="Normal 3 3 10 2 2" xfId="33472" xr:uid="{3E2E564B-5883-49DB-9DA2-FBAC3C845DD4}"/>
    <cellStyle name="Normal 3 3 10 2 3" xfId="33473" xr:uid="{2D151D52-4F9C-42E9-9C0E-B06D9BFCFBCB}"/>
    <cellStyle name="Normal 3 3 10 2_AVA DVA EL" xfId="33474" xr:uid="{1C2AE7BC-A9B2-4B61-924A-31D81EC987DD}"/>
    <cellStyle name="Normal 3 3 10 3" xfId="33475" xr:uid="{23AD8C85-011C-4ED5-9946-9E7FBB2E1CBF}"/>
    <cellStyle name="Normal 3 3 10 4" xfId="33476" xr:uid="{1ED10BB2-3077-42D8-892B-E234F1974D35}"/>
    <cellStyle name="Normal 3 3 10_AVA DVA EL" xfId="33477" xr:uid="{C863DDD3-EBEC-4F19-881C-9112EB46B1E9}"/>
    <cellStyle name="Normal 3 3 11" xfId="33478" xr:uid="{99DA5090-CC76-461D-A652-207B56225ED8}"/>
    <cellStyle name="Normal 3 3 11 2" xfId="33479" xr:uid="{A6B18ADB-B46F-4AB7-ABC0-117767585E48}"/>
    <cellStyle name="Normal 3 3 11 2 2" xfId="33480" xr:uid="{7C034639-E712-4C2C-BB9F-5F43B11EF748}"/>
    <cellStyle name="Normal 3 3 11 2 3" xfId="33481" xr:uid="{C1339BA3-AA6B-430D-B8C7-2F6B919973CA}"/>
    <cellStyle name="Normal 3 3 11 2_AVA DVA EL" xfId="33482" xr:uid="{78B32E2A-8459-4C73-A7B2-49F1B78A4FDC}"/>
    <cellStyle name="Normal 3 3 11 3" xfId="33483" xr:uid="{264A1EFE-50D4-4910-821C-22FBFCED3F9C}"/>
    <cellStyle name="Normal 3 3 11 4" xfId="33484" xr:uid="{3F1EBE92-B580-428B-BA37-340930948F47}"/>
    <cellStyle name="Normal 3 3 11_AVA DVA EL" xfId="33485" xr:uid="{5C1F5A1C-125F-4762-98E3-CBCFB8C4D5DC}"/>
    <cellStyle name="Normal 3 3 12" xfId="33486" xr:uid="{FB0CB987-20FE-4920-9B1F-A4E2C6F36E04}"/>
    <cellStyle name="Normal 3 3 12 2" xfId="33487" xr:uid="{D7E90892-F0A1-46A3-8CA9-3D4813E1BFDE}"/>
    <cellStyle name="Normal 3 3 12 3" xfId="33488" xr:uid="{0C62122B-29C2-4741-A8D7-45685947E48E}"/>
    <cellStyle name="Normal 3 3 12_AVA DVA EL" xfId="33489" xr:uid="{9E475C2B-7BB2-443E-B572-4A15595DD0B6}"/>
    <cellStyle name="Normal 3 3 13" xfId="33490" xr:uid="{A5963287-BCCD-4571-A3D2-691472287A88}"/>
    <cellStyle name="Normal 3 3 13 2" xfId="33491" xr:uid="{2E79262C-C54F-4302-A9A0-7FF5D80ECE9E}"/>
    <cellStyle name="Normal 3 3 13 3" xfId="33492" xr:uid="{6D7A8B4E-5DD7-4980-8C61-4194B01FCD0A}"/>
    <cellStyle name="Normal 3 3 13_AVA DVA EL" xfId="33493" xr:uid="{5C5A827D-78F8-431F-8BD9-BD5D31047A60}"/>
    <cellStyle name="Normal 3 3 14" xfId="33494" xr:uid="{E99B9414-F99A-4299-93D7-7DA925C7FBEF}"/>
    <cellStyle name="Normal 3 3 14 2" xfId="33495" xr:uid="{3724305B-CD14-4887-9B10-7BF020B1E483}"/>
    <cellStyle name="Normal 3 3 14 3" xfId="33496" xr:uid="{1902DC00-E7A0-42D0-A1E9-FB3BB1382A91}"/>
    <cellStyle name="Normal 3 3 14_AVA DVA EL" xfId="33497" xr:uid="{C9D53813-1C16-4C2B-8526-8396E4F320D4}"/>
    <cellStyle name="Normal 3 3 15" xfId="33498" xr:uid="{A76D7A76-84B1-479B-A144-D5E1EE19392B}"/>
    <cellStyle name="Normal 3 3 15 2" xfId="33499" xr:uid="{F5517838-12ED-40AD-9FA4-78BA4F4D4D6E}"/>
    <cellStyle name="Normal 3 3 15 3" xfId="33500" xr:uid="{2467FA0D-FE8A-49D2-966C-0959ADDD72A2}"/>
    <cellStyle name="Normal 3 3 15_AVA DVA EL" xfId="33501" xr:uid="{B3AF325C-3329-40C4-A7F2-96EF46BC0BBE}"/>
    <cellStyle name="Normal 3 3 16" xfId="33502" xr:uid="{1E6D0B4C-1E92-445A-9161-B996792EC38F}"/>
    <cellStyle name="Normal 3 3 16 2" xfId="33503" xr:uid="{FBA32484-D9B7-46F2-881B-764D9486433A}"/>
    <cellStyle name="Normal 3 3 16 3" xfId="33504" xr:uid="{AF84D9A3-7C7F-4DEB-B842-FCBC8A9CD65F}"/>
    <cellStyle name="Normal 3 3 16_AVA DVA EL" xfId="33505" xr:uid="{8D3081DD-1E97-417E-90C6-8B4F34EF5C47}"/>
    <cellStyle name="Normal 3 3 17" xfId="33506" xr:uid="{5B425CCB-3DEB-46CA-A3E5-F05E207C58EF}"/>
    <cellStyle name="Normal 3 3 2" xfId="8134" xr:uid="{34F6023D-DDFB-48CE-A8DA-28D84726A719}"/>
    <cellStyle name="Normal 3 3 2 10" xfId="33507" xr:uid="{21FEF76F-C9F5-4356-9A4D-BAE2DC40D2BC}"/>
    <cellStyle name="Normal 3 3 2 10 2" xfId="33508" xr:uid="{01F02B3D-BC15-4653-99A5-7827A61F0D64}"/>
    <cellStyle name="Normal 3 3 2 10 3" xfId="33509" xr:uid="{C1FA0F4A-B5D5-44AE-A097-A05A7BDA2C8B}"/>
    <cellStyle name="Normal 3 3 2 10_AVA DVA EL" xfId="33510" xr:uid="{57CE4DC7-C61B-4671-ABE6-D64ADCA6DC72}"/>
    <cellStyle name="Normal 3 3 2 11" xfId="33511" xr:uid="{9BBD1581-C22E-43CC-8227-E6D00F651570}"/>
    <cellStyle name="Normal 3 3 2 11 2" xfId="33512" xr:uid="{E54AEE6D-2DD8-4DB9-9D6F-DC77219E9E5C}"/>
    <cellStyle name="Normal 3 3 2 11 3" xfId="33513" xr:uid="{40C134AD-ACAD-48C5-837E-569F78585532}"/>
    <cellStyle name="Normal 3 3 2 11_AVA DVA EL" xfId="33514" xr:uid="{4A307AF2-FCC7-4978-A64C-036EA01B8839}"/>
    <cellStyle name="Normal 3 3 2 12" xfId="33515" xr:uid="{84309521-1E27-4584-B706-72E01A8B5AED}"/>
    <cellStyle name="Normal 3 3 2 12 2" xfId="33516" xr:uid="{1715EF21-65D9-4F76-9EE1-A2BA0566DD28}"/>
    <cellStyle name="Normal 3 3 2 12 3" xfId="33517" xr:uid="{C00E3F83-DADC-4603-814D-53C481C46EA6}"/>
    <cellStyle name="Normal 3 3 2 12_AVA DVA EL" xfId="33518" xr:uid="{62784F01-C639-4FAE-B28C-F026CB5B939A}"/>
    <cellStyle name="Normal 3 3 2 13" xfId="33519" xr:uid="{8759EA03-628A-483E-9FF8-435AC0C5BFB3}"/>
    <cellStyle name="Normal 3 3 2 2" xfId="8135" xr:uid="{B41273FB-7553-465A-9E8D-F45A583F335B}"/>
    <cellStyle name="Normal 3 3 2 2 10" xfId="33520" xr:uid="{33FB6438-FDF8-4D19-BEF6-40F48709BC4E}"/>
    <cellStyle name="Normal 3 3 2 2 10 2" xfId="33521" xr:uid="{549B65AC-1410-4E99-B0F2-CE7FC979D430}"/>
    <cellStyle name="Normal 3 3 2 2 10 3" xfId="33522" xr:uid="{5F2027E1-F8C2-434D-98FA-3A4ED85CD20A}"/>
    <cellStyle name="Normal 3 3 2 2 10_AVA DVA EL" xfId="33523" xr:uid="{CEBAA5D1-AD6A-4D26-8633-8F03AC3BD733}"/>
    <cellStyle name="Normal 3 3 2 2 11" xfId="33524" xr:uid="{A5281C73-6F8D-4FDA-B512-AD9EC3208428}"/>
    <cellStyle name="Normal 3 3 2 2 11 2" xfId="33525" xr:uid="{5BF68979-D7C9-4F72-873C-4C6442E0A2E5}"/>
    <cellStyle name="Normal 3 3 2 2 11 3" xfId="33526" xr:uid="{439C0BF7-454A-4448-A4AD-8313B806FEF6}"/>
    <cellStyle name="Normal 3 3 2 2 11_AVA DVA EL" xfId="33527" xr:uid="{9A83ADC3-626D-4DEB-86F3-0AB73495471D}"/>
    <cellStyle name="Normal 3 3 2 2 12" xfId="33528" xr:uid="{1995F887-38AD-4BC1-96F5-E616D336F752}"/>
    <cellStyle name="Normal 3 3 2 2 2" xfId="33529" xr:uid="{24289903-6ECB-4D60-9FD7-4CE745DA340D}"/>
    <cellStyle name="Normal 3 3 2 2 2 10" xfId="33530" xr:uid="{B1DA4522-83DF-4210-B398-81173EB6DDEB}"/>
    <cellStyle name="Normal 3 3 2 2 2 11" xfId="33531" xr:uid="{C497BD97-ED3A-4EE5-BE69-9C3FD8D19C37}"/>
    <cellStyle name="Normal 3 3 2 2 2 2" xfId="33532" xr:uid="{05E3FCFC-0CE5-4BB5-88F6-4402D4985B16}"/>
    <cellStyle name="Normal 3 3 2 2 2 2 2" xfId="33533" xr:uid="{F3148FD3-2FF7-4F20-82EA-2709350E3B61}"/>
    <cellStyle name="Normal 3 3 2 2 2 2 2 2" xfId="33534" xr:uid="{4E0FFE18-2266-484F-9686-193E4E19571B}"/>
    <cellStyle name="Normal 3 3 2 2 2 2 2 3" xfId="33535" xr:uid="{EF239987-7D6E-4AC4-88DB-E9DFCDC4C589}"/>
    <cellStyle name="Normal 3 3 2 2 2 2 2_AVA DVA EL" xfId="33536" xr:uid="{84F9B143-0B23-4357-A633-B7B4C934989F}"/>
    <cellStyle name="Normal 3 3 2 2 2 2 3" xfId="33537" xr:uid="{F91FB7BE-D908-40D4-806F-BE28B6C52605}"/>
    <cellStyle name="Normal 3 3 2 2 2 2 3 2" xfId="33538" xr:uid="{BB62EDB0-0F40-4350-948B-C39D9FD0C30A}"/>
    <cellStyle name="Normal 3 3 2 2 2 2 3 3" xfId="33539" xr:uid="{6CDB29B3-34EC-4803-A23F-8EBFFD3F1BBF}"/>
    <cellStyle name="Normal 3 3 2 2 2 2 3_AVA DVA EL" xfId="33540" xr:uid="{87A040C6-16F6-4001-97A1-04BD776AAE9D}"/>
    <cellStyle name="Normal 3 3 2 2 2 2 4" xfId="33541" xr:uid="{1A0E7C09-7D8A-4130-A147-ED0ADB2016FB}"/>
    <cellStyle name="Normal 3 3 2 2 2 2 5" xfId="33542" xr:uid="{2DC1EE35-2F46-4AC7-B3F0-0AC72A56A59C}"/>
    <cellStyle name="Normal 3 3 2 2 2 2_AVA DVA EL" xfId="33543" xr:uid="{5EF764D5-87C3-44DB-8612-6ECDACE44791}"/>
    <cellStyle name="Normal 3 3 2 2 2 3" xfId="33544" xr:uid="{6D75CE8A-DF71-49F9-9E80-8647C97D0F82}"/>
    <cellStyle name="Normal 3 3 2 2 2 3 2" xfId="33545" xr:uid="{C0949771-ACD7-4A39-AEC2-03B919DB100D}"/>
    <cellStyle name="Normal 3 3 2 2 2 3 3" xfId="33546" xr:uid="{E0579382-D1E0-43BD-80A1-86D8D16D6429}"/>
    <cellStyle name="Normal 3 3 2 2 2 3_AVA DVA EL" xfId="33547" xr:uid="{D321978E-F6EA-444A-8FCF-97FD8D02E9DD}"/>
    <cellStyle name="Normal 3 3 2 2 2 4" xfId="33548" xr:uid="{E2F034BB-0862-49AF-8679-ECC1605BACE6}"/>
    <cellStyle name="Normal 3 3 2 2 2 4 2" xfId="33549" xr:uid="{1B4D0844-C6DA-4C56-9FA6-9000C97DDBB2}"/>
    <cellStyle name="Normal 3 3 2 2 2 4 3" xfId="33550" xr:uid="{BD28F8D9-E853-4420-8F5D-34509EC9981E}"/>
    <cellStyle name="Normal 3 3 2 2 2 4_AVA DVA EL" xfId="33551" xr:uid="{DE8B862C-0781-4B64-940D-630F6381B0A8}"/>
    <cellStyle name="Normal 3 3 2 2 2 5" xfId="33552" xr:uid="{ECA8F88E-DCC3-4EBF-9318-001FC0BEA40A}"/>
    <cellStyle name="Normal 3 3 2 2 2 5 2" xfId="33553" xr:uid="{FD39F4C5-8930-4E5A-89A4-0CEDDB3600E1}"/>
    <cellStyle name="Normal 3 3 2 2 2 5 3" xfId="33554" xr:uid="{C7D538F4-9F58-485A-8159-0CC72E44CE3D}"/>
    <cellStyle name="Normal 3 3 2 2 2 5_AVA DVA EL" xfId="33555" xr:uid="{A5CD4505-7CF2-42B8-8DD6-E28F7180F756}"/>
    <cellStyle name="Normal 3 3 2 2 2 6" xfId="33556" xr:uid="{4C38F10B-6749-4484-BA13-DE94F2B68AFE}"/>
    <cellStyle name="Normal 3 3 2 2 2 6 2" xfId="33557" xr:uid="{83830E2D-F3E2-4F04-AFF5-E25D298B0CAD}"/>
    <cellStyle name="Normal 3 3 2 2 2 6 3" xfId="33558" xr:uid="{A11CB9DF-E6F8-4DEC-B71A-E51B940A7156}"/>
    <cellStyle name="Normal 3 3 2 2 2 6_AVA DVA EL" xfId="33559" xr:uid="{CDED8785-C9DA-479C-8E3E-73CA5F40E12F}"/>
    <cellStyle name="Normal 3 3 2 2 2 7" xfId="33560" xr:uid="{C42C4A10-059D-4338-A09F-F32DA61192D6}"/>
    <cellStyle name="Normal 3 3 2 2 2 7 2" xfId="33561" xr:uid="{9E8AB4BC-BB2D-49C7-A03D-0C4E995FE47F}"/>
    <cellStyle name="Normal 3 3 2 2 2 7 3" xfId="33562" xr:uid="{8550211D-78BF-44A2-A76A-199E95BAFA81}"/>
    <cellStyle name="Normal 3 3 2 2 2 7_AVA DVA EL" xfId="33563" xr:uid="{FD8D0F52-CC6C-4D8E-92B4-294A05240AE2}"/>
    <cellStyle name="Normal 3 3 2 2 2 8" xfId="33564" xr:uid="{7FC32CD9-E728-4BA1-A9B6-9BB8DAE26770}"/>
    <cellStyle name="Normal 3 3 2 2 2 8 2" xfId="33565" xr:uid="{1AFD15AC-ECD7-4F4C-B026-AE72F7776592}"/>
    <cellStyle name="Normal 3 3 2 2 2 8 3" xfId="33566" xr:uid="{2739E56A-8D6D-4AD1-A3D0-46DFECD5FD50}"/>
    <cellStyle name="Normal 3 3 2 2 2 8_AVA DVA EL" xfId="33567" xr:uid="{AB4CF333-C1A0-4F51-AC0A-98E3298B3634}"/>
    <cellStyle name="Normal 3 3 2 2 2 9" xfId="33568" xr:uid="{8D1912A1-B65F-439B-AE27-253B0A270D5D}"/>
    <cellStyle name="Normal 3 3 2 2 2 9 2" xfId="33569" xr:uid="{9B8690DC-7581-441C-AB6B-886227F6C885}"/>
    <cellStyle name="Normal 3 3 2 2 2 9 3" xfId="33570" xr:uid="{0A869D9D-BDC3-47B6-9615-8D58CE063DC2}"/>
    <cellStyle name="Normal 3 3 2 2 2 9_AVA DVA EL" xfId="33571" xr:uid="{45EDB0B6-D290-4943-BE96-3DE918C99AE8}"/>
    <cellStyle name="Normal 3 3 2 2 2_AVA DVA EL" xfId="33572" xr:uid="{2F162270-3A82-4263-BD4B-6B7F49ABCF6A}"/>
    <cellStyle name="Normal 3 3 2 2 3" xfId="33573" xr:uid="{25AFB15F-9C8C-46FB-BF51-1B820BF935B5}"/>
    <cellStyle name="Normal 3 3 2 2 3 2" xfId="33574" xr:uid="{26E43409-E20B-43A5-BB91-C5976DB425B5}"/>
    <cellStyle name="Normal 3 3 2 2 3 2 2" xfId="33575" xr:uid="{884938E9-B72D-48E3-AC0D-DBA0605C7F8E}"/>
    <cellStyle name="Normal 3 3 2 2 3 2 3" xfId="33576" xr:uid="{D1EB5DEE-18DB-4838-9783-4B42EEFCC72B}"/>
    <cellStyle name="Normal 3 3 2 2 3 2_AVA DVA EL" xfId="33577" xr:uid="{B178A7F7-1B5B-42A8-8634-145D31B5D28B}"/>
    <cellStyle name="Normal 3 3 2 2 3 3" xfId="33578" xr:uid="{789CF91C-72A3-4E27-BA92-CF5D2F2ADDB7}"/>
    <cellStyle name="Normal 3 3 2 2 3 3 2" xfId="33579" xr:uid="{A23F0CC9-0D0E-4A46-A26A-CB156883A13E}"/>
    <cellStyle name="Normal 3 3 2 2 3 3 3" xfId="33580" xr:uid="{13033DF4-1888-4B86-BFF0-A7B2FC807457}"/>
    <cellStyle name="Normal 3 3 2 2 3 3_AVA DVA EL" xfId="33581" xr:uid="{B8A8E850-EA70-4AED-AAFD-1AE39ECA976E}"/>
    <cellStyle name="Normal 3 3 2 2 3 4" xfId="33582" xr:uid="{47C140C9-DE95-4ECD-A7A4-E084726AF98E}"/>
    <cellStyle name="Normal 3 3 2 2 3 5" xfId="33583" xr:uid="{3AC6C3D3-E6EF-4847-91BF-E217A9A2571F}"/>
    <cellStyle name="Normal 3 3 2 2 3_AVA DVA EL" xfId="33584" xr:uid="{8E76C550-0C4A-40BE-ACAB-B562C06E1925}"/>
    <cellStyle name="Normal 3 3 2 2 4" xfId="33585" xr:uid="{BBB878BF-018A-45C6-B2FE-1DE35F0C8056}"/>
    <cellStyle name="Normal 3 3 2 2 4 2" xfId="33586" xr:uid="{AA3CA705-5412-4469-A752-6FE4845EB76F}"/>
    <cellStyle name="Normal 3 3 2 2 4 3" xfId="33587" xr:uid="{8F83CA74-03F9-4B39-97D8-B6CBA00CBDAD}"/>
    <cellStyle name="Normal 3 3 2 2 4_AVA DVA EL" xfId="33588" xr:uid="{27F37956-3548-4C91-B9ED-3577DBAB42E0}"/>
    <cellStyle name="Normal 3 3 2 2 5" xfId="33589" xr:uid="{63ECCD79-3894-4BAA-AE13-DD60C0D64C3E}"/>
    <cellStyle name="Normal 3 3 2 2 5 2" xfId="33590" xr:uid="{986B6522-B9AA-4211-B11F-DDFD7992E044}"/>
    <cellStyle name="Normal 3 3 2 2 5 3" xfId="33591" xr:uid="{27A62278-F849-4290-8FAA-F0CB086E3CFE}"/>
    <cellStyle name="Normal 3 3 2 2 5_AVA DVA EL" xfId="33592" xr:uid="{BF4EC21B-F91F-47CE-BE8F-323BC7BA9F6D}"/>
    <cellStyle name="Normal 3 3 2 2 6" xfId="33593" xr:uid="{6AFBB36A-D3D5-4170-8051-136903B3DB34}"/>
    <cellStyle name="Normal 3 3 2 2 6 2" xfId="33594" xr:uid="{82F931DB-1418-4AF0-B41B-3D14CB27EB0B}"/>
    <cellStyle name="Normal 3 3 2 2 6 3" xfId="33595" xr:uid="{273178F9-1B6B-418A-AC07-306F4E616ADD}"/>
    <cellStyle name="Normal 3 3 2 2 6_AVA DVA EL" xfId="33596" xr:uid="{1C0FC45A-9B44-40FB-AC85-535CD0905521}"/>
    <cellStyle name="Normal 3 3 2 2 7" xfId="33597" xr:uid="{2F77B0F3-6787-4D87-8ED1-1A4AE76B29E4}"/>
    <cellStyle name="Normal 3 3 2 2 7 2" xfId="33598" xr:uid="{2A611312-6543-4908-9F80-C02025AEF010}"/>
    <cellStyle name="Normal 3 3 2 2 7 3" xfId="33599" xr:uid="{3EF6DC17-2874-4EAA-9BC3-4E59CE8A659E}"/>
    <cellStyle name="Normal 3 3 2 2 7_AVA DVA EL" xfId="33600" xr:uid="{FD48B4C6-C8A1-4D17-8CF4-7E44C1243A45}"/>
    <cellStyle name="Normal 3 3 2 2 8" xfId="33601" xr:uid="{F82AE81C-B876-48E7-8CFB-B2BCA905C56F}"/>
    <cellStyle name="Normal 3 3 2 2 8 2" xfId="33602" xr:uid="{64876B09-7E22-41C9-BDAC-79C3D2E87716}"/>
    <cellStyle name="Normal 3 3 2 2 8 3" xfId="33603" xr:uid="{18064805-4792-43F3-B0AC-D8A9FC56A7B5}"/>
    <cellStyle name="Normal 3 3 2 2 8_AVA DVA EL" xfId="33604" xr:uid="{3B4B8FCE-C383-4345-B8F2-5E49176375E6}"/>
    <cellStyle name="Normal 3 3 2 2 9" xfId="33605" xr:uid="{D8F826F7-94BA-4093-9431-9F8B655284F9}"/>
    <cellStyle name="Normal 3 3 2 2 9 2" xfId="33606" xr:uid="{2264C6E1-0F7B-4315-A10E-923AA0CAED6A}"/>
    <cellStyle name="Normal 3 3 2 2 9 3" xfId="33607" xr:uid="{58FBA496-32D8-44DC-AA46-6F6EDEE641BD}"/>
    <cellStyle name="Normal 3 3 2 2 9_AVA DVA EL" xfId="33608" xr:uid="{64BD4C8A-BA5A-4D74-9EED-8FA373AA26A9}"/>
    <cellStyle name="Normal 3 3 2 2_AVA DVA EL" xfId="33609" xr:uid="{7083B21C-7477-4D89-BF43-56B4DF7FA4F9}"/>
    <cellStyle name="Normal 3 3 2 3" xfId="33610" xr:uid="{0FEF97F6-EDB8-4FE2-B87D-618FA2D1F625}"/>
    <cellStyle name="Normal 3 3 2 3 10" xfId="33611" xr:uid="{5A23F437-6F63-4C8C-8BE6-66193A0C8EA3}"/>
    <cellStyle name="Normal 3 3 2 3 11" xfId="33612" xr:uid="{ACF0EE24-D887-4B70-AB45-CE7286B2B9AA}"/>
    <cellStyle name="Normal 3 3 2 3 2" xfId="33613" xr:uid="{4ACBC7AD-C47E-451D-B61B-4FBA27743DBB}"/>
    <cellStyle name="Normal 3 3 2 3 2 2" xfId="33614" xr:uid="{07F20C07-218F-4C17-B23F-1BB96ACBA745}"/>
    <cellStyle name="Normal 3 3 2 3 2 2 2" xfId="33615" xr:uid="{C1DB3D58-8AF1-4F2B-8604-FDA15E266645}"/>
    <cellStyle name="Normal 3 3 2 3 2 2 3" xfId="33616" xr:uid="{19A7E52F-EFFF-4A6A-B749-8BA40C8C1E00}"/>
    <cellStyle name="Normal 3 3 2 3 2 2_AVA DVA EL" xfId="33617" xr:uid="{8E065D28-4A9B-4468-AF7D-649C99A56FF1}"/>
    <cellStyle name="Normal 3 3 2 3 2 3" xfId="33618" xr:uid="{4B5CA8EA-5BF6-42ED-B048-3C905C71D606}"/>
    <cellStyle name="Normal 3 3 2 3 2 3 2" xfId="33619" xr:uid="{40BEA2C4-ED3F-4EB1-B291-51951CC2A9FD}"/>
    <cellStyle name="Normal 3 3 2 3 2 3 3" xfId="33620" xr:uid="{E703AAA9-9E50-47EC-9C33-D00E55DE6E32}"/>
    <cellStyle name="Normal 3 3 2 3 2 3_AVA DVA EL" xfId="33621" xr:uid="{160B2356-76ED-48B4-90F2-A225F0A73172}"/>
    <cellStyle name="Normal 3 3 2 3 2 4" xfId="33622" xr:uid="{67C5FB6D-86C6-4FA3-A52A-D865397B6FD4}"/>
    <cellStyle name="Normal 3 3 2 3 2 5" xfId="33623" xr:uid="{4DD2E910-5B0D-4DF6-BD77-5669CF5FBB18}"/>
    <cellStyle name="Normal 3 3 2 3 2_AVA DVA EL" xfId="33624" xr:uid="{4024B09E-B693-4E60-905E-8CB45BF0C77B}"/>
    <cellStyle name="Normal 3 3 2 3 3" xfId="33625" xr:uid="{EB7886D3-65FA-43A5-808A-B604AE52A36F}"/>
    <cellStyle name="Normal 3 3 2 3 3 2" xfId="33626" xr:uid="{B6A118D6-93C5-4BC5-9496-BE4BF5AEBF95}"/>
    <cellStyle name="Normal 3 3 2 3 3 3" xfId="33627" xr:uid="{F86CEEFA-468C-484F-993B-31122B21131A}"/>
    <cellStyle name="Normal 3 3 2 3 3_AVA DVA EL" xfId="33628" xr:uid="{E4A6BD39-C5FE-4E72-9CBF-1F0CBA8368F9}"/>
    <cellStyle name="Normal 3 3 2 3 4" xfId="33629" xr:uid="{8682BF29-C345-4B7C-901B-7F60ADCF004F}"/>
    <cellStyle name="Normal 3 3 2 3 4 2" xfId="33630" xr:uid="{FCC94B66-F189-486F-8894-6CB1DB0204A4}"/>
    <cellStyle name="Normal 3 3 2 3 4 3" xfId="33631" xr:uid="{EDDE95A1-81E6-4E56-9B58-B6C930C12E01}"/>
    <cellStyle name="Normal 3 3 2 3 4_AVA DVA EL" xfId="33632" xr:uid="{20C4DB29-A2D9-4FCF-A7B2-65755F39C1C3}"/>
    <cellStyle name="Normal 3 3 2 3 5" xfId="33633" xr:uid="{EF869662-D453-4881-9694-3C3822E885C6}"/>
    <cellStyle name="Normal 3 3 2 3 5 2" xfId="33634" xr:uid="{97814C8D-558D-46A0-982D-ED1A7C9CF553}"/>
    <cellStyle name="Normal 3 3 2 3 5 3" xfId="33635" xr:uid="{B73DFAD9-C060-426D-8AF0-3D2015442696}"/>
    <cellStyle name="Normal 3 3 2 3 5_AVA DVA EL" xfId="33636" xr:uid="{BE7C3D33-D748-4757-93C3-E897589390BC}"/>
    <cellStyle name="Normal 3 3 2 3 6" xfId="33637" xr:uid="{34BED2F6-8DE5-472A-9406-16B4237A4E13}"/>
    <cellStyle name="Normal 3 3 2 3 6 2" xfId="33638" xr:uid="{CAA90E1C-D7BF-4C06-9278-C92381F0FA52}"/>
    <cellStyle name="Normal 3 3 2 3 6 3" xfId="33639" xr:uid="{DD05CAE3-3494-44CF-A65C-024B0B504BE5}"/>
    <cellStyle name="Normal 3 3 2 3 6_AVA DVA EL" xfId="33640" xr:uid="{5C1A9C2E-30B3-4C17-9C1E-E8F8A63E4818}"/>
    <cellStyle name="Normal 3 3 2 3 7" xfId="33641" xr:uid="{0A89F79D-267C-45D4-A5CE-FF4588812544}"/>
    <cellStyle name="Normal 3 3 2 3 7 2" xfId="33642" xr:uid="{E9D2B2AA-EE3A-4DA5-8BA5-1365C2F7AAAE}"/>
    <cellStyle name="Normal 3 3 2 3 7 3" xfId="33643" xr:uid="{C148E251-C641-4BED-BD6D-B9708515A88F}"/>
    <cellStyle name="Normal 3 3 2 3 7_AVA DVA EL" xfId="33644" xr:uid="{7129CC82-0015-4F79-A924-4EE1E384E3BC}"/>
    <cellStyle name="Normal 3 3 2 3 8" xfId="33645" xr:uid="{4BF3AF10-A433-4A5A-BE9F-4692AD005025}"/>
    <cellStyle name="Normal 3 3 2 3 8 2" xfId="33646" xr:uid="{B305ED07-E806-4E8D-B2CB-236FAAEAB1A2}"/>
    <cellStyle name="Normal 3 3 2 3 8 3" xfId="33647" xr:uid="{9FCABEE4-1BCA-403E-9F89-59E46D3F663C}"/>
    <cellStyle name="Normal 3 3 2 3 8_AVA DVA EL" xfId="33648" xr:uid="{F093AEB8-4989-4E32-AF62-7668D40C49A6}"/>
    <cellStyle name="Normal 3 3 2 3 9" xfId="33649" xr:uid="{53D038FA-B1A1-476E-AABC-D42E03AD4EE8}"/>
    <cellStyle name="Normal 3 3 2 3 9 2" xfId="33650" xr:uid="{08233E00-8477-427D-9755-E52A7B57C5A0}"/>
    <cellStyle name="Normal 3 3 2 3 9 3" xfId="33651" xr:uid="{AE86FF62-AC83-4B65-A361-088463DD221F}"/>
    <cellStyle name="Normal 3 3 2 3 9_AVA DVA EL" xfId="33652" xr:uid="{499CB3A0-4234-4299-8B3D-2EDD81344B03}"/>
    <cellStyle name="Normal 3 3 2 3_AVA DVA EL" xfId="33653" xr:uid="{D8868423-F151-4318-9159-3A872C2C386D}"/>
    <cellStyle name="Normal 3 3 2 4" xfId="33654" xr:uid="{00438B6C-3709-40A5-BB02-E447D87416C2}"/>
    <cellStyle name="Normal 3 3 2 4 2" xfId="33655" xr:uid="{DA3FA10F-665F-45E0-AD56-6340627CDACE}"/>
    <cellStyle name="Normal 3 3 2 4 2 2" xfId="33656" xr:uid="{202D032E-29B5-47AF-AE8F-2DF259C5AD2F}"/>
    <cellStyle name="Normal 3 3 2 4 2 3" xfId="33657" xr:uid="{DC9FB323-1D44-4A0F-B34C-EC28590EE9FA}"/>
    <cellStyle name="Normal 3 3 2 4 2_AVA DVA EL" xfId="33658" xr:uid="{8E94CDD0-192A-45DB-9AB4-ECFAB6EA6C4E}"/>
    <cellStyle name="Normal 3 3 2 4 3" xfId="33659" xr:uid="{B7927B74-3658-4A2A-B8C8-C1BAD286ED47}"/>
    <cellStyle name="Normal 3 3 2 4 3 2" xfId="33660" xr:uid="{BD5C7D10-1305-4644-BB64-C5B0B507A2D3}"/>
    <cellStyle name="Normal 3 3 2 4 3 3" xfId="33661" xr:uid="{9FB72490-3C70-446D-BA66-759D2D475C32}"/>
    <cellStyle name="Normal 3 3 2 4 3_AVA DVA EL" xfId="33662" xr:uid="{22929F59-6B31-45D3-BC2C-28E7F9AF78EE}"/>
    <cellStyle name="Normal 3 3 2 4 4" xfId="33663" xr:uid="{F0BD19D9-BEE3-4D60-9432-8EA130ED3820}"/>
    <cellStyle name="Normal 3 3 2 4 5" xfId="33664" xr:uid="{8732DDBC-E04A-42CF-B080-FD8871EC59DF}"/>
    <cellStyle name="Normal 3 3 2 4_AVA DVA EL" xfId="33665" xr:uid="{2C182003-0D5A-43BB-B192-B89E3A9C883C}"/>
    <cellStyle name="Normal 3 3 2 5" xfId="33666" xr:uid="{180DEAAD-D61E-4AC3-9EBA-9DE0D2CE194B}"/>
    <cellStyle name="Normal 3 3 2 5 2" xfId="33667" xr:uid="{4098CBF4-D47E-4906-9057-D54C5F822E24}"/>
    <cellStyle name="Normal 3 3 2 5 3" xfId="33668" xr:uid="{6A40928A-23B6-4318-A4DE-7E58C1492F21}"/>
    <cellStyle name="Normal 3 3 2 5_AVA DVA EL" xfId="33669" xr:uid="{1634FE97-0D99-41D6-8C15-61B088519E75}"/>
    <cellStyle name="Normal 3 3 2 6" xfId="33670" xr:uid="{40C67BE9-AF85-4624-81FA-7FDFDDCFC77F}"/>
    <cellStyle name="Normal 3 3 2 6 2" xfId="33671" xr:uid="{5E11F0EB-9E05-480B-AADD-86B514768A29}"/>
    <cellStyle name="Normal 3 3 2 6 3" xfId="33672" xr:uid="{11EA34A9-F28D-4D7B-9B55-E4AE6CE36FD5}"/>
    <cellStyle name="Normal 3 3 2 6_AVA DVA EL" xfId="33673" xr:uid="{3649FF77-EBE7-448F-8C94-4D2F032298F3}"/>
    <cellStyle name="Normal 3 3 2 7" xfId="33674" xr:uid="{E7EEACEE-B054-4360-9AB5-CC38DE8D1691}"/>
    <cellStyle name="Normal 3 3 2 7 2" xfId="33675" xr:uid="{602B15D8-27A7-411D-BC83-0FD0AA01E54C}"/>
    <cellStyle name="Normal 3 3 2 7 3" xfId="33676" xr:uid="{0F60722D-0835-494F-BF1B-7778E02269FA}"/>
    <cellStyle name="Normal 3 3 2 7_AVA DVA EL" xfId="33677" xr:uid="{8262C48B-E62F-468B-9D34-851CAD167CCF}"/>
    <cellStyle name="Normal 3 3 2 8" xfId="33678" xr:uid="{D6D17DB7-11C3-4CD8-B757-E4D41D83DD4D}"/>
    <cellStyle name="Normal 3 3 2 8 2" xfId="33679" xr:uid="{CF0A1A23-5CDD-4C44-82B4-F3517E5A8C6C}"/>
    <cellStyle name="Normal 3 3 2 8 3" xfId="33680" xr:uid="{7BF91D84-5AD7-4D71-8CF0-D8689358820C}"/>
    <cellStyle name="Normal 3 3 2 8_AVA DVA EL" xfId="33681" xr:uid="{96B612EC-33B7-4ADD-A59D-7494C1D56C57}"/>
    <cellStyle name="Normal 3 3 2 9" xfId="33682" xr:uid="{F6B3A445-A594-440C-9AC8-0A81439CD71D}"/>
    <cellStyle name="Normal 3 3 2 9 2" xfId="33683" xr:uid="{9D1F15CE-6CDF-42A9-8331-4E2D291BDDEC}"/>
    <cellStyle name="Normal 3 3 2 9 3" xfId="33684" xr:uid="{16DBE98F-D282-42C8-992B-9F3EFBC36391}"/>
    <cellStyle name="Normal 3 3 2 9_AVA DVA EL" xfId="33685" xr:uid="{479A0AFE-34C1-4A63-AA9C-CD29C73A1109}"/>
    <cellStyle name="Normal 3 3 2_3. Chng in credit spreads" xfId="8136" xr:uid="{3B41583A-C281-4792-B864-3EAFF8E3A561}"/>
    <cellStyle name="Normal 3 3 3" xfId="8137" xr:uid="{EDDEBC97-88EC-45DE-BB16-3BF38E2EFB5B}"/>
    <cellStyle name="Normal 3 3 3 10" xfId="33686" xr:uid="{1688411D-CA99-4405-B7F0-9EA38185C251}"/>
    <cellStyle name="Normal 3 3 3 10 2" xfId="33687" xr:uid="{329120B7-A6DA-4031-AD93-0DD5CAC9FDE9}"/>
    <cellStyle name="Normal 3 3 3 10 3" xfId="33688" xr:uid="{D5D23225-FD45-46BC-890B-40C59DC1F1EA}"/>
    <cellStyle name="Normal 3 3 3 10_AVA DVA EL" xfId="33689" xr:uid="{4FD06410-4BBC-4786-8DE9-A1D35EA1491A}"/>
    <cellStyle name="Normal 3 3 3 11" xfId="33690" xr:uid="{E3D0EC74-5B60-4D38-AA68-CEAADFE5C741}"/>
    <cellStyle name="Normal 3 3 3 11 2" xfId="33691" xr:uid="{1C327922-CEA7-4438-9506-3D98C6461659}"/>
    <cellStyle name="Normal 3 3 3 11 3" xfId="33692" xr:uid="{673AC61B-0A4A-4ABA-B99A-DDC94F7D898D}"/>
    <cellStyle name="Normal 3 3 3 11_AVA DVA EL" xfId="33693" xr:uid="{0F71F717-DFF0-4F88-A4BE-AB0191064555}"/>
    <cellStyle name="Normal 3 3 3 12" xfId="33694" xr:uid="{79D73D6B-5770-42D8-A33B-D9EA52AC699B}"/>
    <cellStyle name="Normal 3 3 3 12 2" xfId="33695" xr:uid="{D836F3D7-DFA2-4009-94B5-DB9FCB78E673}"/>
    <cellStyle name="Normal 3 3 3 12 3" xfId="33696" xr:uid="{9B6D0615-9C5B-401A-A9A2-F6063354D545}"/>
    <cellStyle name="Normal 3 3 3 12_AVA DVA EL" xfId="33697" xr:uid="{1B3D15D1-B52A-4CED-8FAE-46BD85F36FF8}"/>
    <cellStyle name="Normal 3 3 3 13" xfId="33698" xr:uid="{82D57B36-4FAE-4C07-B73C-DF61BA72399A}"/>
    <cellStyle name="Normal 3 3 3 2" xfId="8138" xr:uid="{05023172-C71E-4DC7-ACF7-DB94D64C1C22}"/>
    <cellStyle name="Normal 3 3 3 2 10" xfId="33699" xr:uid="{4D4A7E20-9835-47D8-BA5A-70B57722380E}"/>
    <cellStyle name="Normal 3 3 3 2 10 2" xfId="33700" xr:uid="{A3681C20-D1BC-4CE8-AEF7-0B0C7203EE1F}"/>
    <cellStyle name="Normal 3 3 3 2 10 3" xfId="33701" xr:uid="{86962670-52FD-489E-8C1E-24D545FA414E}"/>
    <cellStyle name="Normal 3 3 3 2 10_AVA DVA EL" xfId="33702" xr:uid="{2FBF5229-2930-48F6-B135-179AD28AB64F}"/>
    <cellStyle name="Normal 3 3 3 2 11" xfId="33703" xr:uid="{67C96C69-7513-414A-8D28-1084CD7CEB00}"/>
    <cellStyle name="Normal 3 3 3 2 12" xfId="33704" xr:uid="{4849D758-9D92-487A-B5E3-BBC4A3F55883}"/>
    <cellStyle name="Normal 3 3 3 2 2" xfId="33705" xr:uid="{666D1569-D15A-4BC9-9733-01735F9712C2}"/>
    <cellStyle name="Normal 3 3 3 2 2 10" xfId="33706" xr:uid="{75D35EBF-1332-417D-AD50-D8F5C62497B5}"/>
    <cellStyle name="Normal 3 3 3 2 2 11" xfId="33707" xr:uid="{8CC92F3A-D485-409A-AAF5-9884A516FEC2}"/>
    <cellStyle name="Normal 3 3 3 2 2 2" xfId="33708" xr:uid="{E2FB4E9A-CB96-4297-AE40-F74077E8E90A}"/>
    <cellStyle name="Normal 3 3 3 2 2 2 2" xfId="33709" xr:uid="{5DC87303-5C20-4781-9393-F03445405E80}"/>
    <cellStyle name="Normal 3 3 3 2 2 2 2 2" xfId="33710" xr:uid="{E7B22A2B-D45C-42F6-B294-3A2CAFD5450B}"/>
    <cellStyle name="Normal 3 3 3 2 2 2 2 3" xfId="33711" xr:uid="{9F53326E-150B-4454-9843-1B98299EB94B}"/>
    <cellStyle name="Normal 3 3 3 2 2 2 2_AVA DVA EL" xfId="33712" xr:uid="{39DD534C-35D0-48B1-8A87-D883A2FD8E01}"/>
    <cellStyle name="Normal 3 3 3 2 2 2 3" xfId="33713" xr:uid="{1284D853-9953-4D23-958A-E5483A9E4250}"/>
    <cellStyle name="Normal 3 3 3 2 2 2 3 2" xfId="33714" xr:uid="{A8BD2A8E-C5DF-4E6E-B396-4348DD38F4A8}"/>
    <cellStyle name="Normal 3 3 3 2 2 2 3 3" xfId="33715" xr:uid="{79BDE16E-206B-40AC-931E-7184BFB995A7}"/>
    <cellStyle name="Normal 3 3 3 2 2 2 3_AVA DVA EL" xfId="33716" xr:uid="{E135B84B-DF01-453E-8CD8-BD2EE92989C6}"/>
    <cellStyle name="Normal 3 3 3 2 2 2 4" xfId="33717" xr:uid="{CD6FDBCB-7734-436E-9477-01DEE0F8440A}"/>
    <cellStyle name="Normal 3 3 3 2 2 2 5" xfId="33718" xr:uid="{AF1AAF24-01FC-4124-B258-74A1E98BBE73}"/>
    <cellStyle name="Normal 3 3 3 2 2 2_AVA DVA EL" xfId="33719" xr:uid="{3529EB0B-1CA2-418A-A9C0-BFC4D0CECDBF}"/>
    <cellStyle name="Normal 3 3 3 2 2 3" xfId="33720" xr:uid="{FABA0FCC-F190-41D3-A888-8D05AF180C1A}"/>
    <cellStyle name="Normal 3 3 3 2 2 3 2" xfId="33721" xr:uid="{66D0D194-8A01-4166-B7C8-650BBC9453EB}"/>
    <cellStyle name="Normal 3 3 3 2 2 3 3" xfId="33722" xr:uid="{DA26DC02-6D6A-49F6-9A83-16F765E49945}"/>
    <cellStyle name="Normal 3 3 3 2 2 3_AVA DVA EL" xfId="33723" xr:uid="{00BB59F1-4B98-4A22-9FF9-BAB197A0158E}"/>
    <cellStyle name="Normal 3 3 3 2 2 4" xfId="33724" xr:uid="{6949D8F5-2F36-462D-AFBC-A8A4BB2B0CD9}"/>
    <cellStyle name="Normal 3 3 3 2 2 4 2" xfId="33725" xr:uid="{A1DBAF9A-0053-49D2-A781-F86DC99E6D8A}"/>
    <cellStyle name="Normal 3 3 3 2 2 4 3" xfId="33726" xr:uid="{E72C0F07-927C-420E-8349-21538D52B351}"/>
    <cellStyle name="Normal 3 3 3 2 2 4_AVA DVA EL" xfId="33727" xr:uid="{127874A2-0398-4845-BE6F-FCC7A5EBC1AF}"/>
    <cellStyle name="Normal 3 3 3 2 2 5" xfId="33728" xr:uid="{A50B2542-7143-409E-9052-562F3C5EAF49}"/>
    <cellStyle name="Normal 3 3 3 2 2 5 2" xfId="33729" xr:uid="{F6337DEA-07B4-4809-98DB-A3EF6BE1060C}"/>
    <cellStyle name="Normal 3 3 3 2 2 5 3" xfId="33730" xr:uid="{3AAAB637-1091-449C-98EC-FC5D8C351A2E}"/>
    <cellStyle name="Normal 3 3 3 2 2 5_AVA DVA EL" xfId="33731" xr:uid="{3C5B9614-EF72-483A-B192-4BE9F5AE36E1}"/>
    <cellStyle name="Normal 3 3 3 2 2 6" xfId="33732" xr:uid="{902D3CFA-AEED-4EEF-BC0C-795EC2BB03AE}"/>
    <cellStyle name="Normal 3 3 3 2 2 6 2" xfId="33733" xr:uid="{19B87176-7DA4-47A1-95D0-C6F95E70F40F}"/>
    <cellStyle name="Normal 3 3 3 2 2 6 3" xfId="33734" xr:uid="{4C52E168-8A38-4A1C-AA8D-3E3490A1811C}"/>
    <cellStyle name="Normal 3 3 3 2 2 6_AVA DVA EL" xfId="33735" xr:uid="{E831053D-79EB-49D0-B25D-7597C2B7C5C7}"/>
    <cellStyle name="Normal 3 3 3 2 2 7" xfId="33736" xr:uid="{4F882F98-0FAD-45E7-8781-DF6C36B912D4}"/>
    <cellStyle name="Normal 3 3 3 2 2 7 2" xfId="33737" xr:uid="{59C436F7-F732-4FF8-8613-E9D73863E9C6}"/>
    <cellStyle name="Normal 3 3 3 2 2 7 3" xfId="33738" xr:uid="{1E00CA8B-C00D-4A00-A3C0-B7D8BC8BED79}"/>
    <cellStyle name="Normal 3 3 3 2 2 7_AVA DVA EL" xfId="33739" xr:uid="{1741BF26-316A-490F-B10C-D2AF088DE8A8}"/>
    <cellStyle name="Normal 3 3 3 2 2 8" xfId="33740" xr:uid="{F09D7689-B47A-463B-94A1-60F7CE50C6B9}"/>
    <cellStyle name="Normal 3 3 3 2 2 8 2" xfId="33741" xr:uid="{948E97BF-1112-4641-8179-B5973833C5EF}"/>
    <cellStyle name="Normal 3 3 3 2 2 8 3" xfId="33742" xr:uid="{5676822E-29F1-48B2-A664-00B51C540C6F}"/>
    <cellStyle name="Normal 3 3 3 2 2 8_AVA DVA EL" xfId="33743" xr:uid="{5E8FC523-3BA2-4611-9EC8-E824128B5516}"/>
    <cellStyle name="Normal 3 3 3 2 2 9" xfId="33744" xr:uid="{6E6B9EE2-4036-4522-8AC7-5AC99BAFBBBB}"/>
    <cellStyle name="Normal 3 3 3 2 2 9 2" xfId="33745" xr:uid="{35090BBE-FBFE-48DB-9E82-8DDFE6920453}"/>
    <cellStyle name="Normal 3 3 3 2 2 9 3" xfId="33746" xr:uid="{98E5C452-80CB-4837-A4CF-2AC7E0F045C5}"/>
    <cellStyle name="Normal 3 3 3 2 2 9_AVA DVA EL" xfId="33747" xr:uid="{6330814C-4F33-4FA9-B87E-DC2743AC283F}"/>
    <cellStyle name="Normal 3 3 3 2 2_AVA DVA EL" xfId="33748" xr:uid="{7B8C1BB8-C2F9-40F7-9BCF-369E95C643C0}"/>
    <cellStyle name="Normal 3 3 3 2 3" xfId="33749" xr:uid="{990E6D37-945A-42A6-A89D-375526829BBC}"/>
    <cellStyle name="Normal 3 3 3 2 3 2" xfId="33750" xr:uid="{BF327844-80F8-4886-8F6A-2CE8FB30E4FB}"/>
    <cellStyle name="Normal 3 3 3 2 3 2 2" xfId="33751" xr:uid="{58BE6C5B-41CB-4B61-8668-7368741730A9}"/>
    <cellStyle name="Normal 3 3 3 2 3 2 3" xfId="33752" xr:uid="{8445B027-437F-40C6-B659-BD5550C02FD7}"/>
    <cellStyle name="Normal 3 3 3 2 3 2_AVA DVA EL" xfId="33753" xr:uid="{1F3821D1-6300-48FD-AFF9-9B406F847120}"/>
    <cellStyle name="Normal 3 3 3 2 3 3" xfId="33754" xr:uid="{9B5E73F6-B730-43AF-8010-34BD6D056F9E}"/>
    <cellStyle name="Normal 3 3 3 2 3 3 2" xfId="33755" xr:uid="{C88E1F2E-F5DC-4570-ABBA-C04F4318D8D1}"/>
    <cellStyle name="Normal 3 3 3 2 3 3 3" xfId="33756" xr:uid="{AA916449-AC79-4331-8949-7786A526CEE0}"/>
    <cellStyle name="Normal 3 3 3 2 3 3_AVA DVA EL" xfId="33757" xr:uid="{C542D054-EBFC-4E90-8046-B5A24755319B}"/>
    <cellStyle name="Normal 3 3 3 2 3 4" xfId="33758" xr:uid="{F9B081B5-DCAC-46FE-BCEB-5918EA3D728C}"/>
    <cellStyle name="Normal 3 3 3 2 3 5" xfId="33759" xr:uid="{452C1E74-C6F8-47D1-8FEE-7809890AAAAF}"/>
    <cellStyle name="Normal 3 3 3 2 3_AVA DVA EL" xfId="33760" xr:uid="{9A17E2B5-F857-451A-94A7-84AA3E97E648}"/>
    <cellStyle name="Normal 3 3 3 2 4" xfId="33761" xr:uid="{DA86AC69-7898-4E5D-A369-66C7F8F577A8}"/>
    <cellStyle name="Normal 3 3 3 2 4 2" xfId="33762" xr:uid="{9F1AEC13-DD5D-41AC-A507-FCF8545546DF}"/>
    <cellStyle name="Normal 3 3 3 2 4 3" xfId="33763" xr:uid="{12644BBF-25DF-43DD-85BF-93D9B952BA69}"/>
    <cellStyle name="Normal 3 3 3 2 4_AVA DVA EL" xfId="33764" xr:uid="{549F352D-D994-4BB4-90BC-2366CB7972B3}"/>
    <cellStyle name="Normal 3 3 3 2 5" xfId="33765" xr:uid="{BFABE160-06E9-4334-91C1-DA5AD5FAA214}"/>
    <cellStyle name="Normal 3 3 3 2 5 2" xfId="33766" xr:uid="{0BEC6DE8-BB67-4EF3-8AB5-274FE4CBCB50}"/>
    <cellStyle name="Normal 3 3 3 2 5 3" xfId="33767" xr:uid="{A8AF53B1-83B3-46D8-8E2D-02942437F1B8}"/>
    <cellStyle name="Normal 3 3 3 2 5_AVA DVA EL" xfId="33768" xr:uid="{A17EF90D-5B1E-4E42-B4D7-EF9F2F16BBC4}"/>
    <cellStyle name="Normal 3 3 3 2 6" xfId="33769" xr:uid="{86D0CE54-0405-470B-9EF7-3D86E146539A}"/>
    <cellStyle name="Normal 3 3 3 2 6 2" xfId="33770" xr:uid="{FCFFFCA1-8655-49E3-9066-4BA765F3D36B}"/>
    <cellStyle name="Normal 3 3 3 2 6 3" xfId="33771" xr:uid="{BA3DBD93-D38E-45B2-91EF-6E0559A47D41}"/>
    <cellStyle name="Normal 3 3 3 2 6_AVA DVA EL" xfId="33772" xr:uid="{91DAB8D1-997F-4648-8395-488A3AE4D878}"/>
    <cellStyle name="Normal 3 3 3 2 7" xfId="33773" xr:uid="{8DB10D41-8EA5-40C1-9B26-90EEEB94D2FB}"/>
    <cellStyle name="Normal 3 3 3 2 7 2" xfId="33774" xr:uid="{8571BDFF-8A42-4D99-98C2-EE2C32242D92}"/>
    <cellStyle name="Normal 3 3 3 2 7 3" xfId="33775" xr:uid="{88C26E31-769F-4C73-8A1F-69C2BC7ACF57}"/>
    <cellStyle name="Normal 3 3 3 2 7_AVA DVA EL" xfId="33776" xr:uid="{40D93BB6-F792-4F5F-8DEA-B5986A1119DB}"/>
    <cellStyle name="Normal 3 3 3 2 8" xfId="33777" xr:uid="{4C9CD391-94B0-4E40-90C9-FDC703C0B62F}"/>
    <cellStyle name="Normal 3 3 3 2 8 2" xfId="33778" xr:uid="{BE7F917F-92CA-4577-8321-DCCDA55445E9}"/>
    <cellStyle name="Normal 3 3 3 2 8 3" xfId="33779" xr:uid="{B4CC9A9F-2359-4E36-AB18-89FDA6AF7B27}"/>
    <cellStyle name="Normal 3 3 3 2 8_AVA DVA EL" xfId="33780" xr:uid="{60AEA6EE-9366-4488-9EE7-C3A1DC3C5C70}"/>
    <cellStyle name="Normal 3 3 3 2 9" xfId="33781" xr:uid="{CCD858AB-9258-4ED7-B4B9-BF51A67BC81F}"/>
    <cellStyle name="Normal 3 3 3 2 9 2" xfId="33782" xr:uid="{218CB300-F97C-4E5F-9638-F3298D5CBDEA}"/>
    <cellStyle name="Normal 3 3 3 2 9 3" xfId="33783" xr:uid="{4EB5BE77-21B0-4CBE-A49C-299B31EF0730}"/>
    <cellStyle name="Normal 3 3 3 2 9_AVA DVA EL" xfId="33784" xr:uid="{1F4525C3-915A-4F6D-BB6D-F18E2E4DB1F2}"/>
    <cellStyle name="Normal 3 3 3 2_AVA DVA EL" xfId="33785" xr:uid="{D624D34B-6C59-4ABC-9ADB-D2ED043014CD}"/>
    <cellStyle name="Normal 3 3 3 3" xfId="33786" xr:uid="{88A75A17-A877-43D3-A9DD-325B3375EACD}"/>
    <cellStyle name="Normal 3 3 3 3 10" xfId="33787" xr:uid="{424548D0-F91F-4690-A55C-B5C683BB9B40}"/>
    <cellStyle name="Normal 3 3 3 3 11" xfId="33788" xr:uid="{170EE340-898F-4DC6-8C3E-30938320BF6B}"/>
    <cellStyle name="Normal 3 3 3 3 2" xfId="33789" xr:uid="{07AD32CE-E52C-4A85-8352-52F7CC0DBC97}"/>
    <cellStyle name="Normal 3 3 3 3 2 2" xfId="33790" xr:uid="{462DDFD8-EB3F-4EFB-9A98-7A129EB09E51}"/>
    <cellStyle name="Normal 3 3 3 3 2 2 2" xfId="33791" xr:uid="{38968EE6-8F99-473A-9D49-DD86F2987725}"/>
    <cellStyle name="Normal 3 3 3 3 2 2 3" xfId="33792" xr:uid="{755BB938-65BA-4ED0-A687-D8B1AED83131}"/>
    <cellStyle name="Normal 3 3 3 3 2 2_AVA DVA EL" xfId="33793" xr:uid="{463D73EF-181A-44B6-88DC-63425AA78475}"/>
    <cellStyle name="Normal 3 3 3 3 2 3" xfId="33794" xr:uid="{B0BE69A0-74DE-43DA-8AB3-5A657FA1B580}"/>
    <cellStyle name="Normal 3 3 3 3 2 3 2" xfId="33795" xr:uid="{0C4AA815-65AB-4DBF-A9BE-9A7EB5E9FE43}"/>
    <cellStyle name="Normal 3 3 3 3 2 3 3" xfId="33796" xr:uid="{4A2B2629-CCFE-4055-AB76-F841430334A2}"/>
    <cellStyle name="Normal 3 3 3 3 2 3_AVA DVA EL" xfId="33797" xr:uid="{BC2955D5-5ADD-4CF9-888E-533FD4E0DFA2}"/>
    <cellStyle name="Normal 3 3 3 3 2 4" xfId="33798" xr:uid="{F580E3F4-06E2-4E5F-A862-5EEE2D27EFD6}"/>
    <cellStyle name="Normal 3 3 3 3 2 5" xfId="33799" xr:uid="{16B6EDE5-BC28-40A6-8751-B7C9BFB1AF59}"/>
    <cellStyle name="Normal 3 3 3 3 2_AVA DVA EL" xfId="33800" xr:uid="{0F8CAD35-0E33-47BE-B8BC-6A83B3F497EA}"/>
    <cellStyle name="Normal 3 3 3 3 3" xfId="33801" xr:uid="{028DF170-2735-4E65-8271-868CA769392B}"/>
    <cellStyle name="Normal 3 3 3 3 3 2" xfId="33802" xr:uid="{85E4813B-8684-4A53-8F8E-1A56B86FD1E1}"/>
    <cellStyle name="Normal 3 3 3 3 3 3" xfId="33803" xr:uid="{0437FF58-090D-423D-9B77-6D4EB57DAEA4}"/>
    <cellStyle name="Normal 3 3 3 3 3_AVA DVA EL" xfId="33804" xr:uid="{5C41223D-69AA-4139-ACB6-9B695B8D5734}"/>
    <cellStyle name="Normal 3 3 3 3 4" xfId="33805" xr:uid="{DA3A15AB-0974-4988-BE4B-97F723C24D4E}"/>
    <cellStyle name="Normal 3 3 3 3 4 2" xfId="33806" xr:uid="{D420F783-7AB7-45CA-B3FA-91A6E014308C}"/>
    <cellStyle name="Normal 3 3 3 3 4 3" xfId="33807" xr:uid="{3C382541-EB3B-4EAE-9605-EA27325B3B9E}"/>
    <cellStyle name="Normal 3 3 3 3 4_AVA DVA EL" xfId="33808" xr:uid="{8BD2008B-24BC-445E-A145-17A64F1908A6}"/>
    <cellStyle name="Normal 3 3 3 3 5" xfId="33809" xr:uid="{7F077BD1-EFC0-4489-99AF-AAE7E6B915BB}"/>
    <cellStyle name="Normal 3 3 3 3 5 2" xfId="33810" xr:uid="{4192CEB6-E9A9-47AD-9C60-C65087B7720F}"/>
    <cellStyle name="Normal 3 3 3 3 5 3" xfId="33811" xr:uid="{A14691C6-966E-47FD-BDE4-2176CDF9A8AE}"/>
    <cellStyle name="Normal 3 3 3 3 5_AVA DVA EL" xfId="33812" xr:uid="{957DEE57-838B-4A67-AFBC-020BD857C728}"/>
    <cellStyle name="Normal 3 3 3 3 6" xfId="33813" xr:uid="{EB8674A0-9568-4708-A41A-679D69CBA0ED}"/>
    <cellStyle name="Normal 3 3 3 3 6 2" xfId="33814" xr:uid="{A453D136-ECCD-4EA6-A7A0-1A537CF67152}"/>
    <cellStyle name="Normal 3 3 3 3 6 3" xfId="33815" xr:uid="{B95EB8B2-6CDF-4C15-9F8C-390F06618463}"/>
    <cellStyle name="Normal 3 3 3 3 6_AVA DVA EL" xfId="33816" xr:uid="{D10F60E1-6097-4475-B571-B7B61A97B7A2}"/>
    <cellStyle name="Normal 3 3 3 3 7" xfId="33817" xr:uid="{96CEEE93-1274-4563-AB93-8F00BD058B38}"/>
    <cellStyle name="Normal 3 3 3 3 7 2" xfId="33818" xr:uid="{E671FFB6-6522-4D45-9083-481E2F3A6DF3}"/>
    <cellStyle name="Normal 3 3 3 3 7 3" xfId="33819" xr:uid="{79309695-D495-4AF4-9506-6E9D64145ED0}"/>
    <cellStyle name="Normal 3 3 3 3 7_AVA DVA EL" xfId="33820" xr:uid="{B530B2F0-DD85-4753-A903-4F26F6CE194D}"/>
    <cellStyle name="Normal 3 3 3 3 8" xfId="33821" xr:uid="{730C7991-6C38-4F7C-AFF7-22F954D5102E}"/>
    <cellStyle name="Normal 3 3 3 3 8 2" xfId="33822" xr:uid="{ACBED23B-714C-46DE-89EA-233226CD94BC}"/>
    <cellStyle name="Normal 3 3 3 3 8 3" xfId="33823" xr:uid="{7FD2E279-BCA0-43EB-B213-BEE21F59D349}"/>
    <cellStyle name="Normal 3 3 3 3 8_AVA DVA EL" xfId="33824" xr:uid="{E40065DA-6A0A-4AE6-8CAA-E52D67BEBD18}"/>
    <cellStyle name="Normal 3 3 3 3 9" xfId="33825" xr:uid="{0E025CA3-8B5A-4CFC-9E49-65C7F0E90CDA}"/>
    <cellStyle name="Normal 3 3 3 3 9 2" xfId="33826" xr:uid="{F613BEE6-D9D6-4AD1-BCB8-8CFE2C7FF5ED}"/>
    <cellStyle name="Normal 3 3 3 3 9 3" xfId="33827" xr:uid="{1A2B6563-B393-4352-B566-04EBB7E5D090}"/>
    <cellStyle name="Normal 3 3 3 3 9_AVA DVA EL" xfId="33828" xr:uid="{9394FDF3-6A76-4162-B46C-CD3389B08CE8}"/>
    <cellStyle name="Normal 3 3 3 3_AVA DVA EL" xfId="33829" xr:uid="{ABCF331A-B636-484C-A5D7-88896D4DA032}"/>
    <cellStyle name="Normal 3 3 3 4" xfId="33830" xr:uid="{F500525F-2735-4B83-B356-F4BF4E0F34B0}"/>
    <cellStyle name="Normal 3 3 3 4 2" xfId="33831" xr:uid="{3F4A709E-A9C9-4914-B8AE-3AA7E1D58DA8}"/>
    <cellStyle name="Normal 3 3 3 4 2 2" xfId="33832" xr:uid="{8A0ED4AF-74A8-4F04-AC89-D00D4AEB10A6}"/>
    <cellStyle name="Normal 3 3 3 4 2 3" xfId="33833" xr:uid="{3F15DBDC-FB41-41DB-9FFC-104BC9AC9391}"/>
    <cellStyle name="Normal 3 3 3 4 2_AVA DVA EL" xfId="33834" xr:uid="{D6DE01B2-6459-48C6-BDA9-C55CA4366F03}"/>
    <cellStyle name="Normal 3 3 3 4 3" xfId="33835" xr:uid="{5F19413F-2929-4236-B759-496460D33007}"/>
    <cellStyle name="Normal 3 3 3 4 3 2" xfId="33836" xr:uid="{221A3524-F559-4B77-B169-DEDB115FC536}"/>
    <cellStyle name="Normal 3 3 3 4 3 3" xfId="33837" xr:uid="{07EACF79-ABE3-4FBF-9F24-A8C5AFFC7A63}"/>
    <cellStyle name="Normal 3 3 3 4 3_AVA DVA EL" xfId="33838" xr:uid="{853CCDF9-2B73-4702-9370-3EF0516418C6}"/>
    <cellStyle name="Normal 3 3 3 4 4" xfId="33839" xr:uid="{F1FCA71A-CF1F-4E7E-9FE6-28122E924722}"/>
    <cellStyle name="Normal 3 3 3 4 5" xfId="33840" xr:uid="{5EE47582-0BDC-4A67-9E50-CCA8CB057262}"/>
    <cellStyle name="Normal 3 3 3 4_AVA DVA EL" xfId="33841" xr:uid="{5A9F9276-DFB1-437E-80CD-29E10CDB76A4}"/>
    <cellStyle name="Normal 3 3 3 5" xfId="33842" xr:uid="{1E253070-BA5E-4B81-9ED3-EC90E9C56BC0}"/>
    <cellStyle name="Normal 3 3 3 5 2" xfId="33843" xr:uid="{1AC4392D-0FC7-4098-823B-AB07272666EC}"/>
    <cellStyle name="Normal 3 3 3 5 3" xfId="33844" xr:uid="{6D7E22A0-D3A9-4A1F-9BEA-0A51321FFF7B}"/>
    <cellStyle name="Normal 3 3 3 5_AVA DVA EL" xfId="33845" xr:uid="{7126EB5C-9D1B-4100-B9DE-6D8520BC4A22}"/>
    <cellStyle name="Normal 3 3 3 6" xfId="33846" xr:uid="{0684EEE2-6B9F-4EAE-B14D-13DD9323D60A}"/>
    <cellStyle name="Normal 3 3 3 6 2" xfId="33847" xr:uid="{FF3671CA-6912-414F-82E1-E5EF166352C4}"/>
    <cellStyle name="Normal 3 3 3 6 3" xfId="33848" xr:uid="{2CF80666-EA12-4D2D-9726-2A31FE4B4DE5}"/>
    <cellStyle name="Normal 3 3 3 6_AVA DVA EL" xfId="33849" xr:uid="{1DC3F518-EBA3-4FCE-A260-13D61542C0EE}"/>
    <cellStyle name="Normal 3 3 3 7" xfId="33850" xr:uid="{F246C25F-3E40-4DEB-9FA3-503FF0B8ABF4}"/>
    <cellStyle name="Normal 3 3 3 7 2" xfId="33851" xr:uid="{659FCD57-1172-41CC-92CA-3C8F2B821151}"/>
    <cellStyle name="Normal 3 3 3 7 3" xfId="33852" xr:uid="{A62A6098-B0C7-41A9-A52D-C7616EA7D766}"/>
    <cellStyle name="Normal 3 3 3 7_AVA DVA EL" xfId="33853" xr:uid="{3B599395-A380-404C-9FFF-329AD9D64D1C}"/>
    <cellStyle name="Normal 3 3 3 8" xfId="33854" xr:uid="{CACA1791-F2D7-4EDC-A408-04CEBFAE6046}"/>
    <cellStyle name="Normal 3 3 3 8 2" xfId="33855" xr:uid="{D222C1F9-0DED-494B-84AE-98744CC6F4EC}"/>
    <cellStyle name="Normal 3 3 3 8 3" xfId="33856" xr:uid="{B1427374-5045-40D6-A3A7-10D4990B4624}"/>
    <cellStyle name="Normal 3 3 3 8_AVA DVA EL" xfId="33857" xr:uid="{7F634859-C51F-4378-8F67-D603DCEEFB5C}"/>
    <cellStyle name="Normal 3 3 3 9" xfId="33858" xr:uid="{03BC9033-92E0-48C0-9AA1-6ABDBDE4E02A}"/>
    <cellStyle name="Normal 3 3 3 9 2" xfId="33859" xr:uid="{6D9FC1F5-B602-4652-BB66-DB6D38CEA2B9}"/>
    <cellStyle name="Normal 3 3 3 9 3" xfId="33860" xr:uid="{EBF5917D-26C7-44D2-B1A6-5629E2794C0B}"/>
    <cellStyle name="Normal 3 3 3 9_AVA DVA EL" xfId="33861" xr:uid="{469F3C21-1880-4BE4-8A00-C084B20D9792}"/>
    <cellStyle name="Normal 3 3 3_3. Chng in credit spreads" xfId="8139" xr:uid="{8888610A-B981-42FD-B963-3DD20B1F8EC5}"/>
    <cellStyle name="Normal 3 3 4" xfId="33862" xr:uid="{918456EB-DB43-4F4D-92B0-487283055EB9}"/>
    <cellStyle name="Normal 3 3 4 10" xfId="33863" xr:uid="{7D071D28-F63A-4203-9415-0B91050F833D}"/>
    <cellStyle name="Normal 3 3 4 10 2" xfId="33864" xr:uid="{CA24A998-1EE8-40F7-B39D-D875034F74F3}"/>
    <cellStyle name="Normal 3 3 4 10 3" xfId="33865" xr:uid="{7307E422-4EBF-41F8-A9C7-D798E87023E6}"/>
    <cellStyle name="Normal 3 3 4 10_AVA DVA EL" xfId="33866" xr:uid="{6C7E7B0E-7E4D-4435-A1D1-A2291290035C}"/>
    <cellStyle name="Normal 3 3 4 11" xfId="33867" xr:uid="{C737941F-E2F2-455F-AD75-E2DDF9F39D67}"/>
    <cellStyle name="Normal 3 3 4 11 2" xfId="33868" xr:uid="{45D32C8C-972E-450C-9D8F-C934F934C164}"/>
    <cellStyle name="Normal 3 3 4 11 3" xfId="33869" xr:uid="{1367534C-45C3-42DA-AFF0-25D526AE4CDB}"/>
    <cellStyle name="Normal 3 3 4 11_AVA DVA EL" xfId="33870" xr:uid="{5AA93ACB-AC3D-46BB-9B7D-34328FD27D27}"/>
    <cellStyle name="Normal 3 3 4 12" xfId="33871" xr:uid="{9A5AE6F6-6D1A-428B-A2A0-A74BFAEBAE26}"/>
    <cellStyle name="Normal 3 3 4 2" xfId="33872" xr:uid="{4C0B0433-DC06-42A7-B54D-92D8B1F5BBC8}"/>
    <cellStyle name="Normal 3 3 4 2 10" xfId="33873" xr:uid="{8B977D13-232B-48D0-BB78-7DD10C3298FA}"/>
    <cellStyle name="Normal 3 3 4 2 11" xfId="33874" xr:uid="{A4516019-EAC5-4B63-A516-93BEBDEA1A39}"/>
    <cellStyle name="Normal 3 3 4 2 2" xfId="33875" xr:uid="{434E5E45-FEFB-40B6-9663-32B24C499FE5}"/>
    <cellStyle name="Normal 3 3 4 2 2 2" xfId="33876" xr:uid="{5F077275-0BD8-46AF-A6B7-E6144E53A74E}"/>
    <cellStyle name="Normal 3 3 4 2 2 2 2" xfId="33877" xr:uid="{21254F57-C2B4-4714-9897-80B561284CB7}"/>
    <cellStyle name="Normal 3 3 4 2 2 2 3" xfId="33878" xr:uid="{F4847126-07EC-4AEB-ADA9-857A68A0E427}"/>
    <cellStyle name="Normal 3 3 4 2 2 2_AVA DVA EL" xfId="33879" xr:uid="{BE372B99-324C-4877-971E-45C7DDD37AB1}"/>
    <cellStyle name="Normal 3 3 4 2 2 3" xfId="33880" xr:uid="{C6321714-861D-4760-A2F5-5D00BC220EA1}"/>
    <cellStyle name="Normal 3 3 4 2 2 3 2" xfId="33881" xr:uid="{D6FE1882-AA6A-4A7B-908C-ECF2A11AA631}"/>
    <cellStyle name="Normal 3 3 4 2 2 3 3" xfId="33882" xr:uid="{A91728FD-F9C5-45C5-8C24-00E913ABB65E}"/>
    <cellStyle name="Normal 3 3 4 2 2 3_AVA DVA EL" xfId="33883" xr:uid="{C23558ED-5891-4646-A632-2CC82764CEC8}"/>
    <cellStyle name="Normal 3 3 4 2 2 4" xfId="33884" xr:uid="{A0DE61FB-8951-47B1-AC4F-A5526B74BC32}"/>
    <cellStyle name="Normal 3 3 4 2 2 5" xfId="33885" xr:uid="{B3508433-B0B1-4FFC-88DA-4A3820D7AC78}"/>
    <cellStyle name="Normal 3 3 4 2 2_AVA DVA EL" xfId="33886" xr:uid="{0D6CA961-25A0-4660-8D8D-AE0E94249582}"/>
    <cellStyle name="Normal 3 3 4 2 3" xfId="33887" xr:uid="{F2F6FB87-DF64-4412-883E-21B7B9D6B2CE}"/>
    <cellStyle name="Normal 3 3 4 2 3 2" xfId="33888" xr:uid="{8C95DBC0-16F0-4CDD-98D4-9BFF0693C712}"/>
    <cellStyle name="Normal 3 3 4 2 3 3" xfId="33889" xr:uid="{40B60C29-8A7E-4EE9-8642-1067F9771336}"/>
    <cellStyle name="Normal 3 3 4 2 3_AVA DVA EL" xfId="33890" xr:uid="{39C587C3-3967-4F75-B5D9-61A7D750C0A9}"/>
    <cellStyle name="Normal 3 3 4 2 4" xfId="33891" xr:uid="{0E28B13A-1FB6-4396-AABA-9B304E93A8FA}"/>
    <cellStyle name="Normal 3 3 4 2 4 2" xfId="33892" xr:uid="{59772657-AD96-4CE4-ADBF-D0D831FA3A5D}"/>
    <cellStyle name="Normal 3 3 4 2 4 3" xfId="33893" xr:uid="{6B7798AC-B5B6-49C1-AF73-40BF975A627C}"/>
    <cellStyle name="Normal 3 3 4 2 4_AVA DVA EL" xfId="33894" xr:uid="{73FC13F6-2253-483A-BB8A-1F4DBD08E565}"/>
    <cellStyle name="Normal 3 3 4 2 5" xfId="33895" xr:uid="{128DF532-2097-414D-8AE2-C0C93CA4607A}"/>
    <cellStyle name="Normal 3 3 4 2 5 2" xfId="33896" xr:uid="{411EC734-08A1-4D1F-BE17-45A24BB94A04}"/>
    <cellStyle name="Normal 3 3 4 2 5 3" xfId="33897" xr:uid="{4C1035DA-9751-4DB7-9FFE-E2FC99B3224F}"/>
    <cellStyle name="Normal 3 3 4 2 5_AVA DVA EL" xfId="33898" xr:uid="{20AB7D10-C320-4861-B869-EEC155124C38}"/>
    <cellStyle name="Normal 3 3 4 2 6" xfId="33899" xr:uid="{15F73900-0566-4AE6-A03E-5381D5A4A5D7}"/>
    <cellStyle name="Normal 3 3 4 2 6 2" xfId="33900" xr:uid="{905BE58D-E0E2-4F11-87DC-55D384A76291}"/>
    <cellStyle name="Normal 3 3 4 2 6 3" xfId="33901" xr:uid="{C3785385-FC41-45D1-8B11-8582D8D050E3}"/>
    <cellStyle name="Normal 3 3 4 2 6_AVA DVA EL" xfId="33902" xr:uid="{5617E735-15CE-476A-87DA-6C810DC732B0}"/>
    <cellStyle name="Normal 3 3 4 2 7" xfId="33903" xr:uid="{5EC0AE07-D5E4-4740-837B-937E3A746610}"/>
    <cellStyle name="Normal 3 3 4 2 7 2" xfId="33904" xr:uid="{197AEC6C-FF06-43C2-8BE4-BE43C8C386FC}"/>
    <cellStyle name="Normal 3 3 4 2 7 3" xfId="33905" xr:uid="{7B3AFBD0-D032-4D7A-A662-D3BF68148230}"/>
    <cellStyle name="Normal 3 3 4 2 7_AVA DVA EL" xfId="33906" xr:uid="{31CA660F-D556-4327-9E15-F5C0C8CC6A73}"/>
    <cellStyle name="Normal 3 3 4 2 8" xfId="33907" xr:uid="{C079460F-72C8-49A1-A26B-2CAE9AA53B80}"/>
    <cellStyle name="Normal 3 3 4 2 8 2" xfId="33908" xr:uid="{A914F3C1-0911-4620-9CE2-182588BB79C7}"/>
    <cellStyle name="Normal 3 3 4 2 8 3" xfId="33909" xr:uid="{EA9607B7-66EE-459C-A025-9C6C709F9DCB}"/>
    <cellStyle name="Normal 3 3 4 2 8_AVA DVA EL" xfId="33910" xr:uid="{7281F434-184F-4662-91D7-2E259CEE9DCB}"/>
    <cellStyle name="Normal 3 3 4 2 9" xfId="33911" xr:uid="{6C3CD767-91F7-4CE7-8446-3890A9EA05D0}"/>
    <cellStyle name="Normal 3 3 4 2 9 2" xfId="33912" xr:uid="{A1F1BB7A-1FEB-4BED-8B9C-7BDBB57C127A}"/>
    <cellStyle name="Normal 3 3 4 2 9 3" xfId="33913" xr:uid="{00F7AAA2-2107-4DB9-A376-A6DE435B75E3}"/>
    <cellStyle name="Normal 3 3 4 2 9_AVA DVA EL" xfId="33914" xr:uid="{00611D44-4333-47F4-8706-FEBC29D95DD9}"/>
    <cellStyle name="Normal 3 3 4 2_AVA DVA EL" xfId="33915" xr:uid="{F45A696E-6CBD-4F2A-9B5D-4925A6B2C3C1}"/>
    <cellStyle name="Normal 3 3 4 3" xfId="33916" xr:uid="{1F0E24E9-D415-4996-A60A-63154DD152B4}"/>
    <cellStyle name="Normal 3 3 4 3 2" xfId="33917" xr:uid="{0FD81EAE-7ED0-4948-8E21-445981EE689B}"/>
    <cellStyle name="Normal 3 3 4 3 2 2" xfId="33918" xr:uid="{A372809C-B20C-4FAD-B682-9CEB42ACD56F}"/>
    <cellStyle name="Normal 3 3 4 3 2 3" xfId="33919" xr:uid="{47E48837-B305-4BD1-BACD-A4FD687AB8D3}"/>
    <cellStyle name="Normal 3 3 4 3 2_AVA DVA EL" xfId="33920" xr:uid="{C031DBE9-7C41-4C5B-938E-2A83A0FF7C75}"/>
    <cellStyle name="Normal 3 3 4 3 3" xfId="33921" xr:uid="{B8E54089-06D9-4792-886D-75A5C4C7C21E}"/>
    <cellStyle name="Normal 3 3 4 3 3 2" xfId="33922" xr:uid="{42081B94-6C8A-4F8F-9111-C51E32DBD5BB}"/>
    <cellStyle name="Normal 3 3 4 3 3 3" xfId="33923" xr:uid="{6300437B-1634-4384-8BD3-B29033AE2767}"/>
    <cellStyle name="Normal 3 3 4 3 3_AVA DVA EL" xfId="33924" xr:uid="{1B7BA623-B9AC-473E-9996-F6AEED8172DB}"/>
    <cellStyle name="Normal 3 3 4 3 4" xfId="33925" xr:uid="{185480C8-584E-442D-B147-334419EE5F97}"/>
    <cellStyle name="Normal 3 3 4 3 5" xfId="33926" xr:uid="{C31EE7D4-97BF-4CF2-8AFC-607F63DDE707}"/>
    <cellStyle name="Normal 3 3 4 3_AVA DVA EL" xfId="33927" xr:uid="{7F0840BB-DA67-45B1-B1C2-A8D29F84815A}"/>
    <cellStyle name="Normal 3 3 4 4" xfId="33928" xr:uid="{7E8AD0C1-0E8A-435F-8284-F731CDACB142}"/>
    <cellStyle name="Normal 3 3 4 4 2" xfId="33929" xr:uid="{8B0778C5-0BB0-40AA-9AF4-DCF4DC147920}"/>
    <cellStyle name="Normal 3 3 4 4 3" xfId="33930" xr:uid="{DA513F83-68E7-480F-937B-85E7005DD8F6}"/>
    <cellStyle name="Normal 3 3 4 4_AVA DVA EL" xfId="33931" xr:uid="{8EC556DF-60EA-450D-92B6-631D166732DD}"/>
    <cellStyle name="Normal 3 3 4 5" xfId="33932" xr:uid="{1925009A-AAFE-4F6F-9546-C2B9487F0F3B}"/>
    <cellStyle name="Normal 3 3 4 5 2" xfId="33933" xr:uid="{4800262A-A8ED-41E9-809B-89E8C2A0899D}"/>
    <cellStyle name="Normal 3 3 4 5 3" xfId="33934" xr:uid="{583DE2D2-381E-4501-B7D7-E3EC78CD33B0}"/>
    <cellStyle name="Normal 3 3 4 5_AVA DVA EL" xfId="33935" xr:uid="{803B719C-9E91-4BBA-92DA-F34E60C92A78}"/>
    <cellStyle name="Normal 3 3 4 6" xfId="33936" xr:uid="{081BC4E9-6C34-42D0-BAAD-E521F1259B6C}"/>
    <cellStyle name="Normal 3 3 4 6 2" xfId="33937" xr:uid="{56F9B3EA-AA89-4016-9862-25A0B230277A}"/>
    <cellStyle name="Normal 3 3 4 6 3" xfId="33938" xr:uid="{5779FE80-D840-4C97-82EE-5C6D08A3AB5B}"/>
    <cellStyle name="Normal 3 3 4 6_AVA DVA EL" xfId="33939" xr:uid="{FE3D22CC-77CF-4F59-9381-A8069056939B}"/>
    <cellStyle name="Normal 3 3 4 7" xfId="33940" xr:uid="{E5B24FA7-8692-46DA-BF44-A7D6709F4144}"/>
    <cellStyle name="Normal 3 3 4 7 2" xfId="33941" xr:uid="{F3F362F6-FD56-4061-8990-987DE0480D86}"/>
    <cellStyle name="Normal 3 3 4 7 3" xfId="33942" xr:uid="{11782FE1-DCE0-42D6-B3C5-9694F805BD09}"/>
    <cellStyle name="Normal 3 3 4 7_AVA DVA EL" xfId="33943" xr:uid="{30341EEF-04A2-4440-ABE3-3B89C85F2FD7}"/>
    <cellStyle name="Normal 3 3 4 8" xfId="33944" xr:uid="{64C8A38E-72D8-4C57-93C8-638CC7042D6B}"/>
    <cellStyle name="Normal 3 3 4 8 2" xfId="33945" xr:uid="{75F51F5D-FFEC-4470-950B-3910CD34DCAB}"/>
    <cellStyle name="Normal 3 3 4 8 3" xfId="33946" xr:uid="{6D33952E-81A9-4542-8903-5CE284CE94FA}"/>
    <cellStyle name="Normal 3 3 4 8_AVA DVA EL" xfId="33947" xr:uid="{C4EFE973-718A-402D-A63A-B26CF11D241A}"/>
    <cellStyle name="Normal 3 3 4 9" xfId="33948" xr:uid="{C1394B5B-0C25-4992-AF88-421229C87ADD}"/>
    <cellStyle name="Normal 3 3 4 9 2" xfId="33949" xr:uid="{9F3C0BA8-D1DF-40D5-8D95-1B39B5BE799E}"/>
    <cellStyle name="Normal 3 3 4 9 3" xfId="33950" xr:uid="{4CF54FAB-6948-4310-B8F7-8E6B7425D82F}"/>
    <cellStyle name="Normal 3 3 4 9_AVA DVA EL" xfId="33951" xr:uid="{5BDD438B-CBCF-4773-B730-98C9B30DB907}"/>
    <cellStyle name="Normal 3 3 4_AVA DVA EL" xfId="33952" xr:uid="{D5146462-D6BC-4402-8721-5ED84996805E}"/>
    <cellStyle name="Normal 3 3 5" xfId="33953" xr:uid="{D0EDE3FB-841F-4851-BB4A-35C6EDD7DB74}"/>
    <cellStyle name="Normal 3 3 5 10" xfId="33954" xr:uid="{B0260393-5F6E-404B-B7BD-7BC0A78F5C9C}"/>
    <cellStyle name="Normal 3 3 5 10 2" xfId="33955" xr:uid="{02B438C9-5D18-49F5-A8C5-1007BCBA7C21}"/>
    <cellStyle name="Normal 3 3 5 10 3" xfId="33956" xr:uid="{14467483-6342-436B-96DA-DA18F01741F1}"/>
    <cellStyle name="Normal 3 3 5 10_AVA DVA EL" xfId="33957" xr:uid="{469852DC-E67A-4C18-A4F5-56FEA966B52D}"/>
    <cellStyle name="Normal 3 3 5 11" xfId="33958" xr:uid="{FDF2E5EE-1F25-4A11-82E0-FA8E41837E14}"/>
    <cellStyle name="Normal 3 3 5 11 2" xfId="33959" xr:uid="{3D718DF7-49D7-4A14-8C49-0FD2B05F7160}"/>
    <cellStyle name="Normal 3 3 5 11 3" xfId="33960" xr:uid="{B113377E-373E-43FD-9CAD-F8B7AB72C062}"/>
    <cellStyle name="Normal 3 3 5 11_AVA DVA EL" xfId="33961" xr:uid="{88421681-4F00-400B-85FB-0E02CA7B6D56}"/>
    <cellStyle name="Normal 3 3 5 12" xfId="33962" xr:uid="{E81F01D0-E3D5-4E15-8CC6-B9436EEFC562}"/>
    <cellStyle name="Normal 3 3 5 13" xfId="33963" xr:uid="{A69CA4B5-CB86-4EF1-A016-B21105791F9D}"/>
    <cellStyle name="Normal 3 3 5 2" xfId="33964" xr:uid="{0744D055-2052-4114-93F4-8DEADFD86A5C}"/>
    <cellStyle name="Normal 3 3 5 2 10" xfId="33965" xr:uid="{C4045FD7-77C0-47C5-AF7C-E329C8A66AE9}"/>
    <cellStyle name="Normal 3 3 5 2 11" xfId="33966" xr:uid="{1DDF33A2-629A-4A4E-8BE3-8AE5323ADEAC}"/>
    <cellStyle name="Normal 3 3 5 2 2" xfId="33967" xr:uid="{113DABBA-D1C2-4B0C-96A3-C10D1FF0DD9A}"/>
    <cellStyle name="Normal 3 3 5 2 2 2" xfId="33968" xr:uid="{867F25E5-74AD-4C15-ADB3-C5C78B7E2A5A}"/>
    <cellStyle name="Normal 3 3 5 2 2 2 2" xfId="33969" xr:uid="{94D6FBDE-001C-475B-AC34-EBF988B8C609}"/>
    <cellStyle name="Normal 3 3 5 2 2 2 3" xfId="33970" xr:uid="{75020A3C-3A95-4758-B270-3D4D3D3038CC}"/>
    <cellStyle name="Normal 3 3 5 2 2 2_AVA DVA EL" xfId="33971" xr:uid="{B74617A4-FE91-40A7-9257-EDA073F363C1}"/>
    <cellStyle name="Normal 3 3 5 2 2 3" xfId="33972" xr:uid="{A7EF900C-F992-4A13-B6C7-12DB85058044}"/>
    <cellStyle name="Normal 3 3 5 2 2 3 2" xfId="33973" xr:uid="{C5C70A07-F457-4B65-A556-1287F03C1F65}"/>
    <cellStyle name="Normal 3 3 5 2 2 3 3" xfId="33974" xr:uid="{5068C9C7-4D5B-45A1-8DE9-178A06E47E5A}"/>
    <cellStyle name="Normal 3 3 5 2 2 3_AVA DVA EL" xfId="33975" xr:uid="{C5F8EE5B-61B8-4C3A-AB3F-D7E0758C5333}"/>
    <cellStyle name="Normal 3 3 5 2 2 4" xfId="33976" xr:uid="{BF6F3122-888A-4153-B15D-C1EAA6975A60}"/>
    <cellStyle name="Normal 3 3 5 2 2 5" xfId="33977" xr:uid="{18D7F7E3-E405-4F5E-A1E5-1336C919A6D6}"/>
    <cellStyle name="Normal 3 3 5 2 2_AVA DVA EL" xfId="33978" xr:uid="{1C8B26C6-3C5E-45C2-951E-B62EBEA9A64C}"/>
    <cellStyle name="Normal 3 3 5 2 3" xfId="33979" xr:uid="{6E9C00EF-775D-4813-94D7-04A18A2973B7}"/>
    <cellStyle name="Normal 3 3 5 2 3 2" xfId="33980" xr:uid="{73FB37E8-EC54-4DE0-B7F5-D1C1B156B3EA}"/>
    <cellStyle name="Normal 3 3 5 2 3 3" xfId="33981" xr:uid="{1B236271-E733-4EAF-BEFA-AB91154C0BEB}"/>
    <cellStyle name="Normal 3 3 5 2 3_AVA DVA EL" xfId="33982" xr:uid="{818B6F87-18C7-43C9-9BCE-FB0CE00F9400}"/>
    <cellStyle name="Normal 3 3 5 2 4" xfId="33983" xr:uid="{4B2C50DE-6FB6-475B-8537-659D1522F7CA}"/>
    <cellStyle name="Normal 3 3 5 2 4 2" xfId="33984" xr:uid="{C2826DDC-6615-4203-A4FA-90C1665B32C7}"/>
    <cellStyle name="Normal 3 3 5 2 4 3" xfId="33985" xr:uid="{6910A7E7-72D4-402A-A3E6-5DC9E4DE5B39}"/>
    <cellStyle name="Normal 3 3 5 2 4_AVA DVA EL" xfId="33986" xr:uid="{6EDF448B-4FDB-49A3-8E52-066DC17AD449}"/>
    <cellStyle name="Normal 3 3 5 2 5" xfId="33987" xr:uid="{A7A4A91E-409B-46E4-B96F-EDE1835506C4}"/>
    <cellStyle name="Normal 3 3 5 2 5 2" xfId="33988" xr:uid="{81D22E0A-0867-4231-863F-B819BB4E54F0}"/>
    <cellStyle name="Normal 3 3 5 2 5 3" xfId="33989" xr:uid="{EDD6B8A9-E170-48DA-B13F-7FA364A9DACF}"/>
    <cellStyle name="Normal 3 3 5 2 5_AVA DVA EL" xfId="33990" xr:uid="{86B21FF2-EA11-4DF3-94A1-16B863538996}"/>
    <cellStyle name="Normal 3 3 5 2 6" xfId="33991" xr:uid="{9E6F0E95-BE9A-4805-B2A8-A0C94FED714A}"/>
    <cellStyle name="Normal 3 3 5 2 6 2" xfId="33992" xr:uid="{F8453758-702A-4F6A-BDDC-74AC12CB4AAE}"/>
    <cellStyle name="Normal 3 3 5 2 6 3" xfId="33993" xr:uid="{92993508-66D7-4174-9C97-2CC437A8F26D}"/>
    <cellStyle name="Normal 3 3 5 2 6_AVA DVA EL" xfId="33994" xr:uid="{FAC80AB6-326D-401D-9208-E3C27C73C034}"/>
    <cellStyle name="Normal 3 3 5 2 7" xfId="33995" xr:uid="{110130E8-5F31-40C9-B913-0B5AF4E88A03}"/>
    <cellStyle name="Normal 3 3 5 2 7 2" xfId="33996" xr:uid="{304E57C9-2A66-4327-A051-70D22A083901}"/>
    <cellStyle name="Normal 3 3 5 2 7 3" xfId="33997" xr:uid="{4C51C617-2EC0-4297-AB56-71A92DEEDE64}"/>
    <cellStyle name="Normal 3 3 5 2 7_AVA DVA EL" xfId="33998" xr:uid="{B35F193D-B143-43A1-B01D-9D22DF2348F8}"/>
    <cellStyle name="Normal 3 3 5 2 8" xfId="33999" xr:uid="{030C3611-9779-4514-B382-D1CFA1B0E0EA}"/>
    <cellStyle name="Normal 3 3 5 2 8 2" xfId="34000" xr:uid="{6EBB5007-AD87-44CE-848A-8EC95C7E8248}"/>
    <cellStyle name="Normal 3 3 5 2 8 3" xfId="34001" xr:uid="{A60748AC-5949-40A0-8D4F-893AE75A2CD7}"/>
    <cellStyle name="Normal 3 3 5 2 8_AVA DVA EL" xfId="34002" xr:uid="{8B13745E-59AD-40A9-B90A-6C443343E99B}"/>
    <cellStyle name="Normal 3 3 5 2 9" xfId="34003" xr:uid="{0FA185DE-13C3-4CED-A997-79743CE53ECE}"/>
    <cellStyle name="Normal 3 3 5 2 9 2" xfId="34004" xr:uid="{D1A09972-5D1F-4415-8205-9C96EDEC3C6A}"/>
    <cellStyle name="Normal 3 3 5 2 9 3" xfId="34005" xr:uid="{58E60AD9-ED7C-4120-9D96-AC1DDF852153}"/>
    <cellStyle name="Normal 3 3 5 2 9_AVA DVA EL" xfId="34006" xr:uid="{2D9BBE84-A334-46F1-9A1F-A145254F573F}"/>
    <cellStyle name="Normal 3 3 5 2_AVA DVA EL" xfId="34007" xr:uid="{363ABBF2-047F-4247-AFC8-CF1ACBAE24F2}"/>
    <cellStyle name="Normal 3 3 5 3" xfId="34008" xr:uid="{A1BE25D0-F616-4C97-A315-AEB4890F51A9}"/>
    <cellStyle name="Normal 3 3 5 3 2" xfId="34009" xr:uid="{F21525F5-F051-4DA7-A5D8-88C0AEC9F255}"/>
    <cellStyle name="Normal 3 3 5 3 2 2" xfId="34010" xr:uid="{75B256C8-0D0B-4B41-8D5D-EBFAFF9D0DEF}"/>
    <cellStyle name="Normal 3 3 5 3 2 3" xfId="34011" xr:uid="{FAA62876-D65F-4743-922E-05344D87FAD8}"/>
    <cellStyle name="Normal 3 3 5 3 2_AVA DVA EL" xfId="34012" xr:uid="{D2082E02-A267-43E8-979A-1985C072517F}"/>
    <cellStyle name="Normal 3 3 5 3 3" xfId="34013" xr:uid="{B51652F1-60C4-4593-96AD-253E2D6C36B6}"/>
    <cellStyle name="Normal 3 3 5 3 3 2" xfId="34014" xr:uid="{3052CB05-F6B2-410A-860E-3BCFA603579B}"/>
    <cellStyle name="Normal 3 3 5 3 3 3" xfId="34015" xr:uid="{E7E0EE19-81BF-4F69-B4AC-DA2FD63D1EC4}"/>
    <cellStyle name="Normal 3 3 5 3 3_AVA DVA EL" xfId="34016" xr:uid="{C2C74194-8E9C-4A74-85B6-2AEF61401FB3}"/>
    <cellStyle name="Normal 3 3 5 3 4" xfId="34017" xr:uid="{860C88BA-6385-4A2E-A02A-2037CFA5059D}"/>
    <cellStyle name="Normal 3 3 5 3 5" xfId="34018" xr:uid="{5412BF2D-6EE2-43CF-90DC-3D1FDB7A163D}"/>
    <cellStyle name="Normal 3 3 5 3_AVA DVA EL" xfId="34019" xr:uid="{B2A4BE35-DD51-4647-824D-3168DA904FE4}"/>
    <cellStyle name="Normal 3 3 5 4" xfId="34020" xr:uid="{0E173C20-4AA4-4C66-8143-186C876B29A3}"/>
    <cellStyle name="Normal 3 3 5 4 2" xfId="34021" xr:uid="{E6639DCB-41FE-41EA-9E7A-2F3CC3E26C05}"/>
    <cellStyle name="Normal 3 3 5 4 3" xfId="34022" xr:uid="{4C9F5BD5-8A2E-47AA-8E00-DD4E47A0689E}"/>
    <cellStyle name="Normal 3 3 5 4_AVA DVA EL" xfId="34023" xr:uid="{5F289A07-2F72-4006-B6BD-50730FEC3E93}"/>
    <cellStyle name="Normal 3 3 5 5" xfId="34024" xr:uid="{2A0ED366-13BC-4BFE-BAED-4717804915A9}"/>
    <cellStyle name="Normal 3 3 5 5 2" xfId="34025" xr:uid="{F2AB7004-62D4-44A4-B755-88915DB8B3E8}"/>
    <cellStyle name="Normal 3 3 5 5 3" xfId="34026" xr:uid="{9B0D6FAB-4BDD-4753-B93D-E27FDD0596A2}"/>
    <cellStyle name="Normal 3 3 5 5_AVA DVA EL" xfId="34027" xr:uid="{8182C72C-B549-42F6-81FA-B2DFBDBC8371}"/>
    <cellStyle name="Normal 3 3 5 6" xfId="34028" xr:uid="{C581627F-2BC7-45D0-83A5-06C863412FEA}"/>
    <cellStyle name="Normal 3 3 5 6 2" xfId="34029" xr:uid="{25F21B4D-0936-4B69-AB41-BF087E1E3EAE}"/>
    <cellStyle name="Normal 3 3 5 6 3" xfId="34030" xr:uid="{41608BC7-36DF-4661-B19E-00E0D694160E}"/>
    <cellStyle name="Normal 3 3 5 6_AVA DVA EL" xfId="34031" xr:uid="{8853CE93-2E5B-464B-ABBC-096ABD189F3F}"/>
    <cellStyle name="Normal 3 3 5 7" xfId="34032" xr:uid="{0091837C-3F1F-421A-A14F-9C86A238F3B0}"/>
    <cellStyle name="Normal 3 3 5 7 2" xfId="34033" xr:uid="{4C06027C-5559-4C89-BE03-AA068581EDA0}"/>
    <cellStyle name="Normal 3 3 5 7 3" xfId="34034" xr:uid="{048E61C1-007A-4DCE-80AD-7DB7E5E15306}"/>
    <cellStyle name="Normal 3 3 5 7_AVA DVA EL" xfId="34035" xr:uid="{BA240FBC-6172-48D1-92F4-DC6269E7D9FC}"/>
    <cellStyle name="Normal 3 3 5 8" xfId="34036" xr:uid="{4E609B22-31C9-4A40-9663-926BA1FEB1CB}"/>
    <cellStyle name="Normal 3 3 5 8 2" xfId="34037" xr:uid="{7597FD5B-9158-4CA7-8C1F-830D6A0A16DC}"/>
    <cellStyle name="Normal 3 3 5 8 3" xfId="34038" xr:uid="{9B035CDC-6E80-4EC6-AE32-C44D6F43EBE2}"/>
    <cellStyle name="Normal 3 3 5 8_AVA DVA EL" xfId="34039" xr:uid="{EF55A027-F4C9-4CD3-A2C6-35D2F33D2404}"/>
    <cellStyle name="Normal 3 3 5 9" xfId="34040" xr:uid="{B2280446-44A5-42FA-89FE-2E69BD564837}"/>
    <cellStyle name="Normal 3 3 5 9 2" xfId="34041" xr:uid="{C465F3DB-6399-445E-8413-1E832CBB4501}"/>
    <cellStyle name="Normal 3 3 5 9 3" xfId="34042" xr:uid="{521848E6-0797-458B-B3A6-0CE8E8A8DDF1}"/>
    <cellStyle name="Normal 3 3 5 9_AVA DVA EL" xfId="34043" xr:uid="{FF784614-8C60-4C8B-B801-A516F079DB57}"/>
    <cellStyle name="Normal 3 3 5_AVA DVA EL" xfId="34044" xr:uid="{85EFC84F-C509-4494-832D-6C11CF168394}"/>
    <cellStyle name="Normal 3 3 6" xfId="34045" xr:uid="{4473BE9B-69F1-4AF6-BBB3-58414632B4E7}"/>
    <cellStyle name="Normal 3 3 6 10" xfId="34046" xr:uid="{454BB5C2-668A-41F1-8195-E6EEDACF3C59}"/>
    <cellStyle name="Normal 3 3 6 10 2" xfId="34047" xr:uid="{50B782D4-0EE2-4557-9E6F-25A6E26048B4}"/>
    <cellStyle name="Normal 3 3 6 10 3" xfId="34048" xr:uid="{589561A3-95F8-4F92-A12D-333809A9D398}"/>
    <cellStyle name="Normal 3 3 6 10_AVA DVA EL" xfId="34049" xr:uid="{61C3409A-9ABA-44E6-9ADB-F466E7606363}"/>
    <cellStyle name="Normal 3 3 6 11" xfId="34050" xr:uid="{46505B5D-D693-4B6A-9245-0A2BBB20EEDE}"/>
    <cellStyle name="Normal 3 3 6 12" xfId="34051" xr:uid="{70A4B8EA-9AC2-4955-94F4-F1F53655DCD8}"/>
    <cellStyle name="Normal 3 3 6 2" xfId="34052" xr:uid="{21BF901E-EDE9-4A73-A6C4-BF7D3442E524}"/>
    <cellStyle name="Normal 3 3 6 2 2" xfId="34053" xr:uid="{D671D054-636F-495E-8833-9FE519713EE0}"/>
    <cellStyle name="Normal 3 3 6 2 2 2" xfId="34054" xr:uid="{9F5C969A-D833-4102-A70C-F76A73D4E603}"/>
    <cellStyle name="Normal 3 3 6 2 2 3" xfId="34055" xr:uid="{CF96C82A-1826-4B2D-8E93-DB50E25FEA0F}"/>
    <cellStyle name="Normal 3 3 6 2 2_AVA DVA EL" xfId="34056" xr:uid="{CB2C5A3E-77E1-45B3-930D-28D1EF04AF03}"/>
    <cellStyle name="Normal 3 3 6 2 3" xfId="34057" xr:uid="{F93916A5-D7FD-46B4-A589-C33B996C8CEC}"/>
    <cellStyle name="Normal 3 3 6 2 3 2" xfId="34058" xr:uid="{D9BE1933-0CA3-4697-B1CA-B76A4A465C29}"/>
    <cellStyle name="Normal 3 3 6 2 3 3" xfId="34059" xr:uid="{D4608017-CD64-4CEE-8CF1-131A6B2F2120}"/>
    <cellStyle name="Normal 3 3 6 2 3_AVA DVA EL" xfId="34060" xr:uid="{BCC2B5E1-9F2F-4EC9-86FF-592FF1D44F80}"/>
    <cellStyle name="Normal 3 3 6 2 4" xfId="34061" xr:uid="{9EE70166-ACEF-4F98-B05E-FE5064E024A0}"/>
    <cellStyle name="Normal 3 3 6 2 5" xfId="34062" xr:uid="{4EC36C01-9F0B-4837-B364-252D8FA907FB}"/>
    <cellStyle name="Normal 3 3 6 2_AVA DVA EL" xfId="34063" xr:uid="{D55AB52F-D7D0-4EAC-B0BE-3341CD15190D}"/>
    <cellStyle name="Normal 3 3 6 3" xfId="34064" xr:uid="{C1F23DF4-4CC2-4453-A206-E0AE82A027AA}"/>
    <cellStyle name="Normal 3 3 6 3 2" xfId="34065" xr:uid="{6E32B4F2-21FA-44F1-B395-89D95F118B5D}"/>
    <cellStyle name="Normal 3 3 6 3 3" xfId="34066" xr:uid="{64D01B02-2DD5-4910-9268-9E2EDEC4BFD8}"/>
    <cellStyle name="Normal 3 3 6 3_AVA DVA EL" xfId="34067" xr:uid="{14603E0E-EB07-4442-8CAF-4DCF1457CE9E}"/>
    <cellStyle name="Normal 3 3 6 4" xfId="34068" xr:uid="{C67CF56F-296C-4A35-92D1-D22B108729E8}"/>
    <cellStyle name="Normal 3 3 6 4 2" xfId="34069" xr:uid="{E23E1325-7186-40BE-AFCC-CDC9BD00225F}"/>
    <cellStyle name="Normal 3 3 6 4 3" xfId="34070" xr:uid="{086F6B9D-52C0-4CF6-8EDF-C599C74915E0}"/>
    <cellStyle name="Normal 3 3 6 4_AVA DVA EL" xfId="34071" xr:uid="{D2B131FC-09B4-443A-9F83-FD00FA81EF23}"/>
    <cellStyle name="Normal 3 3 6 5" xfId="34072" xr:uid="{A700EC63-6C98-413E-9D11-2B24C485FAA9}"/>
    <cellStyle name="Normal 3 3 6 5 2" xfId="34073" xr:uid="{0AC7B2F2-F993-41A8-8710-C70884702284}"/>
    <cellStyle name="Normal 3 3 6 5 3" xfId="34074" xr:uid="{AC23CDA7-6C64-4293-B2C7-28D657D4E7CB}"/>
    <cellStyle name="Normal 3 3 6 5_AVA DVA EL" xfId="34075" xr:uid="{91CE9F2E-10D7-4428-97A0-78B4512B4D01}"/>
    <cellStyle name="Normal 3 3 6 6" xfId="34076" xr:uid="{A2B5AF2A-7EBD-4B14-9CD3-D79E25049811}"/>
    <cellStyle name="Normal 3 3 6 6 2" xfId="34077" xr:uid="{4B137FD6-B2A3-414E-B88B-C5AB0AAC53FE}"/>
    <cellStyle name="Normal 3 3 6 6 3" xfId="34078" xr:uid="{3F96E44A-AB77-4A2B-BF61-4EBE4C01F41D}"/>
    <cellStyle name="Normal 3 3 6 6_AVA DVA EL" xfId="34079" xr:uid="{DF3B663C-DD37-486E-AC7C-2FA54635A1BB}"/>
    <cellStyle name="Normal 3 3 6 7" xfId="34080" xr:uid="{47095905-A738-4E84-882B-281F3690EA23}"/>
    <cellStyle name="Normal 3 3 6 7 2" xfId="34081" xr:uid="{A78B0CED-51D9-4150-A33A-FAE330936135}"/>
    <cellStyle name="Normal 3 3 6 7 3" xfId="34082" xr:uid="{E1AE2A0A-644D-45D7-B84E-20594B4C1799}"/>
    <cellStyle name="Normal 3 3 6 7_AVA DVA EL" xfId="34083" xr:uid="{11B7B524-3217-43DE-BA0B-D19DBC344D34}"/>
    <cellStyle name="Normal 3 3 6 8" xfId="34084" xr:uid="{2BD15FE5-F529-4CAF-A586-ABB2CD5FB9C9}"/>
    <cellStyle name="Normal 3 3 6 8 2" xfId="34085" xr:uid="{BAE84EBC-3427-4CBE-879C-A2E57E1DD3F5}"/>
    <cellStyle name="Normal 3 3 6 8 3" xfId="34086" xr:uid="{8E5F2C92-E817-4270-BE28-1DC5B76FE036}"/>
    <cellStyle name="Normal 3 3 6 8_AVA DVA EL" xfId="34087" xr:uid="{58C66132-3024-4B5A-BFDC-74F426BF46E1}"/>
    <cellStyle name="Normal 3 3 6 9" xfId="34088" xr:uid="{2DFEABE4-BEC0-420D-995D-58E8E49B3731}"/>
    <cellStyle name="Normal 3 3 6 9 2" xfId="34089" xr:uid="{1550D774-4508-4545-B28C-304C91E6703D}"/>
    <cellStyle name="Normal 3 3 6 9 3" xfId="34090" xr:uid="{1C8B7543-B5FD-4F1F-8F72-FE81279B4BE7}"/>
    <cellStyle name="Normal 3 3 6 9_AVA DVA EL" xfId="34091" xr:uid="{88AE48C3-FBDB-44EA-944A-57FAD57728DC}"/>
    <cellStyle name="Normal 3 3 6_AVA DVA EL" xfId="34092" xr:uid="{235AEA81-0EDB-47A0-9CD9-F466FA15ED97}"/>
    <cellStyle name="Normal 3 3 7" xfId="34093" xr:uid="{04E14747-90E6-4B2F-98DE-CBE3CA3DF66B}"/>
    <cellStyle name="Normal 3 3 7 2" xfId="34094" xr:uid="{6673A5D0-0812-4C53-BE19-870BFD5F83B4}"/>
    <cellStyle name="Normal 3 3 7 2 2" xfId="34095" xr:uid="{C607AE8C-B2B2-4EB2-863C-9FF3F28C240A}"/>
    <cellStyle name="Normal 3 3 7 2 3" xfId="34096" xr:uid="{5335E860-C733-4990-AA0D-9B61E0DD81D8}"/>
    <cellStyle name="Normal 3 3 7 2_AVA DVA EL" xfId="34097" xr:uid="{98623AB1-96B6-4612-8C59-0A27CB91920C}"/>
    <cellStyle name="Normal 3 3 7 3" xfId="34098" xr:uid="{3BA04336-A035-4468-B7FD-2A60B7C827E7}"/>
    <cellStyle name="Normal 3 3 7 3 2" xfId="34099" xr:uid="{323B6EBF-E16B-4E0A-AB08-E9B052D39716}"/>
    <cellStyle name="Normal 3 3 7 3 3" xfId="34100" xr:uid="{9412D867-EF1F-413E-A7F1-8AAD72C7D851}"/>
    <cellStyle name="Normal 3 3 7 3_AVA DVA EL" xfId="34101" xr:uid="{65140FBB-36DF-4A0B-A455-259D551D8BCB}"/>
    <cellStyle name="Normal 3 3 7 4" xfId="34102" xr:uid="{51DF506F-2E9C-4C65-A6EC-A93DC5B8260E}"/>
    <cellStyle name="Normal 3 3 7 4 2" xfId="34103" xr:uid="{BB161E9A-2F6D-4A32-A839-276D4E8A08BA}"/>
    <cellStyle name="Normal 3 3 7 4 3" xfId="34104" xr:uid="{E3CE52D2-7703-445E-9F79-03B5D06FFC4B}"/>
    <cellStyle name="Normal 3 3 7 4_AVA DVA EL" xfId="34105" xr:uid="{0AB5255F-7C6A-4DD3-A2CB-67B8152E9C84}"/>
    <cellStyle name="Normal 3 3 7 5" xfId="34106" xr:uid="{C1FE23FE-C915-4CF5-89A0-815FE0181C4F}"/>
    <cellStyle name="Normal 3 3 7 6" xfId="34107" xr:uid="{1B2E4414-FE2F-4775-9D1E-354517871D8F}"/>
    <cellStyle name="Normal 3 3 7_AVA DVA EL" xfId="34108" xr:uid="{AC7DFCBB-CECD-4F24-B3B5-AE93581CD398}"/>
    <cellStyle name="Normal 3 3 8" xfId="34109" xr:uid="{D564EB72-068F-4A68-B657-2FCF6F3FB8F7}"/>
    <cellStyle name="Normal 3 3 8 2" xfId="34110" xr:uid="{168B02D5-9D00-41F7-A06B-DB50C8697DA5}"/>
    <cellStyle name="Normal 3 3 8 2 2" xfId="34111" xr:uid="{E5067B0E-0D53-4227-BADC-ED67A9957EEE}"/>
    <cellStyle name="Normal 3 3 8 2 3" xfId="34112" xr:uid="{09259723-5640-434D-9AA7-30261C48C7BD}"/>
    <cellStyle name="Normal 3 3 8 2_AVA DVA EL" xfId="34113" xr:uid="{B23AD761-CEE4-44CB-B185-C449BE9A6802}"/>
    <cellStyle name="Normal 3 3 8 3" xfId="34114" xr:uid="{BBF6E431-4784-4382-A142-F0C9A84605A9}"/>
    <cellStyle name="Normal 3 3 8 3 2" xfId="34115" xr:uid="{8C4904E6-38CD-4E94-BA75-13559451C075}"/>
    <cellStyle name="Normal 3 3 8 3 3" xfId="34116" xr:uid="{17994D5D-2C42-4762-9251-0415FFE77589}"/>
    <cellStyle name="Normal 3 3 8 3_AVA DVA EL" xfId="34117" xr:uid="{BF034464-6D9F-46E0-B6A8-914DEF0A3AEB}"/>
    <cellStyle name="Normal 3 3 8 4" xfId="34118" xr:uid="{6A49D714-75B9-4022-969E-F5D315C3E6BA}"/>
    <cellStyle name="Normal 3 3 8 4 2" xfId="34119" xr:uid="{DA9BDC40-97A7-48D7-A02D-5C2A54FAB8A0}"/>
    <cellStyle name="Normal 3 3 8 4 3" xfId="34120" xr:uid="{13C40F0F-BEE5-4C0C-970F-D1EF6817139E}"/>
    <cellStyle name="Normal 3 3 8 4_AVA DVA EL" xfId="34121" xr:uid="{048EE710-ED40-4EA3-A101-4D90595325BF}"/>
    <cellStyle name="Normal 3 3 8 5" xfId="34122" xr:uid="{A57F7282-8D01-4669-94D3-A1CE90F451DB}"/>
    <cellStyle name="Normal 3 3 8 6" xfId="34123" xr:uid="{AFDFF363-5A5C-4624-B6B2-0D426FD58BA3}"/>
    <cellStyle name="Normal 3 3 8_AVA DVA EL" xfId="34124" xr:uid="{2A15712D-96FD-469C-A63B-319B01F7BEC0}"/>
    <cellStyle name="Normal 3 3 9" xfId="34125" xr:uid="{D0F79974-F920-41D2-994F-7E7896D9542D}"/>
    <cellStyle name="Normal 3 3 9 2" xfId="34126" xr:uid="{05101104-F86B-4C6A-9DE0-7B4D1CF9C167}"/>
    <cellStyle name="Normal 3 3 9 2 2" xfId="34127" xr:uid="{B00A3E8F-2906-4EE4-8ED0-350E45966F56}"/>
    <cellStyle name="Normal 3 3 9 2 3" xfId="34128" xr:uid="{6EB3AD6C-7A33-4437-B6D2-5C4E32A5108E}"/>
    <cellStyle name="Normal 3 3 9 2_AVA DVA EL" xfId="34129" xr:uid="{D6B5EF0D-892E-43A1-81A1-4F824DFE882A}"/>
    <cellStyle name="Normal 3 3 9 3" xfId="34130" xr:uid="{C2BB0785-625E-44DE-8B20-356A00EC28CD}"/>
    <cellStyle name="Normal 3 3 9 4" xfId="34131" xr:uid="{1B7909D4-9754-4007-93B8-A234ED22EA47}"/>
    <cellStyle name="Normal 3 3 9_AVA DVA EL" xfId="34132" xr:uid="{144015F4-8E3E-4E47-ACF3-EF76F5754911}"/>
    <cellStyle name="Normal 3 3_3Q19" xfId="8140" xr:uid="{012EF1C8-4BFC-4A83-BCBB-575B86F84836}"/>
    <cellStyle name="Normal 3 4" xfId="8141" xr:uid="{4BA336F6-7F1E-4EA4-936A-CE512A39556A}"/>
    <cellStyle name="Normal 3 4 2" xfId="34133" xr:uid="{494B7483-F66C-4B5B-B109-C72B4CB3D9C1}"/>
    <cellStyle name="Normal 3 4 2 2" xfId="34134" xr:uid="{A39B6E75-E58E-4F06-BD30-307BFFD72F7C}"/>
    <cellStyle name="Normal 3 4 2 2 2" xfId="34135" xr:uid="{EDF8928E-1742-46BC-838E-298EC12CBE57}"/>
    <cellStyle name="Normal 3 4 2 2_AVA DVA EL" xfId="34136" xr:uid="{FDD25CD1-27EE-4DE3-83BE-9F36A3820B92}"/>
    <cellStyle name="Normal 3 4 2 3" xfId="34137" xr:uid="{330CE24C-4947-4B91-96BC-F8ECC8E1A2E2}"/>
    <cellStyle name="Normal 3 4 2 3 2" xfId="34138" xr:uid="{7BA4AA40-AE69-488A-A10A-4715A57B7E30}"/>
    <cellStyle name="Normal 3 4 2 3 3" xfId="34139" xr:uid="{E7888406-FB54-48E0-AE2C-82F919DE1453}"/>
    <cellStyle name="Normal 3 4 2 3_AVA DVA EL" xfId="34140" xr:uid="{7361F823-DB93-4C0F-85A0-7577505F9960}"/>
    <cellStyle name="Normal 3 4 2 4" xfId="34141" xr:uid="{8C7B74D6-4D7D-4BD3-A970-41EB8D1E486D}"/>
    <cellStyle name="Normal 3 4 2_4Q16" xfId="34142" xr:uid="{966BD6AE-0A3F-42DA-87EF-28663FBEA370}"/>
    <cellStyle name="Normal 3 4 3" xfId="34143" xr:uid="{7B79CFC3-0BC9-4A54-8A4C-E4CCB9F64E35}"/>
    <cellStyle name="Normal 3 4 3 2" xfId="34144" xr:uid="{EAA977FC-420F-434F-BDC0-2D3FB0F70073}"/>
    <cellStyle name="Normal 3 4 3_AVA DVA EL" xfId="34145" xr:uid="{F5DF0BCD-DC9C-4BD4-8547-2689FD4A771C}"/>
    <cellStyle name="Normal 3 4 4" xfId="34146" xr:uid="{ACB10A84-8B4C-45CF-A284-D0327C449A99}"/>
    <cellStyle name="Normal 3 4 4 2" xfId="34147" xr:uid="{AC4B85A2-B6E3-4505-8297-416A5326C8CD}"/>
    <cellStyle name="Normal 3 4 4_AVA DVA EL" xfId="34148" xr:uid="{496C8CDE-9585-4339-BA8C-F00B6D253BC1}"/>
    <cellStyle name="Normal 3 4 5" xfId="34149" xr:uid="{27F1F2C9-34F0-477A-A76C-C7FC53DBFA8B}"/>
    <cellStyle name="Normal 3 4 5 2" xfId="34150" xr:uid="{B38D2503-A660-4138-B5F4-2C5303EBFAE3}"/>
    <cellStyle name="Normal 3 4 5 3" xfId="34151" xr:uid="{68562C7F-6370-4EB0-A0EE-D5C90D8F7C67}"/>
    <cellStyle name="Normal 3 4 5_AVA DVA EL" xfId="34152" xr:uid="{D4B607CE-C778-4E73-8873-A51E0CB27387}"/>
    <cellStyle name="Normal 3 4 6" xfId="34153" xr:uid="{3ED0C81F-BDD3-48D0-971F-FE2B3A160E60}"/>
    <cellStyle name="Normal 3 4 6 2" xfId="34154" xr:uid="{D18DBCFA-4FAF-4168-B47B-4D0A4FD1297C}"/>
    <cellStyle name="Normal 3 4 6 3" xfId="34155" xr:uid="{7D7BAF95-6D15-4D3D-83A6-7F83125A7B56}"/>
    <cellStyle name="Normal 3 4 6_AVA DVA EL" xfId="34156" xr:uid="{8A49A265-7327-4AD0-BCA3-CDDB84B3F623}"/>
    <cellStyle name="Normal 3 4 7" xfId="34157" xr:uid="{CE242E60-B6F4-4B03-BBFA-DAF9A98BC3D6}"/>
    <cellStyle name="Normal 3 4 7 2" xfId="34158" xr:uid="{788BFD15-2A2B-41F3-B183-988CC8643C32}"/>
    <cellStyle name="Normal 3 4 7 3" xfId="34159" xr:uid="{9E937E41-79E8-4A6E-807F-99E1ADFC1251}"/>
    <cellStyle name="Normal 3 4 7_AVA DVA EL" xfId="34160" xr:uid="{7BBD8EB5-525D-4EB3-BBD7-6BF453A6CD6B}"/>
    <cellStyle name="Normal 3 4 8" xfId="34161" xr:uid="{2587FAB2-62B2-4A18-97FA-097685020A11}"/>
    <cellStyle name="Normal 3 4_4Q16" xfId="34162" xr:uid="{7FEE69F6-83CB-45C9-8DE6-524D0C2DCB34}"/>
    <cellStyle name="Normal 3 5" xfId="8142" xr:uid="{5C8F2549-509C-4223-B1CA-12EEC0E4F066}"/>
    <cellStyle name="Normal 3 5 10" xfId="34163" xr:uid="{E7917D0C-DA40-4F89-835C-2D24A3C31A81}"/>
    <cellStyle name="Normal 3 5 10 2" xfId="34164" xr:uid="{D9A2D46C-8D3B-45D7-B34A-315BFD4B8A51}"/>
    <cellStyle name="Normal 3 5 10 3" xfId="34165" xr:uid="{4082B385-455A-458D-9C08-AAB2570EC313}"/>
    <cellStyle name="Normal 3 5 10_AVA DVA EL" xfId="34166" xr:uid="{7FA96BF3-158F-410A-B284-9D054E9BFC5C}"/>
    <cellStyle name="Normal 3 5 11" xfId="34167" xr:uid="{ED924C94-986B-4979-9130-C19BA9518090}"/>
    <cellStyle name="Normal 3 5 11 2" xfId="34168" xr:uid="{E1D8835E-C79A-4162-807A-A73294D959B1}"/>
    <cellStyle name="Normal 3 5 11 3" xfId="34169" xr:uid="{8B385280-6CE2-4698-9869-9880649DAD95}"/>
    <cellStyle name="Normal 3 5 11_AVA DVA EL" xfId="34170" xr:uid="{AED3D1C9-5656-46E2-8C87-1D3335FD999D}"/>
    <cellStyle name="Normal 3 5 12" xfId="34171" xr:uid="{4CEA2958-5734-4674-B7A0-A33FD690ED28}"/>
    <cellStyle name="Normal 3 5 2" xfId="34172" xr:uid="{E55C9B92-EA8B-4EA0-8BEA-0B1DB45BB99F}"/>
    <cellStyle name="Normal 3 5 2 10" xfId="34173" xr:uid="{63997846-9A72-41BB-A926-C5C9B79EFDF3}"/>
    <cellStyle name="Normal 3 5 2 10 2" xfId="34174" xr:uid="{065CD705-AF30-49CC-A76F-A4AC422F800F}"/>
    <cellStyle name="Normal 3 5 2 10 3" xfId="34175" xr:uid="{0BEEA9C5-2DCF-4B0F-9974-AA554F84B6EA}"/>
    <cellStyle name="Normal 3 5 2 10_AVA DVA EL" xfId="34176" xr:uid="{4FA6C535-ED0D-4095-B6D0-715D62E57585}"/>
    <cellStyle name="Normal 3 5 2 11" xfId="34177" xr:uid="{9971412E-13BB-4620-83C9-C45243E3E8C5}"/>
    <cellStyle name="Normal 3 5 2 12" xfId="34178" xr:uid="{6920503C-95DC-49C7-B143-6BA00677243C}"/>
    <cellStyle name="Normal 3 5 2 2" xfId="34179" xr:uid="{6CC8A0DE-2657-49B9-B5F0-1AD1E232AC1A}"/>
    <cellStyle name="Normal 3 5 2 2 2" xfId="34180" xr:uid="{B1CACD3E-C749-4D0D-BA30-DABA01C41BD4}"/>
    <cellStyle name="Normal 3 5 2 2 2 2" xfId="34181" xr:uid="{2C070E14-EFF2-4842-A4F8-DA509B1B8318}"/>
    <cellStyle name="Normal 3 5 2 2 2 3" xfId="34182" xr:uid="{399BBDAB-2FD7-4B66-A746-F9D79669D269}"/>
    <cellStyle name="Normal 3 5 2 2 2_AVA DVA EL" xfId="34183" xr:uid="{B43F9314-C506-4B42-84D1-36BA5B46FF42}"/>
    <cellStyle name="Normal 3 5 2 2 3" xfId="34184" xr:uid="{F6D75E43-B180-43F8-9479-56F49B736469}"/>
    <cellStyle name="Normal 3 5 2 2 3 2" xfId="34185" xr:uid="{56A1821A-E171-4FD0-9627-F4EC0C268FFF}"/>
    <cellStyle name="Normal 3 5 2 2 3 3" xfId="34186" xr:uid="{C1955D35-B65A-4D22-A7E2-F220B4CEB6DC}"/>
    <cellStyle name="Normal 3 5 2 2 3_AVA DVA EL" xfId="34187" xr:uid="{EC6BE544-2ADF-43BD-8140-A57CF31CD40F}"/>
    <cellStyle name="Normal 3 5 2 2 4" xfId="34188" xr:uid="{86AA1668-0977-447E-B436-0B1A75D6C828}"/>
    <cellStyle name="Normal 3 5 2 2 5" xfId="34189" xr:uid="{7322AEAA-E413-4E92-A88D-80075603DBE4}"/>
    <cellStyle name="Normal 3 5 2 2_AVA DVA EL" xfId="34190" xr:uid="{A242BA46-32D2-4AD7-A93E-032ACF065525}"/>
    <cellStyle name="Normal 3 5 2 3" xfId="34191" xr:uid="{D1695283-D629-4D3E-8565-3078A86434E0}"/>
    <cellStyle name="Normal 3 5 2 3 2" xfId="34192" xr:uid="{707163E6-F23C-4DC5-A51F-8F9319CA4C24}"/>
    <cellStyle name="Normal 3 5 2 3 3" xfId="34193" xr:uid="{057D1151-493F-4AEF-B17A-9AA43AF9DB45}"/>
    <cellStyle name="Normal 3 5 2 3_AVA DVA EL" xfId="34194" xr:uid="{8BEF3FE5-7659-4680-881B-836722B6BE09}"/>
    <cellStyle name="Normal 3 5 2 4" xfId="34195" xr:uid="{08A32F93-23AD-4897-9998-27EBFAB585E5}"/>
    <cellStyle name="Normal 3 5 2 4 2" xfId="34196" xr:uid="{2D9D1886-CA1B-4E4B-BA44-EAACE4A7AC95}"/>
    <cellStyle name="Normal 3 5 2 4 3" xfId="34197" xr:uid="{0B27F702-63E2-44CD-A704-CF633553CF93}"/>
    <cellStyle name="Normal 3 5 2 4_AVA DVA EL" xfId="34198" xr:uid="{B4D4D02F-BF99-4395-859B-3E4FD5F5B827}"/>
    <cellStyle name="Normal 3 5 2 5" xfId="34199" xr:uid="{754D3394-DD35-4963-8CDB-9DF45364C38F}"/>
    <cellStyle name="Normal 3 5 2 5 2" xfId="34200" xr:uid="{FDFE7E1A-8A0C-414F-BF81-3A0DB2D58091}"/>
    <cellStyle name="Normal 3 5 2 5 3" xfId="34201" xr:uid="{3A8BD0B7-D600-4EA8-BBF6-C28E6EF3B58D}"/>
    <cellStyle name="Normal 3 5 2 5_AVA DVA EL" xfId="34202" xr:uid="{76040019-5A9A-45CD-AA05-1D5D6AAA627A}"/>
    <cellStyle name="Normal 3 5 2 6" xfId="34203" xr:uid="{17775937-B455-424E-BC0A-7CCA80679383}"/>
    <cellStyle name="Normal 3 5 2 6 2" xfId="34204" xr:uid="{B9AE3043-0E94-407A-A735-3659DB7B75A7}"/>
    <cellStyle name="Normal 3 5 2 6 3" xfId="34205" xr:uid="{0E82BD88-C5A0-45E4-848B-E53024749702}"/>
    <cellStyle name="Normal 3 5 2 6_AVA DVA EL" xfId="34206" xr:uid="{8400126C-0C15-4717-ACD5-C9643E64FA9F}"/>
    <cellStyle name="Normal 3 5 2 7" xfId="34207" xr:uid="{6AE07A9C-BC62-4757-AB44-900F36C5AC76}"/>
    <cellStyle name="Normal 3 5 2 7 2" xfId="34208" xr:uid="{20547E9B-3AA4-4DB0-AB04-427F4B5D24B5}"/>
    <cellStyle name="Normal 3 5 2 7 3" xfId="34209" xr:uid="{16ABDD02-B792-44D8-9AEF-BB7305884CBB}"/>
    <cellStyle name="Normal 3 5 2 7_AVA DVA EL" xfId="34210" xr:uid="{496C4BEE-AE3C-4E5E-9D0F-81B5BFD1B63C}"/>
    <cellStyle name="Normal 3 5 2 8" xfId="34211" xr:uid="{59361AE6-CC76-4546-8B16-FBAE108C5B62}"/>
    <cellStyle name="Normal 3 5 2 8 2" xfId="34212" xr:uid="{4A5A67AE-1506-4EEF-8AD1-6527591525CA}"/>
    <cellStyle name="Normal 3 5 2 8 3" xfId="34213" xr:uid="{D3D70508-3C12-4FAC-9513-40E9DF4D6AD4}"/>
    <cellStyle name="Normal 3 5 2 8_AVA DVA EL" xfId="34214" xr:uid="{32D1649E-8272-4840-9F85-30052D94C995}"/>
    <cellStyle name="Normal 3 5 2 9" xfId="34215" xr:uid="{5E839267-AB7F-4917-9F05-248424DEEFD4}"/>
    <cellStyle name="Normal 3 5 2 9 2" xfId="34216" xr:uid="{38409386-1714-4E2F-B19B-60B598BF54E0}"/>
    <cellStyle name="Normal 3 5 2 9 3" xfId="34217" xr:uid="{CAEE9675-EFB3-44BE-99F2-A4D45B6F4C54}"/>
    <cellStyle name="Normal 3 5 2 9_AVA DVA EL" xfId="34218" xr:uid="{666FBF04-B0CE-46AB-8159-A5ABE81E7963}"/>
    <cellStyle name="Normal 3 5 2_AVA DVA EL" xfId="34219" xr:uid="{DD3CD208-6180-46A1-9661-34E42ED2F72A}"/>
    <cellStyle name="Normal 3 5 3" xfId="34220" xr:uid="{31E17441-E0B9-41CB-B467-6BBC3E832990}"/>
    <cellStyle name="Normal 3 5 3 2" xfId="34221" xr:uid="{5FDA80AD-BA95-4EF2-B4F2-55E48D91F190}"/>
    <cellStyle name="Normal 3 5 3 2 2" xfId="34222" xr:uid="{70BAEFCD-8FA6-4E9E-8233-718510E7B308}"/>
    <cellStyle name="Normal 3 5 3 2 3" xfId="34223" xr:uid="{2FFE3A9C-C7F3-4A4C-8B70-89160FB580F4}"/>
    <cellStyle name="Normal 3 5 3 2_AVA DVA EL" xfId="34224" xr:uid="{59FF80E2-68E4-4CA2-9C0A-BF5F316BE0F0}"/>
    <cellStyle name="Normal 3 5 3 3" xfId="34225" xr:uid="{D61DF7D2-C38D-4687-A5DA-A93EE8A23818}"/>
    <cellStyle name="Normal 3 5 3 3 2" xfId="34226" xr:uid="{23218AC0-633F-42C6-8D69-D7752A3F8BAB}"/>
    <cellStyle name="Normal 3 5 3 3 3" xfId="34227" xr:uid="{AEB6FF34-395D-41CC-AE35-83919DE3CC47}"/>
    <cellStyle name="Normal 3 5 3 3_AVA DVA EL" xfId="34228" xr:uid="{BEEB3E02-A6EE-4D86-AF5F-D803300D0DBF}"/>
    <cellStyle name="Normal 3 5 3 4" xfId="34229" xr:uid="{5B1CE846-442D-4BC1-816E-07080A5AA89C}"/>
    <cellStyle name="Normal 3 5 3 5" xfId="34230" xr:uid="{870A29AF-7021-4BAB-A05B-39A587159590}"/>
    <cellStyle name="Normal 3 5 3_AVA DVA EL" xfId="34231" xr:uid="{1D9EE0D3-969D-4024-A56B-4CCA9A67565E}"/>
    <cellStyle name="Normal 3 5 4" xfId="34232" xr:uid="{0FC7970B-CA53-4197-83DF-EEFEAA7035E5}"/>
    <cellStyle name="Normal 3 5 4 2" xfId="34233" xr:uid="{6BFA4D87-4908-4282-BB5F-6A44632E18E9}"/>
    <cellStyle name="Normal 3 5 4 3" xfId="34234" xr:uid="{8FF3DDAF-1741-495F-AD84-2CEF8717B02E}"/>
    <cellStyle name="Normal 3 5 4_AVA DVA EL" xfId="34235" xr:uid="{70A1CDB9-8FCE-43E6-B1AB-5E1C434AF4DA}"/>
    <cellStyle name="Normal 3 5 5" xfId="34236" xr:uid="{4247F679-5DCF-4450-BA0D-5E7AE82F3D9B}"/>
    <cellStyle name="Normal 3 5 5 2" xfId="34237" xr:uid="{61E18FE0-2A45-44BB-9587-804355C90B55}"/>
    <cellStyle name="Normal 3 5 5 3" xfId="34238" xr:uid="{F621FFC0-A141-48BA-ACF1-F16E2785E8F8}"/>
    <cellStyle name="Normal 3 5 5_AVA DVA EL" xfId="34239" xr:uid="{616A535D-47DB-4B6D-BD65-91E29072E7A4}"/>
    <cellStyle name="Normal 3 5 6" xfId="34240" xr:uid="{2E3F82DE-4230-4174-8E36-844DE25CD8E2}"/>
    <cellStyle name="Normal 3 5 6 2" xfId="34241" xr:uid="{ED0E738A-206E-4576-ADFE-FD0B461CF6DA}"/>
    <cellStyle name="Normal 3 5 6 3" xfId="34242" xr:uid="{CD54BC0E-C4CC-4F49-9C4B-EEADD2F48617}"/>
    <cellStyle name="Normal 3 5 6_AVA DVA EL" xfId="34243" xr:uid="{99E3CDB3-899A-4065-B391-A2ECB32E520E}"/>
    <cellStyle name="Normal 3 5 7" xfId="34244" xr:uid="{E72DA254-023F-48B4-BA25-471FD38CD8B0}"/>
    <cellStyle name="Normal 3 5 7 2" xfId="34245" xr:uid="{10B61A0B-63B2-4D41-A694-B8B8A0E26FE1}"/>
    <cellStyle name="Normal 3 5 7 3" xfId="34246" xr:uid="{B1E9D50A-D189-4625-9762-E31FFCA05084}"/>
    <cellStyle name="Normal 3 5 7_AVA DVA EL" xfId="34247" xr:uid="{B69D3C3E-DCB2-44E0-A94F-B9DEEDD6C4C7}"/>
    <cellStyle name="Normal 3 5 8" xfId="34248" xr:uid="{8CF3A5E3-1884-4869-AC43-FE1F2EFAAA63}"/>
    <cellStyle name="Normal 3 5 8 2" xfId="34249" xr:uid="{F0BF5C68-7970-43DD-AEF2-D085AFADF70E}"/>
    <cellStyle name="Normal 3 5 8 3" xfId="34250" xr:uid="{EC162B75-76D0-4734-AE5F-AB79F4C5A011}"/>
    <cellStyle name="Normal 3 5 8_AVA DVA EL" xfId="34251" xr:uid="{D4C615C8-F573-4F01-AF7B-40369F22169F}"/>
    <cellStyle name="Normal 3 5 9" xfId="34252" xr:uid="{C3006ACC-D55F-494A-9C3B-3939476791DD}"/>
    <cellStyle name="Normal 3 5 9 2" xfId="34253" xr:uid="{CC15ECF2-384A-465B-AB6C-86719D20091D}"/>
    <cellStyle name="Normal 3 5 9 3" xfId="34254" xr:uid="{EE71D4AB-812F-4FE6-AA0D-66A1D2C4894D}"/>
    <cellStyle name="Normal 3 5 9_AVA DVA EL" xfId="34255" xr:uid="{79C85AC1-0A40-4D5E-B1BB-354700CDE66D}"/>
    <cellStyle name="Normal 3 5_AVA DVA EL" xfId="34256" xr:uid="{D281785B-723B-4010-8333-0FA9275591A7}"/>
    <cellStyle name="Normal 3 6" xfId="8143" xr:uid="{3F49CB6F-45A6-4302-B7E4-EFD4C29286AC}"/>
    <cellStyle name="Normal 3 6 2" xfId="34257" xr:uid="{0A392C2B-8DA4-4D39-BB1E-2FFE2ACA6528}"/>
    <cellStyle name="Normal 3 6 2 2" xfId="34258" xr:uid="{68F178DC-D897-40AD-A61E-F61BB315152E}"/>
    <cellStyle name="Normal 3 6 2 3" xfId="34259" xr:uid="{8FC3482E-0850-4BDE-8DBD-0A79F2BD3B26}"/>
    <cellStyle name="Normal 3 6 2_AVA DVA EL" xfId="34260" xr:uid="{39A19C51-E10E-4D7B-808E-BE4C7B5574AE}"/>
    <cellStyle name="Normal 3 6 3" xfId="34261" xr:uid="{D62AB6C4-8FF4-41D9-AEE7-7483DBBCA378}"/>
    <cellStyle name="Normal 3 6_AVA DVA EL" xfId="34262" xr:uid="{85D622C1-E7E2-4F6C-A139-AFE886B71231}"/>
    <cellStyle name="Normal 3 7" xfId="8144" xr:uid="{10CC36B1-CFFF-4474-9CD8-6B8CC0F7A9C7}"/>
    <cellStyle name="Normal 3 7 2" xfId="34263" xr:uid="{6EE8E38E-9B31-4143-9B8B-EB952F1A6F75}"/>
    <cellStyle name="Normal 3 7 2 2" xfId="34264" xr:uid="{E24AACB2-D6B3-4B4E-9AE2-7EA3AAEB6E68}"/>
    <cellStyle name="Normal 3 7 2 3" xfId="34265" xr:uid="{8C50A4C7-B9CB-4C0E-8C24-7FA6745D7D90}"/>
    <cellStyle name="Normal 3 7 2_AVA DVA EL" xfId="34266" xr:uid="{FB3A5ACD-B7A3-47DD-86EF-4CACD7E7E33C}"/>
    <cellStyle name="Normal 3 7 3" xfId="34267" xr:uid="{FE8DE01B-CB86-4EC5-9242-3A4F00C4CBE5}"/>
    <cellStyle name="Normal 3 7_AVA DVA EL" xfId="34268" xr:uid="{D0E4EE3C-6DE9-470D-92DD-F3EC6291B26E}"/>
    <cellStyle name="Normal 3 8" xfId="8145" xr:uid="{3E9F782E-F10A-4F6F-AA54-52484EC93D49}"/>
    <cellStyle name="Normal 3 8 2" xfId="34269" xr:uid="{A6027457-72F2-44B6-8137-B0B199898838}"/>
    <cellStyle name="Normal 3 8 2 2" xfId="34270" xr:uid="{EFC77194-037F-4D71-BCE9-5FEBE403CDCC}"/>
    <cellStyle name="Normal 3 8 2 3" xfId="34271" xr:uid="{6812B66F-5676-4971-A48C-AEB20BFE771F}"/>
    <cellStyle name="Normal 3 8 2_AVA DVA EL" xfId="34272" xr:uid="{D3F3A607-3A69-4C5A-B062-4D860D437926}"/>
    <cellStyle name="Normal 3 8 3" xfId="34273" xr:uid="{FC744E48-2850-4F09-BB5E-FB03C9B0EE4D}"/>
    <cellStyle name="Normal 3 8_AVA DVA EL" xfId="34274" xr:uid="{00F70807-EA31-4273-9718-0FCAFBC9A139}"/>
    <cellStyle name="Normal 3 9" xfId="8146" xr:uid="{5003D001-2169-4674-8C4D-E27ABAFDAA1B}"/>
    <cellStyle name="Normal 3 9 2" xfId="34275" xr:uid="{045FFF51-0FE4-41F3-8F7A-6D1AABAC003E}"/>
    <cellStyle name="Normal 3 9_AVA DVA EL" xfId="34276" xr:uid="{5A81FDF3-4120-4C4F-92A1-14412C75E30D}"/>
    <cellStyle name="Normal 3_~1520012" xfId="34277" xr:uid="{7A0677BE-478F-4F5D-8BAC-1B9F32080380}"/>
    <cellStyle name="Normal 30" xfId="8147" xr:uid="{DD2C8A87-00F4-4A4C-9E11-0BFCA01235F8}"/>
    <cellStyle name="Normal 30 2" xfId="8148" xr:uid="{A6EC765F-A9FD-487C-8260-F7DAC1799B52}"/>
    <cellStyle name="Normal 30 2 2" xfId="8149" xr:uid="{710C01C0-50D8-474D-AA49-4B10C1747820}"/>
    <cellStyle name="Normal 30 2 3" xfId="8150" xr:uid="{556E8D3A-E529-4523-B8F6-330B36F438BF}"/>
    <cellStyle name="Normal 30 2 4" xfId="41593" xr:uid="{57AE741C-800F-43A0-8186-980F3AEEA231}"/>
    <cellStyle name="Normal 30 2_AVA DVA EL" xfId="34278" xr:uid="{A33A1436-7F9D-487C-BAB6-3D50A66D25BD}"/>
    <cellStyle name="Normal 30 3" xfId="8151" xr:uid="{F66E1012-6F22-40DF-BE6A-85A4539F9D83}"/>
    <cellStyle name="Normal 30 3 2" xfId="34279" xr:uid="{72623CE9-8ACD-47E0-8DC9-94CD3BEE6821}"/>
    <cellStyle name="Normal 30 3 3" xfId="34280" xr:uid="{D6608421-D83D-4C38-9CC8-DB103DAB835C}"/>
    <cellStyle name="Normal 30 3_AVA DVA EL" xfId="34281" xr:uid="{EC2F6DA2-FA54-446D-BC65-D76F1F0DFEBD}"/>
    <cellStyle name="Normal 30 4" xfId="8152" xr:uid="{3E7AF4F0-B154-4AC6-B0E6-1AE432569C9A}"/>
    <cellStyle name="Normal 30 4 2" xfId="41594" xr:uid="{FBE1E452-A08A-47A5-BE11-7273E65F831A}"/>
    <cellStyle name="Normal 30 4_Factbook" xfId="41595" xr:uid="{45CF76F5-84BE-455A-9A1D-334CD1588A5F}"/>
    <cellStyle name="Normal 30 5" xfId="28" xr:uid="{B7AFDDDD-38CB-4286-93C9-0C618CAA109D}"/>
    <cellStyle name="Normal 30 6" xfId="41596" xr:uid="{ED6C1B30-6B9B-45C1-897F-6885A55CE81B}"/>
    <cellStyle name="Normal 30_Adj_comprehensive_income" xfId="41597" xr:uid="{82831D7D-CE14-43EF-9084-53CF1482B6AE}"/>
    <cellStyle name="Normal 31" xfId="8153" xr:uid="{A18A4676-FBEA-429E-AB00-765F0E6E0A53}"/>
    <cellStyle name="Normal 31 2" xfId="8154" xr:uid="{8539C98C-D135-41F2-97A6-5059E722EEB0}"/>
    <cellStyle name="Normal 31 2 2" xfId="34282" xr:uid="{6778B41B-9CB8-4B44-A18C-EFB3D96077E2}"/>
    <cellStyle name="Normal 31 2_AVA DVA EL" xfId="34283" xr:uid="{C1F7470B-2396-4E7D-B8AF-5EC2840C26DD}"/>
    <cellStyle name="Normal 31 3" xfId="8155" xr:uid="{F5393C20-3FA2-4A94-949D-F92C13918D89}"/>
    <cellStyle name="Normal 31 3 2" xfId="34284" xr:uid="{D995D999-E54D-495D-97B7-5E1722AD64CA}"/>
    <cellStyle name="Normal 31 3 3" xfId="34285" xr:uid="{B6BF8EEA-2887-4989-B317-A21A12EDFA58}"/>
    <cellStyle name="Normal 31 3_AVA DVA EL" xfId="34286" xr:uid="{71DB3A81-0577-4E22-86BB-3CC18D00E645}"/>
    <cellStyle name="Normal 31 4" xfId="34287" xr:uid="{6F493021-2666-44EC-ACA3-D0E80C3101A1}"/>
    <cellStyle name="Normal 31 5" xfId="41598" xr:uid="{DBEE366F-2164-422E-82C0-0C002719602F}"/>
    <cellStyle name="Normal 31_Adj_comprehensive_income" xfId="41599" xr:uid="{0B5BF08A-361F-414C-AC5C-54887EB774AA}"/>
    <cellStyle name="Normal 32" xfId="8156" xr:uid="{836C33B7-B8A4-4828-935B-6876D4BDB744}"/>
    <cellStyle name="Normal 32 2" xfId="8157" xr:uid="{8589BA68-FF70-4459-897C-A2D8BD49A33B}"/>
    <cellStyle name="Normal 32 2 2" xfId="34288" xr:uid="{5BFC9229-4776-491B-8422-629258E6B0C8}"/>
    <cellStyle name="Normal 32 2 2 2" xfId="34289" xr:uid="{6A37C8F5-9757-428C-B88C-F05BA374BFFB}"/>
    <cellStyle name="Normal 32 2 2 3" xfId="34290" xr:uid="{DE32A61E-16BB-4E5A-985F-9F652BB373E9}"/>
    <cellStyle name="Normal 32 2 2_AVA DVA EL" xfId="34291" xr:uid="{2F4FD457-FDC7-405E-A288-0FF585AD21DA}"/>
    <cellStyle name="Normal 32 2_Balanse bankkonsern" xfId="34292" xr:uid="{E3637AA6-712A-4798-8A79-B6B14BA2062B}"/>
    <cellStyle name="Normal 32 3" xfId="8158" xr:uid="{B2B9DCE4-425F-4EA5-96ED-D444D91D48F9}"/>
    <cellStyle name="Normal 32 3 2" xfId="34293" xr:uid="{C000A711-EECB-4122-9516-4E9DDC339381}"/>
    <cellStyle name="Normal 32 3 3" xfId="34294" xr:uid="{8E046035-B04C-4C1B-8737-FF6211B94BD0}"/>
    <cellStyle name="Normal 32 3_AVA DVA EL" xfId="34295" xr:uid="{5AA3FAD0-228F-4DC5-AECE-BF40EECF4EB2}"/>
    <cellStyle name="Normal 32 4" xfId="34296" xr:uid="{013910FD-5F14-4B55-B72D-D2B7C2B9EFA0}"/>
    <cellStyle name="Normal 32 4 2" xfId="34297" xr:uid="{EFC80186-CA22-40EA-AF81-35062BD594F8}"/>
    <cellStyle name="Normal 32 4 3" xfId="34298" xr:uid="{D401CCB0-1EAE-47A6-829E-9ADB5D5870A3}"/>
    <cellStyle name="Normal 32 4_AVA DVA EL" xfId="34299" xr:uid="{6B0D31F1-75AC-4719-9E16-084FE5D53789}"/>
    <cellStyle name="Normal 32 5" xfId="41600" xr:uid="{2F306D8C-9D32-475D-B301-3C01DD83839D}"/>
    <cellStyle name="Normal 32 6" xfId="41601" xr:uid="{69DB9E0C-C544-404A-9DD9-0BE6B18C605C}"/>
    <cellStyle name="Normal 32_Adj_comprehensive_income" xfId="41602" xr:uid="{796A4C8A-2713-45D5-ACA2-02E8C3A31939}"/>
    <cellStyle name="Normal 33" xfId="8159" xr:uid="{C61628D6-712D-4225-B181-1F4BAA0EF803}"/>
    <cellStyle name="Normal 33 10" xfId="47360" xr:uid="{925E5718-FA12-4C36-A2F1-57C132D1F4D7}"/>
    <cellStyle name="Normal 33 11" xfId="47361" xr:uid="{55A1BF25-5490-40FE-8A49-E8AF03810E39}"/>
    <cellStyle name="Normal 33 11 2" xfId="47362" xr:uid="{70FFD596-C9C5-4351-AF7C-A3A310365117}"/>
    <cellStyle name="Normal 33 11 2 3" xfId="47363" xr:uid="{45D9386D-0972-4B11-A9D6-E80506FCEDCB}"/>
    <cellStyle name="Normal 33 11 2 3 3" xfId="47364" xr:uid="{72708303-984A-41B2-BB8B-0DDD408AB5C6}"/>
    <cellStyle name="Normal 33 11 2 3 3 2" xfId="47365" xr:uid="{BEC2CDB0-CEFD-4E37-8FC4-6AD99012E386}"/>
    <cellStyle name="Normal 33 11 2 3 3 3" xfId="47366" xr:uid="{A02A049D-6974-4C6E-8280-DA0D3803E28A}"/>
    <cellStyle name="Normal 33 11 2 3 3 4" xfId="47367" xr:uid="{EBD8B54C-BB2F-416B-BF8A-6CC38A8B6D71}"/>
    <cellStyle name="Normal 33 11 2 3 3 5" xfId="47368" xr:uid="{4AFD299F-485F-4194-9446-A579FDBBA5C3}"/>
    <cellStyle name="Normal 33 11 2 3 3 6" xfId="47369" xr:uid="{F815E8C7-D843-48E6-85F1-937DE135F523}"/>
    <cellStyle name="Normal 33 11 2 3 3 7" xfId="47370" xr:uid="{C2F78EAB-7850-4364-989E-4857E847E564}"/>
    <cellStyle name="Normal 33 11 2 3 3 7 3" xfId="47371" xr:uid="{CDA46305-5204-4D10-B159-A0DD57AE67DD}"/>
    <cellStyle name="Normal 33 11 2 3 3 7 3 2" xfId="47372" xr:uid="{53F9E0A3-CE11-473B-91D9-F9F815B58EBB}"/>
    <cellStyle name="Normal 33 11 2 3 3 7 3 3" xfId="47373" xr:uid="{C2A6622E-C608-45BE-BF45-D8FEADAF9E44}"/>
    <cellStyle name="Normal 33 11 2 3 3 7 3 4" xfId="47374" xr:uid="{C73A25C1-7047-4701-AC9F-00D974717401}"/>
    <cellStyle name="Normal 33 11 2 3 3 7 3 5" xfId="47375" xr:uid="{695D7486-E7CF-450F-9764-5A2411AB13A9}"/>
    <cellStyle name="Normal 33 11 2 3 3 7 3 6" xfId="47376" xr:uid="{4753BED3-2F7F-44A8-ABCA-FC78A1A3A287}"/>
    <cellStyle name="Normal 33 11 2 3 3 7 3 6 3" xfId="47377" xr:uid="{44F2E609-B071-403D-99F6-696F7719D889}"/>
    <cellStyle name="Normal 33 11 2 3 3 7 3 6 3 2" xfId="47378" xr:uid="{F78F8ABE-DA2A-4A44-AF32-21F35EF0BAE9}"/>
    <cellStyle name="Normal 33 11 2 3 3 7 3 6 3 2 2" xfId="47379" xr:uid="{B63E6A56-2AFB-40C5-8171-42F665E33FC0}"/>
    <cellStyle name="Normal 33 11 2 3 3 7 3 6 3 2 2 4" xfId="47380" xr:uid="{090A4E70-76F7-4F75-B909-4904BD4F8E77}"/>
    <cellStyle name="Normal 33 11 2 3 3 7 3 6 3 2 2 4 2" xfId="47381" xr:uid="{689C6A49-CD42-4C39-9765-96BC3FAE5019}"/>
    <cellStyle name="Normal 33 11 2 3 3 7 3 6 3 2 2 4 2 2" xfId="47382" xr:uid="{8C1AEC52-C36B-4C20-A1AF-D4BEFBCA2EDB}"/>
    <cellStyle name="Normal 33 11 2 3 3 7 3 6 3 2 2 4 2 3" xfId="47383" xr:uid="{85A1DAD2-203C-4926-AEEE-209E61FADD93}"/>
    <cellStyle name="Normal 33 11 2 3 3 7 3 6 3 2 2 4 2 4" xfId="47384" xr:uid="{962A5E2B-1108-4999-841F-3B2CB5BD0DBF}"/>
    <cellStyle name="Normal 33 11 2 3 3 7 3 6 3 2 2 4 2 5" xfId="47385" xr:uid="{1850C45C-B335-4B22-AD5E-A028177D1063}"/>
    <cellStyle name="Normal 33 11 2 3 3 7 3 6 3 2 2 4 2 6" xfId="47386" xr:uid="{8E290F67-E48B-443C-89E6-463BCE2B8415}"/>
    <cellStyle name="Normal 33 11 2 3 3 7 3 6 3 2 2 4 3" xfId="47387" xr:uid="{BCF7F082-ECC3-4A97-A40D-0D5311241F29}"/>
    <cellStyle name="Normal 33 11 2 3 3 7 3 6 3 2 2 4 4" xfId="47388" xr:uid="{E232EFC7-222B-425F-83F6-89B9D85FBD74}"/>
    <cellStyle name="Normal 33 2" xfId="8160" xr:uid="{BB61430D-1926-47E3-89B5-CB7660DE4A5D}"/>
    <cellStyle name="Normal 33 2 2" xfId="34300" xr:uid="{C232D72F-0176-457E-98E8-7C6275AA02D6}"/>
    <cellStyle name="Normal 33 2 2 2" xfId="47390" xr:uid="{1356C6F4-118B-4F2B-8FBE-6D203E6558B6}"/>
    <cellStyle name="Normal 33 2 2 2 2" xfId="47391" xr:uid="{99E906C2-26C3-4F2D-9E3F-63BF97BC9842}"/>
    <cellStyle name="Normal 33 2 2 2 2 2" xfId="47392" xr:uid="{55B2638A-318B-4A50-8F5C-85117D436434}"/>
    <cellStyle name="Normal 33 2 2 2 3" xfId="47393" xr:uid="{9F8A793D-9B71-4EDA-A998-0A1EFD6D078C}"/>
    <cellStyle name="Normal 33 2 2 2 4" xfId="47394" xr:uid="{8B241A43-97E2-42DB-82A9-AA8298CEB8CE}"/>
    <cellStyle name="Normal 33 2 2 3" xfId="47395" xr:uid="{249ABCF7-A152-4EE7-82A5-63B485C1795B}"/>
    <cellStyle name="Normal 33 2 2 3 2" xfId="47396" xr:uid="{64536CA7-6487-4FFE-8869-82EC7BD1154B}"/>
    <cellStyle name="Normal 33 2 2 4" xfId="47397" xr:uid="{692174AC-824C-448F-B0D6-EB9880A93661}"/>
    <cellStyle name="Normal 33 2 2 5" xfId="47398" xr:uid="{55B29E9B-F3E2-44F9-A5BA-4A15EC20FD78}"/>
    <cellStyle name="Normal 33 2 2 6" xfId="47399" xr:uid="{CB0F3590-1589-4406-B67A-B3869CA2E8B3}"/>
    <cellStyle name="Normal 33 2 2_Non-NII" xfId="47389" xr:uid="{2F515CB4-5365-4128-9856-4291BC6DB2C2}"/>
    <cellStyle name="Normal 33 2 3" xfId="34301" xr:uid="{7E7B04AA-A4D7-44E0-8A4A-0B62009FA491}"/>
    <cellStyle name="Normal 33 2 3 2" xfId="47401" xr:uid="{6C64FF2D-52C8-4CDB-B93D-BB67A60EA208}"/>
    <cellStyle name="Normal 33 2 3 2 2" xfId="47402" xr:uid="{9AEBDCBB-59BA-4F1F-9858-AEC14B7CC3AC}"/>
    <cellStyle name="Normal 33 2 3 3" xfId="47403" xr:uid="{CF4B92F5-8390-4E63-9AE8-BE48B860104D}"/>
    <cellStyle name="Normal 33 2 3 4" xfId="47404" xr:uid="{804F8B25-3C18-451B-821B-4173D15DDC9E}"/>
    <cellStyle name="Normal 33 2 3_Non-NII" xfId="47400" xr:uid="{8FD8D040-B7E1-49B7-9646-96BC5AA14621}"/>
    <cellStyle name="Normal 33 2 4" xfId="47405" xr:uid="{118C0782-1FA1-41EA-A372-B65C617B3073}"/>
    <cellStyle name="Normal 33 2 4 2" xfId="47406" xr:uid="{28C5A809-7BA1-49AF-BA6E-3A3437884A8B}"/>
    <cellStyle name="Normal 33 2 5" xfId="47407" xr:uid="{40904CFD-7BB8-48B5-9019-730BF38715D9}"/>
    <cellStyle name="Normal 33 2 6" xfId="47408" xr:uid="{715C9C62-66B0-489F-8617-B0198173B3B8}"/>
    <cellStyle name="Normal 33 2 7" xfId="47409" xr:uid="{6B83ABBB-607F-4F31-B552-3BE4E619AEB7}"/>
    <cellStyle name="Normal 33 2_AVA DVA EL" xfId="34302" xr:uid="{C2541DE3-2BBC-4A9F-B29D-398A6FB8C0F2}"/>
    <cellStyle name="Normal 33 3" xfId="8161" xr:uid="{DDA09821-1238-4C6B-9160-36D03991CED2}"/>
    <cellStyle name="Normal 33 3 2" xfId="41603" xr:uid="{05C8C445-9B5B-4648-A5D6-5A0A21798BE7}"/>
    <cellStyle name="Normal 33 3 2 2" xfId="47411" xr:uid="{99D372B8-F597-4528-BD07-7D271554A444}"/>
    <cellStyle name="Normal 33 3 2 2 2" xfId="47412" xr:uid="{5280AA3E-A65F-4B99-A146-79CED576AC4F}"/>
    <cellStyle name="Normal 33 3 2 3" xfId="47413" xr:uid="{DB8330D6-FFB8-44CD-942A-40FF070CF6EC}"/>
    <cellStyle name="Normal 33 3 2 4" xfId="47414" xr:uid="{65CDAE97-C937-4ADC-B40D-4225E652812A}"/>
    <cellStyle name="Normal 33 3 2_Non-NII" xfId="47410" xr:uid="{02D6953E-F9B4-4A8C-BF0D-6934BD61CB6F}"/>
    <cellStyle name="Normal 33 3 3" xfId="47415" xr:uid="{9FE967A7-EDFA-4425-8604-1E521E0DA316}"/>
    <cellStyle name="Normal 33 3 3 2" xfId="47416" xr:uid="{4B82AAE0-5EA3-45C6-8681-3D8B23B64113}"/>
    <cellStyle name="Normal 33 3 4" xfId="47417" xr:uid="{28D69EF1-1741-4F1D-9993-4A0F9682F455}"/>
    <cellStyle name="Normal 33 3 5" xfId="47418" xr:uid="{B7F17F72-5F56-46FD-A1C9-11726D41C33B}"/>
    <cellStyle name="Normal 33 3 6" xfId="47419" xr:uid="{EB030A60-4AD7-43F5-9BE1-176D41674B6B}"/>
    <cellStyle name="Normal 33 3_Factbook" xfId="41604" xr:uid="{0C0B6D8E-8A2C-4F2E-837E-2A0FE2DCAD13}"/>
    <cellStyle name="Normal 33 4" xfId="41605" xr:uid="{823A212B-B996-42E6-83E3-0C701976BD48}"/>
    <cellStyle name="Normal 33 4 2" xfId="47421" xr:uid="{83A70AC9-B6CC-42A2-B154-D3C6B6953ADD}"/>
    <cellStyle name="Normal 33 4 2 2" xfId="47422" xr:uid="{24AD6742-1961-4CCF-A115-1340A9CE1CDA}"/>
    <cellStyle name="Normal 33 4 3" xfId="47423" xr:uid="{EE021955-1BC3-43A3-A897-59D1D7974476}"/>
    <cellStyle name="Normal 33 4 4" xfId="47424" xr:uid="{01FF86CA-851D-4F9F-98D1-21398C9D48F0}"/>
    <cellStyle name="Normal 33 4_Non-NII" xfId="47420" xr:uid="{3D62E9FF-F78F-4B0E-A806-8D125D79D4E4}"/>
    <cellStyle name="Normal 33 5" xfId="41606" xr:uid="{7D82356E-84CB-4BCB-8B0B-4650992420D4}"/>
    <cellStyle name="Normal 33 5 2" xfId="47426" xr:uid="{AB9D622B-2018-4F35-A4BB-F559B5080E9A}"/>
    <cellStyle name="Normal 33 5_Non-NII" xfId="47425" xr:uid="{C6678361-AFA1-4CA1-9CE0-A13D84E919AE}"/>
    <cellStyle name="Normal 33 6" xfId="41607" xr:uid="{F7FFF872-FD67-4C75-A9D2-C58F30A9C9F9}"/>
    <cellStyle name="Normal 33 7" xfId="47427" xr:uid="{C0A3B03F-9E71-4679-A768-167D5A8500B8}"/>
    <cellStyle name="Normal 33 8" xfId="47428" xr:uid="{0CA7E1F8-1388-499B-85AB-3341E4F3E6DA}"/>
    <cellStyle name="Normal 33 9" xfId="47429" xr:uid="{A23DAE0C-7A4A-4700-B113-C2D84F43579A}"/>
    <cellStyle name="Normal 33_Adj_comprehensive_income" xfId="41608" xr:uid="{F08AD1EA-D406-4EB0-996C-DB37F563E334}"/>
    <cellStyle name="Normal 34" xfId="8162" xr:uid="{89BEB2FD-22A8-4756-9F37-8E3E35CA6E83}"/>
    <cellStyle name="Normal 34 2" xfId="8163" xr:uid="{94150C10-89C3-499C-BDD3-BD5DCB8646CE}"/>
    <cellStyle name="Normal 34 2 2" xfId="34303" xr:uid="{F088DF5E-62EA-4510-AA2E-86C16D790A40}"/>
    <cellStyle name="Normal 34 2 3" xfId="34304" xr:uid="{9267A4C9-7A63-4382-9289-9FD4E6FF9931}"/>
    <cellStyle name="Normal 34 2_AVA DVA EL" xfId="34305" xr:uid="{59291AB6-BED8-4065-8B8E-60C71D3CC126}"/>
    <cellStyle name="Normal 34 3" xfId="8164" xr:uid="{F16B988F-B4B1-48B0-9695-ADA425ACD8E8}"/>
    <cellStyle name="Normal 34 4" xfId="41609" xr:uid="{51EFFB80-A4A2-46F6-BF8B-745059FA342A}"/>
    <cellStyle name="Normal 34_Adj_comprehensive_income" xfId="41610" xr:uid="{89E45105-D127-4757-82A7-72561108CD56}"/>
    <cellStyle name="Normal 35" xfId="8165" xr:uid="{012C69DC-E9E2-48FA-A0F4-81E59B2962EA}"/>
    <cellStyle name="Normal 35 2" xfId="8166" xr:uid="{79120B8B-33F1-4BDA-A489-41C8F5242E20}"/>
    <cellStyle name="Normal 35 2 2" xfId="34306" xr:uid="{0C02B5F9-5230-45BA-A990-4298B7688775}"/>
    <cellStyle name="Normal 35 2 3" xfId="34307" xr:uid="{E5CC59EB-0B9E-4F38-B47F-8A5544B70250}"/>
    <cellStyle name="Normal 35 2_AVA DVA EL" xfId="34308" xr:uid="{540E76E8-C878-4A34-95DD-F62FEE5B375B}"/>
    <cellStyle name="Normal 35 3" xfId="34309" xr:uid="{8069CB1B-12CB-4660-95F7-7461D5096BA1}"/>
    <cellStyle name="Normal 35 3 2" xfId="34310" xr:uid="{FA20B3DA-A94F-43E8-94C5-49498E428150}"/>
    <cellStyle name="Normal 35 3 3" xfId="34311" xr:uid="{C4B31460-47F9-49D7-B5A3-B8F3D4F121D6}"/>
    <cellStyle name="Normal 35 3_AVA DVA EL" xfId="34312" xr:uid="{7CBF6CD4-3660-4613-8830-968896F4910B}"/>
    <cellStyle name="Normal 35 4" xfId="34313" xr:uid="{4A86C03F-9E4A-43B4-ABA5-68B7931FBC36}"/>
    <cellStyle name="Normal 35 4 2" xfId="34314" xr:uid="{B5E8E4F4-1D4A-4B15-9B5B-305CF11205EB}"/>
    <cellStyle name="Normal 35 4 3" xfId="34315" xr:uid="{4229C0EC-5481-4600-AEA2-25DFC40C5C35}"/>
    <cellStyle name="Normal 35 4_AVA DVA EL" xfId="34316" xr:uid="{BCFBD32C-EC13-4050-936F-8C850CE698CA}"/>
    <cellStyle name="Normal 35 5" xfId="34317" xr:uid="{BB5DA6C6-14E6-4288-818D-C486D4499575}"/>
    <cellStyle name="Normal 35 5 2" xfId="34318" xr:uid="{FAA290B0-9CC8-41E5-9D33-8967F5B36389}"/>
    <cellStyle name="Normal 35 5 3" xfId="34319" xr:uid="{1C137D64-18EC-4BEF-9DF5-049C2461DCD6}"/>
    <cellStyle name="Normal 35 5_AVA DVA EL" xfId="34320" xr:uid="{6839E605-D935-46C3-AB83-9A08F508F074}"/>
    <cellStyle name="Normal 35 6" xfId="34321" xr:uid="{F6B67C16-F2CD-4419-9E00-87918975BD2D}"/>
    <cellStyle name="Normal 35_Adj_comprehensive_income" xfId="41611" xr:uid="{42FC5D39-D8B1-47DC-B7AE-0FE1B5393209}"/>
    <cellStyle name="Normal 36" xfId="8167" xr:uid="{062C988E-C0F1-4783-9FBF-B1906BA8AF33}"/>
    <cellStyle name="Normal 36 2" xfId="34322" xr:uid="{CD652688-88C9-4E01-A768-D35C137E31BA}"/>
    <cellStyle name="Normal 36 2 2" xfId="34323" xr:uid="{D84498C6-4F19-40FC-B1BE-6D96E7AADF3F}"/>
    <cellStyle name="Normal 36 2 2 2" xfId="34324" xr:uid="{B8CF055F-8611-47C7-9A39-32CA43829034}"/>
    <cellStyle name="Normal 36 2 2 3" xfId="34325" xr:uid="{DB47C96C-76E6-48A6-8CDB-BACD5A915098}"/>
    <cellStyle name="Normal 36 2 2_AVA DVA EL" xfId="34326" xr:uid="{2840FA8C-30A6-40E4-A282-3AB783166742}"/>
    <cellStyle name="Normal 36 2 3" xfId="34327" xr:uid="{647DBE2F-4BC9-44BD-A5C4-63E71715DFA1}"/>
    <cellStyle name="Normal 36 2 4" xfId="34328" xr:uid="{0361DDFD-A251-48E1-B4C6-5E6AE8DE43DC}"/>
    <cellStyle name="Normal 36 2_AVA DVA EL" xfId="34329" xr:uid="{E406EA12-29B0-4087-BD05-EF73E0405F90}"/>
    <cellStyle name="Normal 36 3" xfId="34330" xr:uid="{23CA2701-743D-4CB9-AEC8-05F4FF00BAC9}"/>
    <cellStyle name="Normal 36 3 2" xfId="34331" xr:uid="{C7F8CE47-B795-46F0-95A9-C1B9438102A1}"/>
    <cellStyle name="Normal 36 3 3" xfId="34332" xr:uid="{FE8D23A6-B29A-4B57-B7C0-AE27969F9F1B}"/>
    <cellStyle name="Normal 36 3_AVA DVA EL" xfId="34333" xr:uid="{ABB09D1C-33C0-4B85-90B8-6C27AAA32E50}"/>
    <cellStyle name="Normal 36 4" xfId="34334" xr:uid="{01C948F3-EFDF-4BBD-AB44-55960DD59C89}"/>
    <cellStyle name="Normal 36 4 2" xfId="34335" xr:uid="{C460FEF8-5877-49A1-ABE9-A339DC2364C1}"/>
    <cellStyle name="Normal 36 4 3" xfId="34336" xr:uid="{0DFB7C71-6E28-466A-A93F-097954D84CFC}"/>
    <cellStyle name="Normal 36 4_AVA DVA EL" xfId="34337" xr:uid="{50BAF1CE-C837-4FC3-8711-FAFF1C97DD09}"/>
    <cellStyle name="Normal 36 5" xfId="34338" xr:uid="{0D2DFAC7-D7D0-40BE-AD41-B4B39C6A556E}"/>
    <cellStyle name="Normal 36 5 2" xfId="34339" xr:uid="{C614298C-E54D-48F6-87D8-BEE5C0274743}"/>
    <cellStyle name="Normal 36 5 3" xfId="34340" xr:uid="{B64B3F65-32EC-4943-A52A-7FC2F95C81E6}"/>
    <cellStyle name="Normal 36 5_AVA DVA EL" xfId="34341" xr:uid="{6C5A3C81-08BF-4E8D-9B19-B52957043BD0}"/>
    <cellStyle name="Normal 36 6" xfId="34342" xr:uid="{2D566AF4-721D-47CC-9670-C9EE22069D33}"/>
    <cellStyle name="Normal 36 6 2" xfId="34343" xr:uid="{AF195DCC-549D-4D2B-9188-B34E46E20D3C}"/>
    <cellStyle name="Normal 36 6 3" xfId="34344" xr:uid="{AC8B891F-B0E9-4448-83DA-4312EA111D1C}"/>
    <cellStyle name="Normal 36 6_AVA DVA EL" xfId="34345" xr:uid="{A7609A6D-62A3-46C7-A700-D1F6483B05CB}"/>
    <cellStyle name="Normal 36_Balanse bankkonsern" xfId="34346" xr:uid="{91F4F980-CE05-4BEB-A689-8BD4BD354DBC}"/>
    <cellStyle name="Normal 37" xfId="8168" xr:uid="{20F08F2A-96DC-459E-9C68-FE85015E9072}"/>
    <cellStyle name="Normal 37 2" xfId="34347" xr:uid="{36A8459D-01AB-4E60-A74A-8E74D199A849}"/>
    <cellStyle name="Normal 37 2 2" xfId="34348" xr:uid="{8894B57D-83E6-4633-8A51-D74237C5B0E8}"/>
    <cellStyle name="Normal 37 2 2 2" xfId="34349" xr:uid="{A00F5193-B54C-42FE-A40C-67C785D40D03}"/>
    <cellStyle name="Normal 37 2 2 3" xfId="34350" xr:uid="{C970C5B5-1487-4983-893E-9241BCBA2075}"/>
    <cellStyle name="Normal 37 2 2_AVA DVA EL" xfId="34351" xr:uid="{72A15C2A-C3AB-4AA8-A589-9B8C8404A7AF}"/>
    <cellStyle name="Normal 37 2 3" xfId="34352" xr:uid="{04C30602-2103-4607-B48A-AA11E35E572E}"/>
    <cellStyle name="Normal 37 2 4" xfId="34353" xr:uid="{706AD140-FB5E-48B5-9F8D-627DF1422AE6}"/>
    <cellStyle name="Normal 37 2_AVA DVA EL" xfId="34354" xr:uid="{8C3B2129-78FC-42D4-AA33-6642BD3B96EE}"/>
    <cellStyle name="Normal 37 3" xfId="34355" xr:uid="{21B0EA40-7F23-4B66-993C-E90A293FE5C1}"/>
    <cellStyle name="Normal 37 3 2" xfId="34356" xr:uid="{6DD1D171-00EE-422B-A1D7-61E6A4E82E1E}"/>
    <cellStyle name="Normal 37 3 3" xfId="34357" xr:uid="{8BF84A9C-15CB-4DB8-9CA9-070F5694D17A}"/>
    <cellStyle name="Normal 37 3_AVA DVA EL" xfId="34358" xr:uid="{CC6EABAD-2CC0-4EF4-A2B5-97EC1BE0EB70}"/>
    <cellStyle name="Normal 37 4" xfId="34359" xr:uid="{631AD256-0B33-4446-BD83-7C2B55FA9BE4}"/>
    <cellStyle name="Normal 37 4 2" xfId="34360" xr:uid="{507A2407-69D1-481E-9975-16E4442CD881}"/>
    <cellStyle name="Normal 37 4 3" xfId="34361" xr:uid="{61D68E70-D7E1-4659-8B4B-38CDD95A3BE4}"/>
    <cellStyle name="Normal 37 4_AVA DVA EL" xfId="34362" xr:uid="{62078621-44F5-46AC-A3C2-A333A50FB458}"/>
    <cellStyle name="Normal 37 5" xfId="34363" xr:uid="{CF87F9D7-4FE8-4F73-8F53-803E910F8921}"/>
    <cellStyle name="Normal 37 5 2" xfId="34364" xr:uid="{6B7095B6-DF13-424F-8FA7-2193733C03CC}"/>
    <cellStyle name="Normal 37 5 3" xfId="34365" xr:uid="{33BD4024-4B0E-447E-A9C0-C803D8CD91EE}"/>
    <cellStyle name="Normal 37 5_AVA DVA EL" xfId="34366" xr:uid="{CDB25E89-ED63-4EFA-A125-30BEF2F01C18}"/>
    <cellStyle name="Normal 37 6" xfId="34367" xr:uid="{04F4FDAB-2004-4BBC-B7B0-72C76AD2FDDD}"/>
    <cellStyle name="Normal 37 6 2" xfId="34368" xr:uid="{CC44D792-C526-41F9-96A0-684CE6A77380}"/>
    <cellStyle name="Normal 37 6 3" xfId="34369" xr:uid="{EE1D4BDA-6280-4C11-9188-44C3B2F42C91}"/>
    <cellStyle name="Normal 37 6_AVA DVA EL" xfId="34370" xr:uid="{036144CD-09DC-424D-B82F-EDE13B3CF193}"/>
    <cellStyle name="Normal 37 7" xfId="34371" xr:uid="{DC4E0E16-4073-42A0-9048-BAE8481A6BDE}"/>
    <cellStyle name="Normal 37_AVA DVA EL" xfId="34372" xr:uid="{E9CEE19D-D972-4318-AA72-D827A93547AA}"/>
    <cellStyle name="Normal 38" xfId="8169" xr:uid="{DA5C9CD8-A8B1-47D2-B7B9-4462601ECEBB}"/>
    <cellStyle name="Normal 38 2" xfId="34373" xr:uid="{55CAE241-27CB-498C-AB6A-ACD19760D801}"/>
    <cellStyle name="Normal 38 2 2" xfId="34374" xr:uid="{86FA0580-7B26-41B8-9105-F3083D5EA274}"/>
    <cellStyle name="Normal 38 2 3" xfId="34375" xr:uid="{FF736B6F-EECB-44B2-A1FC-9930AE34400A}"/>
    <cellStyle name="Normal 38 2_AVA DVA EL" xfId="34376" xr:uid="{89049756-5119-4E9B-9336-830AFD262CC4}"/>
    <cellStyle name="Normal 38 3" xfId="34377" xr:uid="{DCA69341-345F-4C1E-80E1-CEC5D2F532B9}"/>
    <cellStyle name="Normal 38 3 2" xfId="34378" xr:uid="{E552382F-B08E-49BE-8499-6FFA387A6F6D}"/>
    <cellStyle name="Normal 38 3 3" xfId="34379" xr:uid="{FE976487-D06F-4935-BA45-8EE7C36513AF}"/>
    <cellStyle name="Normal 38 3_AVA DVA EL" xfId="34380" xr:uid="{2C3531FD-2BC2-4746-8F6F-46420FBB7AE6}"/>
    <cellStyle name="Normal 38 4" xfId="34381" xr:uid="{7284098D-2C5C-47FB-A816-79729F786BED}"/>
    <cellStyle name="Normal 38 4 2" xfId="34382" xr:uid="{492A286B-CB1D-4103-AA66-2CE2040DB3B3}"/>
    <cellStyle name="Normal 38 4 3" xfId="34383" xr:uid="{334F1F82-1E8C-4D77-B094-AAAAAA88A72C}"/>
    <cellStyle name="Normal 38 4_AVA DVA EL" xfId="34384" xr:uid="{017FC05A-FC59-4992-B581-831A78206BEF}"/>
    <cellStyle name="Normal 38 5" xfId="34385" xr:uid="{EBE8A8D4-6B2C-47FA-B69D-3F3177CA550C}"/>
    <cellStyle name="Normal 38 5 2" xfId="34386" xr:uid="{55BE384D-1134-4F07-9826-228B067D7C9A}"/>
    <cellStyle name="Normal 38 5 3" xfId="34387" xr:uid="{4121B1A0-7136-4F1F-B33A-2D36ECB53127}"/>
    <cellStyle name="Normal 38 5_AVA DVA EL" xfId="34388" xr:uid="{EB30FAAB-8B43-44FE-BED5-3C0FD4869545}"/>
    <cellStyle name="Normal 38 6" xfId="34389" xr:uid="{06F4FBB1-2CFA-4100-9FC1-C082AD401C98}"/>
    <cellStyle name="Normal 38 6 2" xfId="34390" xr:uid="{2EAD98C7-7B31-4FDE-AEB3-0D065A188B0C}"/>
    <cellStyle name="Normal 38 6 3" xfId="34391" xr:uid="{7DA103FA-14F9-4BE4-858A-A32CBCDFB009}"/>
    <cellStyle name="Normal 38 6_AVA DVA EL" xfId="34392" xr:uid="{B1BCA1E5-234A-47FD-8A49-D9A7BEEBE991}"/>
    <cellStyle name="Normal 38 7" xfId="34393" xr:uid="{7F8A5E4D-FA4A-4DC9-9E42-1E687B0231B7}"/>
    <cellStyle name="Normal 38_AVA DVA EL" xfId="34394" xr:uid="{1B667CBB-7284-4988-B7E2-711B15F236A3}"/>
    <cellStyle name="Normal 39" xfId="8170" xr:uid="{627E8D80-4138-4DC6-A510-B491C0A0CB36}"/>
    <cellStyle name="Normal 39 2" xfId="34395" xr:uid="{37CEC640-1A2E-453E-9A73-A36291C6BD1F}"/>
    <cellStyle name="Normal 39 2 2" xfId="34396" xr:uid="{1B4AAB40-D1CB-4A43-9013-9A70A96977F4}"/>
    <cellStyle name="Normal 39 2 3" xfId="34397" xr:uid="{F9C8B690-858C-43E1-BD8C-F4720F716170}"/>
    <cellStyle name="Normal 39 2_AVA DVA EL" xfId="34398" xr:uid="{C11EEF51-F39A-4888-9FAF-C36AE0CDDCB3}"/>
    <cellStyle name="Normal 39 3" xfId="34399" xr:uid="{A263BDF8-80A3-4261-8663-8914982FA1FA}"/>
    <cellStyle name="Normal 39 3 2" xfId="34400" xr:uid="{B28B424B-3615-413B-820A-46B5477C9640}"/>
    <cellStyle name="Normal 39 3 3" xfId="34401" xr:uid="{3B83D442-80B2-4C47-9505-5FA5C19DD422}"/>
    <cellStyle name="Normal 39 3_AVA DVA EL" xfId="34402" xr:uid="{4CAF9C96-AB28-479E-8907-7F23D9FDC875}"/>
    <cellStyle name="Normal 39 4" xfId="34403" xr:uid="{E36234FE-7DCD-461A-BAB7-23CC4A343D42}"/>
    <cellStyle name="Normal 39 4 2" xfId="34404" xr:uid="{0DDFD556-BA3A-4B49-9D8E-28920D58249E}"/>
    <cellStyle name="Normal 39 4 3" xfId="34405" xr:uid="{2992E8AF-6C5C-402B-BC0B-6FAAC40E845E}"/>
    <cellStyle name="Normal 39 4_AVA DVA EL" xfId="34406" xr:uid="{D524E180-8B0B-40A9-A5F0-79434AFE1717}"/>
    <cellStyle name="Normal 39 5" xfId="34407" xr:uid="{E48754B7-5F1A-4566-9B5F-1B691870C691}"/>
    <cellStyle name="Normal 39 5 2" xfId="34408" xr:uid="{7B7CED70-9224-4F60-A12D-A9AC2C83C228}"/>
    <cellStyle name="Normal 39 5 3" xfId="34409" xr:uid="{F176F01C-AC1D-4DFF-8BFE-9F25CAA2FF9E}"/>
    <cellStyle name="Normal 39 5_AVA DVA EL" xfId="34410" xr:uid="{E041B4DD-16BA-44C2-9010-943E67F359B3}"/>
    <cellStyle name="Normal 39 6" xfId="34411" xr:uid="{EAC48BDA-FD74-40F6-B83E-0F624DEF7CC6}"/>
    <cellStyle name="Normal 39 6 2" xfId="34412" xr:uid="{8CC0782E-D6AD-40F2-B097-7D0DE1039317}"/>
    <cellStyle name="Normal 39 6 3" xfId="34413" xr:uid="{C73A9932-CE71-4489-8E96-69AA5187C222}"/>
    <cellStyle name="Normal 39 6_AVA DVA EL" xfId="34414" xr:uid="{CC3E6028-5715-49C7-AF2A-D2105583CCD9}"/>
    <cellStyle name="Normal 39 7" xfId="34415" xr:uid="{87E5F4EF-CFD5-43FA-831C-E9AC31F605E3}"/>
    <cellStyle name="Normal 39_AVA DVA EL" xfId="34416" xr:uid="{846613AA-FDD1-4261-BE5C-6E540415F3E5}"/>
    <cellStyle name="Normal 4" xfId="8171" xr:uid="{05EA2002-58CF-4687-8D78-7195E7C7F7C7}"/>
    <cellStyle name="Normal 4 10" xfId="8172" xr:uid="{4E48A5A8-221C-424A-8BFA-7DD3C5431859}"/>
    <cellStyle name="Normal 4 10 2" xfId="34417" xr:uid="{3C442479-EFAF-495E-90C0-8104A880FB2C}"/>
    <cellStyle name="Normal 4 10 2 2" xfId="34418" xr:uid="{29613683-AF2A-4F17-AA7C-6F0CCE99DBB4}"/>
    <cellStyle name="Normal 4 10 2 2 2" xfId="47431" xr:uid="{ED08447D-5D26-49C3-AB84-51FAEB675673}"/>
    <cellStyle name="Normal 4 10 2 2 2 2" xfId="47432" xr:uid="{1EE7E459-8302-471F-A803-4B25F3F1BB15}"/>
    <cellStyle name="Normal 4 10 2 2 2 2 2" xfId="47433" xr:uid="{CFE54AF7-BAA7-405F-B25B-4608FBA995D2}"/>
    <cellStyle name="Normal 4 10 2 2 2 3" xfId="47434" xr:uid="{0B7FB44A-86BC-4734-97A9-3B3E976F8C08}"/>
    <cellStyle name="Normal 4 10 2 2 2 4" xfId="47435" xr:uid="{C981A4FC-B78C-407C-B2EF-0CD548F4BF76}"/>
    <cellStyle name="Normal 4 10 2 2 3" xfId="47436" xr:uid="{66BA8BD5-76C6-4971-821F-65B44FE97992}"/>
    <cellStyle name="Normal 4 10 2 2 3 2" xfId="47437" xr:uid="{B4641A15-8FE2-48AF-B314-F189977C7587}"/>
    <cellStyle name="Normal 4 10 2 2 4" xfId="47438" xr:uid="{24E36BF7-0973-4CE6-9152-1A0BCFA7BDA2}"/>
    <cellStyle name="Normal 4 10 2 2 5" xfId="47439" xr:uid="{ED71DF9F-079F-4C47-A735-EB4B07175F02}"/>
    <cellStyle name="Normal 4 10 2 2 6" xfId="47440" xr:uid="{EAA6CEC0-855C-4E2C-9B72-6C7167BF93EA}"/>
    <cellStyle name="Normal 4 10 2 2_Non-NII" xfId="47430" xr:uid="{A0833EB0-A30C-43C2-B7B0-80F838E0AA04}"/>
    <cellStyle name="Normal 4 10 2 3" xfId="34419" xr:uid="{50386424-E77B-4E7B-88FA-2C9BD0292C27}"/>
    <cellStyle name="Normal 4 10 2 3 2" xfId="47442" xr:uid="{6EAD804D-8F2F-40A2-A4D7-99FC746613A7}"/>
    <cellStyle name="Normal 4 10 2 3 2 2" xfId="47443" xr:uid="{333FAA01-6BF0-4C35-9217-0D715F971F22}"/>
    <cellStyle name="Normal 4 10 2 3 3" xfId="47444" xr:uid="{F1FA0E50-DC45-45B2-BC93-B08BF50C3567}"/>
    <cellStyle name="Normal 4 10 2 3 4" xfId="47445" xr:uid="{F09D0290-F5B3-459C-95BA-5F4A433773EC}"/>
    <cellStyle name="Normal 4 10 2 3_Non-NII" xfId="47441" xr:uid="{C49B9D21-8DD1-47AB-9641-F8DF4B8FD60E}"/>
    <cellStyle name="Normal 4 10 2 4" xfId="47446" xr:uid="{27EA026D-8844-41F7-8486-5D08958D53DE}"/>
    <cellStyle name="Normal 4 10 2 4 2" xfId="47447" xr:uid="{42C87F7C-40E2-4328-9E36-DF27F60145AD}"/>
    <cellStyle name="Normal 4 10 2 5" xfId="47448" xr:uid="{DD236A93-C796-424A-AFB8-B9E869BB26FB}"/>
    <cellStyle name="Normal 4 10 2 6" xfId="47449" xr:uid="{7C04C200-E1CD-41D0-8B4F-B7A7CBD194F2}"/>
    <cellStyle name="Normal 4 10 2 7" xfId="47450" xr:uid="{B11F0556-4476-4F57-8FA5-1555DD37583A}"/>
    <cellStyle name="Normal 4 10 2_AVA DVA EL" xfId="34420" xr:uid="{619BD93F-586B-4F35-8E81-9D6A5B527DB8}"/>
    <cellStyle name="Normal 4 10 3" xfId="34421" xr:uid="{48CB99F6-2364-46CB-B988-F9FDFE2945C5}"/>
    <cellStyle name="Normal 4 10 3 2" xfId="47452" xr:uid="{618DAAFD-6D64-4C74-A167-FAC05A96F818}"/>
    <cellStyle name="Normal 4 10 3 2 2" xfId="47453" xr:uid="{BF6FC851-3031-4B03-B602-66CF109C6E2A}"/>
    <cellStyle name="Normal 4 10 3 2 2 2" xfId="47454" xr:uid="{21DD6A58-0BED-45EF-8218-CA1348D7ABDB}"/>
    <cellStyle name="Normal 4 10 3 2 3" xfId="47455" xr:uid="{0400591F-7560-4319-87CB-FCC0EA75AA64}"/>
    <cellStyle name="Normal 4 10 3 2 4" xfId="47456" xr:uid="{CABB5139-E7B8-4A1A-B576-2BEFC80B777D}"/>
    <cellStyle name="Normal 4 10 3 3" xfId="47457" xr:uid="{F18E1702-44BC-4DFD-A0B5-E60EAC868210}"/>
    <cellStyle name="Normal 4 10 3 3 2" xfId="47458" xr:uid="{FDB6A5F0-59B5-4B2F-B169-F0AC6A9BAEF5}"/>
    <cellStyle name="Normal 4 10 3 4" xfId="47459" xr:uid="{31C8AEA6-C92E-4249-8C66-197EF755C136}"/>
    <cellStyle name="Normal 4 10 3 5" xfId="47460" xr:uid="{C394C21D-EDE1-4E7B-A947-4626EEE66C5C}"/>
    <cellStyle name="Normal 4 10 3 6" xfId="47461" xr:uid="{E2717579-D53D-496C-972D-36691D8D80D4}"/>
    <cellStyle name="Normal 4 10 3_Non-NII" xfId="47451" xr:uid="{913A8D96-0813-4B4F-B482-94D01BF372C3}"/>
    <cellStyle name="Normal 4 10 4" xfId="47462" xr:uid="{DB2034FB-2929-491B-A85D-62272464872D}"/>
    <cellStyle name="Normal 4 10 4 2" xfId="47463" xr:uid="{1F98AC90-7E68-4267-AD15-2AB2BB100774}"/>
    <cellStyle name="Normal 4 10 4 2 2" xfId="47464" xr:uid="{BBFF8344-ADE7-4A53-BC3B-C1908610F11E}"/>
    <cellStyle name="Normal 4 10 4 3" xfId="47465" xr:uid="{B4366123-F296-4F5E-AFF9-DAB12179EFB9}"/>
    <cellStyle name="Normal 4 10 4 4" xfId="47466" xr:uid="{38C4F3C6-E396-42FC-B455-4F67C0EC7605}"/>
    <cellStyle name="Normal 4 10 5" xfId="47467" xr:uid="{4797B2CA-6BB5-424C-BBE9-827862E08821}"/>
    <cellStyle name="Normal 4 10 5 2" xfId="47468" xr:uid="{25A32402-EF9C-4719-9A4D-3E5D9FB50F7C}"/>
    <cellStyle name="Normal 4 10 6" xfId="47469" xr:uid="{001D5FA0-2F1A-4964-B81C-AB4C4E928646}"/>
    <cellStyle name="Normal 4 10 7" xfId="47470" xr:uid="{97061004-08DC-48AE-8533-D0E37CB72173}"/>
    <cellStyle name="Normal 4 10 8" xfId="47471" xr:uid="{4F4B7C3F-4421-49A6-844B-BB103BC6FA11}"/>
    <cellStyle name="Normal 4 10_AVA DVA EL" xfId="34422" xr:uid="{E2E97BFB-7FA1-4458-B6B7-75E1403F252D}"/>
    <cellStyle name="Normal 4 11" xfId="34423" xr:uid="{45FA41F5-4955-4A62-8AA5-77570B46202D}"/>
    <cellStyle name="Normal 4 11 2" xfId="34424" xr:uid="{1971C864-7D05-4DF9-9784-6606AFA9A8D5}"/>
    <cellStyle name="Normal 4 11 2 2" xfId="34425" xr:uid="{EA801F05-5140-4CE5-B9F6-E55AE6CBF5C9}"/>
    <cellStyle name="Normal 4 11 2 2 2" xfId="47473" xr:uid="{AA9B0A33-3ECC-469C-8E50-9A80932D8C51}"/>
    <cellStyle name="Normal 4 11 2 2 2 2" xfId="47474" xr:uid="{F8C46212-C670-4DE7-A59C-C7C9E1E0DE6A}"/>
    <cellStyle name="Normal 4 11 2 2 3" xfId="47475" xr:uid="{69F68F66-8E51-467F-AD55-21AB7117DA16}"/>
    <cellStyle name="Normal 4 11 2 2 4" xfId="47476" xr:uid="{25B2A08F-D4F6-40AB-BCC0-648AA2D8AB1C}"/>
    <cellStyle name="Normal 4 11 2 2_Non-NII" xfId="47472" xr:uid="{63600C0B-2058-4A5F-8EF8-8E4391EB352E}"/>
    <cellStyle name="Normal 4 11 2 3" xfId="34426" xr:uid="{DEE798F0-36F6-46C1-8677-6B27BF94A955}"/>
    <cellStyle name="Normal 4 11 2 3 2" xfId="47478" xr:uid="{0C02CB78-7488-4330-AE25-05FAB6718EFD}"/>
    <cellStyle name="Normal 4 11 2 3_Non-NII" xfId="47477" xr:uid="{FB2DCF63-0494-4DFD-BC08-7BB72FD3D9D0}"/>
    <cellStyle name="Normal 4 11 2 4" xfId="47479" xr:uid="{26FFCF2A-033D-42E5-A5FF-CBF589DD043D}"/>
    <cellStyle name="Normal 4 11 2 5" xfId="47480" xr:uid="{23AB03A2-E339-4B48-B540-BAC76E3650F4}"/>
    <cellStyle name="Normal 4 11 2 6" xfId="47481" xr:uid="{72A36166-66FF-4E18-AE10-906C21F8D68D}"/>
    <cellStyle name="Normal 4 11 2_AVA DVA EL" xfId="34427" xr:uid="{04B6B701-8C49-4333-8ACC-187315AC6CAB}"/>
    <cellStyle name="Normal 4 11 3" xfId="34428" xr:uid="{09A7A853-778A-45EC-8661-AE4F785ED9AE}"/>
    <cellStyle name="Normal 4 11 3 2" xfId="47483" xr:uid="{C2FBD33B-E5D5-4D49-9067-A70E0ABF69A2}"/>
    <cellStyle name="Normal 4 11 3 2 2" xfId="47484" xr:uid="{8C4E6F42-A09E-4AB7-A1E0-7AF0688B03D7}"/>
    <cellStyle name="Normal 4 11 3 3" xfId="47485" xr:uid="{4C926CF3-D901-42C1-8DAD-E95B56CDFD4B}"/>
    <cellStyle name="Normal 4 11 3 4" xfId="47486" xr:uid="{3105E65F-D07C-4788-A7D9-E860AA6E53C6}"/>
    <cellStyle name="Normal 4 11 3_Non-NII" xfId="47482" xr:uid="{81A5FFFA-3CC5-40D0-9B21-1A0AF670F011}"/>
    <cellStyle name="Normal 4 11 4" xfId="47487" xr:uid="{832DEACD-7FFA-4B53-904D-FD6989266BD4}"/>
    <cellStyle name="Normal 4 11 4 2" xfId="47488" xr:uid="{E43AE442-D0AA-4215-B6F4-2BAA4A6E365B}"/>
    <cellStyle name="Normal 4 11 5" xfId="47489" xr:uid="{518CACA1-A075-4918-A464-F90E4A4DC6A4}"/>
    <cellStyle name="Normal 4 11 6" xfId="47490" xr:uid="{794AC3FF-E6F5-4580-A44E-C723A7856234}"/>
    <cellStyle name="Normal 4 11 7" xfId="47491" xr:uid="{B988F6B7-1DB8-4FC4-9748-84A8D312C0EB}"/>
    <cellStyle name="Normal 4 11_AVA DVA EL" xfId="34429" xr:uid="{929D7F66-6870-4E4A-9E3C-EF35AAE0ADB7}"/>
    <cellStyle name="Normal 4 12" xfId="34430" xr:uid="{659A1470-2CA7-45F8-9588-7EDF5083F9E7}"/>
    <cellStyle name="Normal 4 12 2" xfId="34431" xr:uid="{538BC662-2FA7-4DA9-B89D-E420E19EEFF7}"/>
    <cellStyle name="Normal 4 12 2 2" xfId="34432" xr:uid="{4EAB737D-0F7D-4851-A5A0-773ADACF4442}"/>
    <cellStyle name="Normal 4 12 2 2 2" xfId="47493" xr:uid="{9CAE3F85-3716-49ED-8FB3-60290965BF00}"/>
    <cellStyle name="Normal 4 12 2 2_Non-NII" xfId="47492" xr:uid="{575B4759-2436-4A43-924E-E6DCF347228A}"/>
    <cellStyle name="Normal 4 12 2 3" xfId="34433" xr:uid="{CC604E32-EF30-4EE9-BF5C-AC8BF0BD72DB}"/>
    <cellStyle name="Normal 4 12 2 4" xfId="47494" xr:uid="{81AB82F1-BB67-4ACC-9900-83A8B2377770}"/>
    <cellStyle name="Normal 4 12 2_AVA DVA EL" xfId="34434" xr:uid="{C00EBEE1-0532-45D1-9FDD-55755FFEFC5D}"/>
    <cellStyle name="Normal 4 12 3" xfId="34435" xr:uid="{F37BC812-7251-4065-A0F5-C547EA887806}"/>
    <cellStyle name="Normal 4 12 3 2" xfId="47496" xr:uid="{F3B1EC66-29F7-46C3-951C-5FD5772C422A}"/>
    <cellStyle name="Normal 4 12 3_Non-NII" xfId="47495" xr:uid="{D2C94B97-FE72-40D0-8327-70F8A6125520}"/>
    <cellStyle name="Normal 4 12 4" xfId="47497" xr:uid="{B0F6E84C-6BAF-4F7F-BA3E-8F449111D37E}"/>
    <cellStyle name="Normal 4 12 5" xfId="47498" xr:uid="{FFFEE000-DB19-46A4-B92F-AA9FA3441BE6}"/>
    <cellStyle name="Normal 4 12 6" xfId="47499" xr:uid="{4DB9F022-51F0-4739-9FCC-E27B44261051}"/>
    <cellStyle name="Normal 4 12_AVA DVA EL" xfId="34436" xr:uid="{8EA52022-2FBE-432A-97FF-706FE467FB38}"/>
    <cellStyle name="Normal 4 13" xfId="34437" xr:uid="{FE70FBBC-0823-491B-84B1-160709DD750B}"/>
    <cellStyle name="Normal 4 13 2" xfId="34438" xr:uid="{270DB611-CB66-4706-8604-9538E576FD02}"/>
    <cellStyle name="Normal 4 13 2 2" xfId="34439" xr:uid="{BE622B4D-5316-4AD5-A726-E71FF4EDDB66}"/>
    <cellStyle name="Normal 4 13 2 3" xfId="34440" xr:uid="{A7EB1318-E70F-4517-8282-5F2E8D6034BD}"/>
    <cellStyle name="Normal 4 13 2_AVA DVA EL" xfId="34441" xr:uid="{7F903CE5-F2E6-4336-BF8B-4F0E5B4B1AD9}"/>
    <cellStyle name="Normal 4 13 3" xfId="34442" xr:uid="{C45B2CCC-2862-4B64-93F2-4DAF0BFB75AC}"/>
    <cellStyle name="Normal 4 13 4" xfId="47500" xr:uid="{53F62ADE-D4BE-47E0-B295-37EF49B17612}"/>
    <cellStyle name="Normal 4 13_AVA DVA EL" xfId="34443" xr:uid="{B0040FD3-3576-4F5B-9857-96BED76733F8}"/>
    <cellStyle name="Normal 4 14" xfId="34444" xr:uid="{DE9FFEC6-DF82-4D70-AEC4-41A911B92D8D}"/>
    <cellStyle name="Normal 4 14 2" xfId="34445" xr:uid="{33E7A522-E0BB-4EA0-BB65-4B83F7178594}"/>
    <cellStyle name="Normal 4 14 2 2" xfId="34446" xr:uid="{6B056EBF-1717-4ABE-8436-8422015B6479}"/>
    <cellStyle name="Normal 4 14 2 3" xfId="34447" xr:uid="{254BA133-2F6B-43C6-A854-A60F5F368E19}"/>
    <cellStyle name="Normal 4 14 2_AVA DVA EL" xfId="34448" xr:uid="{835CC6F9-2161-47B0-B5B1-C1497D4B2F58}"/>
    <cellStyle name="Normal 4 14 3" xfId="34449" xr:uid="{4AE63753-EC3C-4A67-A8CB-B2FD9A4FBB8D}"/>
    <cellStyle name="Normal 4 14 4" xfId="47501" xr:uid="{87842BF0-B702-43E6-B2A0-235782DAD1DF}"/>
    <cellStyle name="Normal 4 14_AVA DVA EL" xfId="34450" xr:uid="{E37ACEBB-3C05-4035-8218-1C2FDBC0FF7D}"/>
    <cellStyle name="Normal 4 15" xfId="34451" xr:uid="{E1FD66A1-164F-4F07-87A1-7FB06F44B107}"/>
    <cellStyle name="Normal 4 15 2" xfId="34452" xr:uid="{E9DEEB68-9812-4D32-858F-0D09A8F21AC0}"/>
    <cellStyle name="Normal 4 15 2 2" xfId="34453" xr:uid="{064D1A52-EBC0-4D26-8202-8F24C4D8E605}"/>
    <cellStyle name="Normal 4 15 2 3" xfId="34454" xr:uid="{9A19068D-84B7-40F7-869A-47C2480FA89C}"/>
    <cellStyle name="Normal 4 15 2_AVA DVA EL" xfId="34455" xr:uid="{FEC4A148-A2E2-4D32-BEC5-49E5E89DB8B3}"/>
    <cellStyle name="Normal 4 15 3" xfId="34456" xr:uid="{803B56A8-E5B2-4256-AB62-9FCF9850A368}"/>
    <cellStyle name="Normal 4 15_AVA DVA EL" xfId="34457" xr:uid="{A67FC96F-0AE9-4387-A1F0-5BB149A6A9BA}"/>
    <cellStyle name="Normal 4 16" xfId="34458" xr:uid="{DA694E3B-C09E-4646-BAED-09F4B3473C8A}"/>
    <cellStyle name="Normal 4 16 2" xfId="34459" xr:uid="{4FF09C98-7B34-4510-B7B2-1E98020BAAA5}"/>
    <cellStyle name="Normal 4 16_AVA DVA EL" xfId="34460" xr:uid="{42C22C82-7878-4A23-BB8A-3FB5871E3881}"/>
    <cellStyle name="Normal 4 17" xfId="34461" xr:uid="{6A022AC9-898B-4F04-966A-9397474D19D2}"/>
    <cellStyle name="Normal 4 17 2" xfId="34462" xr:uid="{2EB3A86E-6DCE-4E49-9A0C-4180CB019C88}"/>
    <cellStyle name="Normal 4 17 3" xfId="34463" xr:uid="{46684D64-F5DD-444A-9478-55882165F798}"/>
    <cellStyle name="Normal 4 17_AVA DVA EL" xfId="34464" xr:uid="{D6223454-7991-4D59-9ABB-E57BB233BADB}"/>
    <cellStyle name="Normal 4 18" xfId="34465" xr:uid="{6876A714-356D-4027-B0C7-5BE920734E59}"/>
    <cellStyle name="Normal 4 19" xfId="34466" xr:uid="{5039B08E-18F8-4BF8-91F4-DB9BB7DCF9DB}"/>
    <cellStyle name="Normal 4 19 2" xfId="34467" xr:uid="{7434C98D-4435-4723-ACE6-8FF7A2CBF22C}"/>
    <cellStyle name="Normal 4 19 3" xfId="34468" xr:uid="{817B724E-8E05-485C-8657-076CE9A94E71}"/>
    <cellStyle name="Normal 4 19_AVA DVA EL" xfId="34469" xr:uid="{E417E32A-8549-4A23-9AA2-EB4C494C3F4D}"/>
    <cellStyle name="Normal 4 2" xfId="8173" xr:uid="{5D6369F8-C580-4BFA-86B7-4FF00519650F}"/>
    <cellStyle name="Normal 4 2 10" xfId="34470" xr:uid="{8CDE72AF-EC29-4FB3-A2F7-17A13E41E57F}"/>
    <cellStyle name="Normal 4 2 10 2" xfId="34471" xr:uid="{197C2499-B9D6-44A1-B47D-648F64AE2452}"/>
    <cellStyle name="Normal 4 2 10_AVA DVA EL" xfId="34472" xr:uid="{A1B47E06-77A0-442E-943F-A62C2B10D213}"/>
    <cellStyle name="Normal 4 2 11" xfId="34473" xr:uid="{F129FBD4-55EB-403B-833A-40300C954EE3}"/>
    <cellStyle name="Normal 4 2 11 2" xfId="34474" xr:uid="{C5097B7A-1A13-42B2-BF85-555F8560D8D3}"/>
    <cellStyle name="Normal 4 2 11_AVA DVA EL" xfId="34475" xr:uid="{21673BC6-FFA4-48C3-929B-9E42C14ACECA}"/>
    <cellStyle name="Normal 4 2 12" xfId="34476" xr:uid="{8A7466DB-284D-4B52-B362-056FAD7A7F2C}"/>
    <cellStyle name="Normal 4 2 12 2" xfId="34477" xr:uid="{22C3A6AF-6E16-47B0-AE7C-9ECB8FDC42DB}"/>
    <cellStyle name="Normal 4 2 12 3" xfId="34478" xr:uid="{6273FB75-CB87-46D5-AA55-90ECD6A3DA13}"/>
    <cellStyle name="Normal 4 2 12_AVA DVA EL" xfId="34479" xr:uid="{1FCD9E90-D223-4E09-BE4A-F33DC2004D93}"/>
    <cellStyle name="Normal 4 2 13" xfId="34480" xr:uid="{549539C9-740F-4829-B706-3A7AFEB81BB0}"/>
    <cellStyle name="Normal 4 2 13 2" xfId="34481" xr:uid="{496A6A3E-C4AB-40D6-B603-B5DDD4CD5D3C}"/>
    <cellStyle name="Normal 4 2 13 3" xfId="34482" xr:uid="{52222086-A9F6-43C5-80D0-13A9C931CE61}"/>
    <cellStyle name="Normal 4 2 13_AVA DVA EL" xfId="34483" xr:uid="{6EEA2179-0448-44BC-B6D4-AE6474FF1E3D}"/>
    <cellStyle name="Normal 4 2 14" xfId="34484" xr:uid="{248AA987-FDC8-4B50-8200-4FA82C2DF0A9}"/>
    <cellStyle name="Normal 4 2 2" xfId="8174" xr:uid="{9B154CB9-C3CE-47E7-A4C2-E52DEF72132A}"/>
    <cellStyle name="Normal 4 2 2 10" xfId="34485" xr:uid="{ACC0FFAF-B4CA-410C-8BA6-36452862F7FF}"/>
    <cellStyle name="Normal 4 2 2 2" xfId="34486" xr:uid="{CFA14072-26DF-4D71-BC15-B3DC4D3D4649}"/>
    <cellStyle name="Normal 4 2 2 2 2" xfId="34487" xr:uid="{9CB60A2C-E638-443F-8E5C-2DE3ABB27D52}"/>
    <cellStyle name="Normal 4 2 2 2 2 2" xfId="47502" xr:uid="{ADAA8084-897A-409B-9A92-DC4D6F3EED98}"/>
    <cellStyle name="Normal 4 2 2 2 2 2 2" xfId="47503" xr:uid="{C1BDAFCE-751B-41E8-BAF6-E36F7D66E12F}"/>
    <cellStyle name="Normal 4 2 2 2 2 2 2 2" xfId="47504" xr:uid="{1D0562EC-AF63-4EF4-9B35-6CD517C23D28}"/>
    <cellStyle name="Normal 4 2 2 2 2 2 3" xfId="47505" xr:uid="{A88E0799-2D11-40CE-B681-6C4E71EA71E3}"/>
    <cellStyle name="Normal 4 2 2 2 2 2 4" xfId="47506" xr:uid="{05EB4919-53CE-4AD2-B628-9AC98F2FB156}"/>
    <cellStyle name="Normal 4 2 2 2 2 2_Månedsrapport" xfId="47507" xr:uid="{D2D51FEA-5011-4EA1-861A-6A36C7E09AA0}"/>
    <cellStyle name="Normal 4 2 2 2 2 3" xfId="47508" xr:uid="{09E9B354-3F38-43A0-9F26-32C4D3DE0770}"/>
    <cellStyle name="Normal 4 2 2 2 2 3 2" xfId="47509" xr:uid="{C7F3391C-4679-4082-B36B-BBB4CD684C8C}"/>
    <cellStyle name="Normal 4 2 2 2 2 4" xfId="47510" xr:uid="{711BDD7D-422B-4440-9AC2-D7E28BBF44F7}"/>
    <cellStyle name="Normal 4 2 2 2 2 5" xfId="47511" xr:uid="{431C942C-EEA6-4B9A-A974-C763739D5446}"/>
    <cellStyle name="Normal 4 2 2 2 2 6" xfId="47512" xr:uid="{F67A5129-4E57-487F-9AFC-55998F1ABE37}"/>
    <cellStyle name="Normal 4 2 2 2 2_Månedsrapport" xfId="47513" xr:uid="{F9C9BBE6-FABC-496C-9187-EBF1C6B09776}"/>
    <cellStyle name="Normal 4 2 2 2 3" xfId="34488" xr:uid="{9D6068C6-61EA-4070-8368-8F2DBE99129B}"/>
    <cellStyle name="Normal 4 2 2 2 3 2" xfId="47514" xr:uid="{9B96637F-57A1-4364-B2FB-196AA652E7A0}"/>
    <cellStyle name="Normal 4 2 2 2 3 2 2" xfId="47515" xr:uid="{916D12BB-FBB3-43A0-82E4-A10BBBCDD939}"/>
    <cellStyle name="Normal 4 2 2 2 3 3" xfId="47516" xr:uid="{E7C4A52C-887C-4D83-A731-11639102475B}"/>
    <cellStyle name="Normal 4 2 2 2 3 4" xfId="47517" xr:uid="{59D9E292-3EA5-4DA8-85E1-BB9A3EBE8950}"/>
    <cellStyle name="Normal 4 2 2 2 3_Månedsrapport" xfId="47518" xr:uid="{1A233A39-C40A-4B8B-B0D0-D109E0D1AA2A}"/>
    <cellStyle name="Normal 4 2 2 2 4" xfId="47519" xr:uid="{224C3172-2B1D-4E4B-B949-D57AE54CBFCF}"/>
    <cellStyle name="Normal 4 2 2 2 4 2" xfId="47520" xr:uid="{6CFE83D4-BAFC-4D1F-A5A9-6EED2A81585B}"/>
    <cellStyle name="Normal 4 2 2 2 5" xfId="47521" xr:uid="{6FB2075B-D67C-4E81-ABC3-FFAD1762B962}"/>
    <cellStyle name="Normal 4 2 2 2 6" xfId="47522" xr:uid="{86C35450-492E-452A-8770-8886D97A962D}"/>
    <cellStyle name="Normal 4 2 2 2 7" xfId="47523" xr:uid="{5EB40510-E3B6-4C33-A9D0-EAD18E83B399}"/>
    <cellStyle name="Normal 4 2 2 2_AVA DVA EL" xfId="34489" xr:uid="{6EF40BE7-D948-47D4-AB2E-8A5A2A3157B1}"/>
    <cellStyle name="Normal 4 2 2 3" xfId="34490" xr:uid="{94272FC8-4A48-468F-A2A4-44DEAAAACC74}"/>
    <cellStyle name="Normal 4 2 2 3 2" xfId="34491" xr:uid="{9F3B2DD1-D50E-4296-9AC1-DD9FD01E9333}"/>
    <cellStyle name="Normal 4 2 2 3 2 2" xfId="47524" xr:uid="{EDEC0C2A-FCDA-4BA5-8446-FA822C556605}"/>
    <cellStyle name="Normal 4 2 2 3 2 2 2" xfId="47525" xr:uid="{7BE76B98-12DB-4DD0-A021-50016435896D}"/>
    <cellStyle name="Normal 4 2 2 3 2 3" xfId="47526" xr:uid="{FEEF14D3-EDE9-43A6-BB02-7A8BB947E420}"/>
    <cellStyle name="Normal 4 2 2 3 2 4" xfId="47527" xr:uid="{035E849C-0E2A-4807-8A64-A1851A0B0285}"/>
    <cellStyle name="Normal 4 2 2 3 2_Månedsrapport" xfId="47528" xr:uid="{781A1B33-C60B-43D1-B0F9-1D09DCDD7CA2}"/>
    <cellStyle name="Normal 4 2 2 3 3" xfId="34492" xr:uid="{6DAEE2EF-EE73-41EF-A93C-C86B160801B7}"/>
    <cellStyle name="Normal 4 2 2 3 3 2" xfId="47530" xr:uid="{B64928E9-8601-4ED4-BF67-06524689785A}"/>
    <cellStyle name="Normal 4 2 2 3 3_Non-NII" xfId="47529" xr:uid="{EDEF3BA8-7DDB-413A-8B3C-538118A0B9FC}"/>
    <cellStyle name="Normal 4 2 2 3 4" xfId="47531" xr:uid="{1FD7F6BA-FF1C-455A-A9E6-CE54EC5B6313}"/>
    <cellStyle name="Normal 4 2 2 3 5" xfId="47532" xr:uid="{CE1C1614-8AA3-4FA7-A357-6FE9CEA7C11B}"/>
    <cellStyle name="Normal 4 2 2 3 6" xfId="47533" xr:uid="{DC7E9ED2-2956-4644-84F1-64A3B4B9CC6C}"/>
    <cellStyle name="Normal 4 2 2 3_AVA DVA EL" xfId="34493" xr:uid="{714F5778-784C-4BD0-81EE-0CD8DC822D43}"/>
    <cellStyle name="Normal 4 2 2 4" xfId="34494" xr:uid="{F82EEAAA-ACAC-494E-BB26-E7F89BF0F4CA}"/>
    <cellStyle name="Normal 4 2 2 4 2" xfId="34495" xr:uid="{7F08A909-B228-40B3-8539-33976672EFC9}"/>
    <cellStyle name="Normal 4 2 2 4 2 2" xfId="47534" xr:uid="{F1EB0F04-81FA-46F4-83CB-3F34564D17D4}"/>
    <cellStyle name="Normal 4 2 2 4 2_Månedsrapport" xfId="47535" xr:uid="{A42D9331-96F5-4FCE-89FC-FA60347586D4}"/>
    <cellStyle name="Normal 4 2 2 4 3" xfId="34496" xr:uid="{6F44D92D-F508-4FCA-8577-118FC4D882D1}"/>
    <cellStyle name="Normal 4 2 2 4 4" xfId="47536" xr:uid="{0C31B0CB-5EA6-4EC1-85EC-5998BE9CC857}"/>
    <cellStyle name="Normal 4 2 2 4_AVA DVA EL" xfId="34497" xr:uid="{B6607419-4F98-4554-ADCA-7445AC62F39F}"/>
    <cellStyle name="Normal 4 2 2 5" xfId="34498" xr:uid="{8AE57419-6BEF-4D60-9468-36F4B9BAB7DD}"/>
    <cellStyle name="Normal 4 2 2 5 2" xfId="34499" xr:uid="{965FD57D-6C3A-4E43-8E06-5A0588E44FA9}"/>
    <cellStyle name="Normal 4 2 2 5 3" xfId="34500" xr:uid="{F263FE08-901D-4599-88B8-626CFBC895E8}"/>
    <cellStyle name="Normal 4 2 2 5_AVA DVA EL" xfId="34501" xr:uid="{694337C6-854C-4F08-9AA4-0651953AB25D}"/>
    <cellStyle name="Normal 4 2 2 6" xfId="34502" xr:uid="{A86E7F16-4707-4121-BB93-70CE7532CBDF}"/>
    <cellStyle name="Normal 4 2 2 6 2" xfId="34503" xr:uid="{5C2AB73B-7840-4F12-B8DD-F59A15A7B9BA}"/>
    <cellStyle name="Normal 4 2 2 6 3" xfId="34504" xr:uid="{8EA28E2F-2E19-4E9B-8700-AEDEB3E14AA0}"/>
    <cellStyle name="Normal 4 2 2 6_AVA DVA EL" xfId="34505" xr:uid="{DA076EDA-07FF-46F2-A0DD-52C9FB55AEC7}"/>
    <cellStyle name="Normal 4 2 2 7" xfId="34506" xr:uid="{87689F8E-E91F-43E9-BC9A-7798321735FC}"/>
    <cellStyle name="Normal 4 2 2 7 2" xfId="34507" xr:uid="{FC395E63-D11A-4A52-9EAD-5A900613F05C}"/>
    <cellStyle name="Normal 4 2 2 7 3" xfId="34508" xr:uid="{37DCD71D-4C51-4E50-9EC5-6C3DCFA82DC1}"/>
    <cellStyle name="Normal 4 2 2 7_AVA DVA EL" xfId="34509" xr:uid="{0FB24077-F797-4332-85E6-AFBBE01B81FA}"/>
    <cellStyle name="Normal 4 2 2 8" xfId="34510" xr:uid="{E3F47A97-01E2-4A71-BAE8-2CC43C62BC38}"/>
    <cellStyle name="Normal 4 2 2 8 2" xfId="34511" xr:uid="{175DB497-C332-4846-ADD4-435387612254}"/>
    <cellStyle name="Normal 4 2 2 8 3" xfId="34512" xr:uid="{3EF7422E-C28C-49AA-8A52-1F47B791D77B}"/>
    <cellStyle name="Normal 4 2 2 8_AVA DVA EL" xfId="34513" xr:uid="{13A8B13D-CFBB-4D98-9151-B76968B17E38}"/>
    <cellStyle name="Normal 4 2 2 9" xfId="34514" xr:uid="{4997983A-C1F3-4746-BBD3-2EA1B23C07DC}"/>
    <cellStyle name="Normal 4 2 2 9 2" xfId="34515" xr:uid="{9992EB68-6522-49EA-AB70-7DB1325AD8DA}"/>
    <cellStyle name="Normal 4 2 2 9 3" xfId="34516" xr:uid="{E9D73443-0AC4-474A-92AA-1B22ED1F3D09}"/>
    <cellStyle name="Normal 4 2 2 9_AVA DVA EL" xfId="34517" xr:uid="{452F34AF-68CF-4CC7-BA07-6216C2476EDD}"/>
    <cellStyle name="Normal 4 2 2_AVA DVA EL" xfId="34518" xr:uid="{4A47D5E6-8A43-49DE-86AA-BCD3226C9AC1}"/>
    <cellStyle name="Normal 4 2 3" xfId="34519" xr:uid="{21658D3F-FDA5-4A4F-A407-52BE6295A35D}"/>
    <cellStyle name="Normal 4 2 3 2" xfId="34520" xr:uid="{A52C1D42-E79E-449C-B99C-9AFD42857171}"/>
    <cellStyle name="Normal 4 2 3 2 2" xfId="34521" xr:uid="{61FB2D13-6741-4CBD-865E-2927CEE9B691}"/>
    <cellStyle name="Normal 4 2 3 2 3" xfId="34522" xr:uid="{408AB454-7CB4-4E57-89E5-32EB073116E6}"/>
    <cellStyle name="Normal 4 2 3 2_AVA DVA EL" xfId="34523" xr:uid="{BF123747-0E92-44F9-8100-1D4C15A14655}"/>
    <cellStyle name="Normal 4 2 3 3" xfId="34524" xr:uid="{EAD770EA-D729-4310-9B6A-C9355D2FAFD2}"/>
    <cellStyle name="Normal 4 2 3_AVA DVA EL" xfId="34525" xr:uid="{802661A6-D685-422A-9575-96B2CA3D0F40}"/>
    <cellStyle name="Normal 4 2 4" xfId="34526" xr:uid="{0ABDD39A-A77D-47FF-8F8A-3C7EF827C3B3}"/>
    <cellStyle name="Normal 4 2 4 2" xfId="34527" xr:uid="{59A2D131-2470-4C36-AE1C-0FAB0CDADF6D}"/>
    <cellStyle name="Normal 4 2 4 2 2" xfId="34528" xr:uid="{B3F92931-9151-4843-AF3E-6DA0CAD952E4}"/>
    <cellStyle name="Normal 4 2 4 2 3" xfId="34529" xr:uid="{0305A8F7-5ADB-4E10-8EC5-5E379B1C9A9F}"/>
    <cellStyle name="Normal 4 2 4 2_AVA DVA EL" xfId="34530" xr:uid="{4DB0AE19-5616-449E-A363-5038A23DC68D}"/>
    <cellStyle name="Normal 4 2 4 3" xfId="34531" xr:uid="{DCE24D55-EBC8-4183-BF3F-D4B7D70FF098}"/>
    <cellStyle name="Normal 4 2 4_AVA DVA EL" xfId="34532" xr:uid="{A61A6566-2EC7-4FDF-BCC6-7175DB8A6D87}"/>
    <cellStyle name="Normal 4 2 5" xfId="34533" xr:uid="{E36522DF-A8F6-4342-B7EF-4DC0510F51C5}"/>
    <cellStyle name="Normal 4 2 5 2" xfId="34534" xr:uid="{535594B8-F2C1-42A0-A729-C43D1ACEEBF2}"/>
    <cellStyle name="Normal 4 2 5 2 2" xfId="34535" xr:uid="{F7C30E8D-BAE7-4581-95C1-89B53925DBEC}"/>
    <cellStyle name="Normal 4 2 5 2 3" xfId="34536" xr:uid="{A0658D42-B4E5-4CBD-85EF-B4649EE92DBC}"/>
    <cellStyle name="Normal 4 2 5 2_AVA DVA EL" xfId="34537" xr:uid="{41BE032C-4CCC-474D-97D9-D2DCA2F5F5C6}"/>
    <cellStyle name="Normal 4 2 5 3" xfId="34538" xr:uid="{77081098-8691-4B7A-95D1-124EF4B4F200}"/>
    <cellStyle name="Normal 4 2 5_AVA DVA EL" xfId="34539" xr:uid="{9444C4A7-EA79-48F8-8714-4303B3C3BEE1}"/>
    <cellStyle name="Normal 4 2 6" xfId="34540" xr:uid="{06869ACE-39D2-4031-A455-4036932A2FFD}"/>
    <cellStyle name="Normal 4 2 6 2" xfId="34541" xr:uid="{39E79DEC-8268-44EB-911C-44DFA0FF8FA6}"/>
    <cellStyle name="Normal 4 2 6 2 2" xfId="34542" xr:uid="{66717C9C-B798-4764-98B0-7AC6ED862751}"/>
    <cellStyle name="Normal 4 2 6 2 3" xfId="34543" xr:uid="{DA21AB10-9AB3-4BFC-BDBD-3FA7D4DB1A8A}"/>
    <cellStyle name="Normal 4 2 6 2_AVA DVA EL" xfId="34544" xr:uid="{D5E6D242-9176-404C-84DA-8893C7E7EFFD}"/>
    <cellStyle name="Normal 4 2 6 3" xfId="34545" xr:uid="{3A36EA3D-3ECB-4E9E-9C54-FFDCD63E1EDC}"/>
    <cellStyle name="Normal 4 2 6_AVA DVA EL" xfId="34546" xr:uid="{690A0FBE-A8D6-4445-B30D-EA047B69BC4A}"/>
    <cellStyle name="Normal 4 2 7" xfId="34547" xr:uid="{922E9B17-6CE8-41AD-9173-2AC16BE30AF2}"/>
    <cellStyle name="Normal 4 2 7 2" xfId="34548" xr:uid="{B7C44848-B01F-4257-81EB-ED6BDF32205F}"/>
    <cellStyle name="Normal 4 2 7 2 2" xfId="34549" xr:uid="{7B31D4E4-15EA-4EA9-86B9-2A875EBE4EA8}"/>
    <cellStyle name="Normal 4 2 7 2 3" xfId="34550" xr:uid="{5EE1E2AF-2095-49A6-96A7-6CD81AA21AC9}"/>
    <cellStyle name="Normal 4 2 7 2_AVA DVA EL" xfId="34551" xr:uid="{75BBAFD3-39EE-4C5B-A83F-DB2F757B63B1}"/>
    <cellStyle name="Normal 4 2 7 3" xfId="34552" xr:uid="{F1DCB628-7AA2-4FCE-8009-26C3D57E57E6}"/>
    <cellStyle name="Normal 4 2 7_AVA DVA EL" xfId="34553" xr:uid="{9C68640B-BED7-4510-9324-556D7D114EE9}"/>
    <cellStyle name="Normal 4 2 8" xfId="34554" xr:uid="{302C2850-13D0-4D9A-85F8-482A83EC3B1E}"/>
    <cellStyle name="Normal 4 2 8 2" xfId="34555" xr:uid="{97EB16E8-3D04-4F8B-BA0E-4CAACA8F6C37}"/>
    <cellStyle name="Normal 4 2 8 2 2" xfId="34556" xr:uid="{DEBFECE1-373C-44A0-8CD8-42DC8B7B7598}"/>
    <cellStyle name="Normal 4 2 8 2 3" xfId="34557" xr:uid="{74473A12-7DCC-4B7E-A4B9-A7BAF7A08B1D}"/>
    <cellStyle name="Normal 4 2 8 2_AVA DVA EL" xfId="34558" xr:uid="{3F4CC296-D0E9-45BC-81DD-512F99E89524}"/>
    <cellStyle name="Normal 4 2 8 3" xfId="34559" xr:uid="{C9773D32-07D3-460B-9ABE-32EA2353559A}"/>
    <cellStyle name="Normal 4 2 8_AVA DVA EL" xfId="34560" xr:uid="{0A917CC8-3B1D-401A-9CD0-4F0623E902BB}"/>
    <cellStyle name="Normal 4 2 9" xfId="34561" xr:uid="{56C0796F-7B9A-47C4-8367-01F69BD6DDC0}"/>
    <cellStyle name="Normal 4 2 9 2" xfId="34562" xr:uid="{AB6F7B09-CA4A-4BC8-A9F7-C43B7EAF35C4}"/>
    <cellStyle name="Normal 4 2 9 2 2" xfId="34563" xr:uid="{FDE2B0C2-0051-42FB-A7E2-92D8A1B5A3EB}"/>
    <cellStyle name="Normal 4 2 9 2 3" xfId="34564" xr:uid="{C0F5B5FD-F526-411C-872B-55CAE23B20F0}"/>
    <cellStyle name="Normal 4 2 9 2_AVA DVA EL" xfId="34565" xr:uid="{F422A524-4D3E-40CA-A1A1-3E326695527D}"/>
    <cellStyle name="Normal 4 2 9 3" xfId="34566" xr:uid="{84843732-763E-46A0-999D-81DFAC4387CC}"/>
    <cellStyle name="Normal 4 2 9_AVA DVA EL" xfId="34567" xr:uid="{E7AFE582-912B-46D4-8ED8-2EA7EB2B7C10}"/>
    <cellStyle name="Normal 4 2_3. Chng in credit spreads" xfId="8175" xr:uid="{E8B325C0-75E7-4413-8D9E-251B0C6BACA3}"/>
    <cellStyle name="Normal 4 3" xfId="8176" xr:uid="{81FBF132-A6EF-4C2A-9677-E6F9CCC0478A}"/>
    <cellStyle name="Normal 4 3 2" xfId="34568" xr:uid="{E8E1F614-B7E5-407A-98F6-EF11D837939A}"/>
    <cellStyle name="Normal 4 3 2 2" xfId="34569" xr:uid="{4E985E75-84F8-4218-A103-08042D8855AD}"/>
    <cellStyle name="Normal 4 3 2 2 2" xfId="34570" xr:uid="{148FE2BE-E3BD-4C79-A9A2-D3977D81C4DE}"/>
    <cellStyle name="Normal 4 3 2 2 2 2" xfId="47538" xr:uid="{36B83F5D-5AD7-4145-B494-B11016E1AF37}"/>
    <cellStyle name="Normal 4 3 2 2 2_Non-NII" xfId="47537" xr:uid="{52E94B6E-2D61-49E1-B4E7-7069AEB64164}"/>
    <cellStyle name="Normal 4 3 2 2 3" xfId="34571" xr:uid="{75CCA973-AA23-4CC1-B3B7-463576A2189D}"/>
    <cellStyle name="Normal 4 3 2 2_AVA DVA EL" xfId="34572" xr:uid="{74280593-EFDF-4ECC-BA43-7D0634A8B08E}"/>
    <cellStyle name="Normal 4 3 2 3" xfId="34573" xr:uid="{6330B2BC-F79D-4AC9-92E4-3F8FF7EA57BD}"/>
    <cellStyle name="Normal 4 3 2 3 2" xfId="47540" xr:uid="{2923A148-006E-4CB2-BFFA-3907EEFFFA56}"/>
    <cellStyle name="Normal 4 3 2 3_Non-NII" xfId="47539" xr:uid="{80743110-F013-469C-8ECD-22F71AD76943}"/>
    <cellStyle name="Normal 4 3 2 4" xfId="47541" xr:uid="{05B60EB2-7666-49D5-8DCA-E5E7CD767CE4}"/>
    <cellStyle name="Normal 4 3 2 4 2" xfId="47542" xr:uid="{788E7CA5-CF93-4923-ADC7-B72E1D2E5618}"/>
    <cellStyle name="Normal 4 3 2 5" xfId="47543" xr:uid="{2B1FDC9C-4C4F-424F-AF83-7C03814809A2}"/>
    <cellStyle name="Normal 4 3 2_AVA DVA EL" xfId="34574" xr:uid="{BD5A51C1-6DD2-40A2-8569-93038E04F7DF}"/>
    <cellStyle name="Normal 4 3 3" xfId="34575" xr:uid="{1D620063-ACF0-40AB-A014-47438C518178}"/>
    <cellStyle name="Normal 4 3 3 2" xfId="34576" xr:uid="{C40C1B14-3695-4604-98C3-8678B9934686}"/>
    <cellStyle name="Normal 4 3 3 2 2" xfId="47545" xr:uid="{67FE7EAB-F1BE-4676-82D3-61FF00532105}"/>
    <cellStyle name="Normal 4 3 3 2_Non-NII" xfId="47544" xr:uid="{748BA236-CE6C-4621-BDE4-CCC6DFFBE622}"/>
    <cellStyle name="Normal 4 3 3 3" xfId="47546" xr:uid="{D0AF022C-5194-4F1F-B3D5-32C99C6319C6}"/>
    <cellStyle name="Normal 4 3 3_AVA DVA EL" xfId="34577" xr:uid="{7A22CDB3-89A3-4557-AF6B-B4189C2F219C}"/>
    <cellStyle name="Normal 4 3 4" xfId="34578" xr:uid="{217E7791-20A0-4346-A0A6-8C7270B67959}"/>
    <cellStyle name="Normal 4 3 4 2" xfId="34579" xr:uid="{5CEB41BC-DA84-4834-A7F0-1B10D34D24E3}"/>
    <cellStyle name="Normal 4 3 4_AVA DVA EL" xfId="34580" xr:uid="{BFBCE5FD-F288-43E2-8793-742CB6D1E238}"/>
    <cellStyle name="Normal 4 3 5" xfId="34581" xr:uid="{F0EE1103-6BB9-441D-AEC9-2D38570C92EC}"/>
    <cellStyle name="Normal 4 3 5 2" xfId="34582" xr:uid="{D75F19BD-0B08-435F-9588-7CA4099C9424}"/>
    <cellStyle name="Normal 4 3 5 3" xfId="34583" xr:uid="{3F114E7A-6E8A-4598-ACAE-F175617367B8}"/>
    <cellStyle name="Normal 4 3 5_AVA DVA EL" xfId="34584" xr:uid="{1F172CE8-6703-4785-B875-4DF7FE96E63D}"/>
    <cellStyle name="Normal 4 3 6" xfId="34585" xr:uid="{B40FB670-ECBB-4226-A259-DE090275EEC8}"/>
    <cellStyle name="Normal 4 3 7" xfId="47547" xr:uid="{7D2B3D70-9B7B-4F2B-AACB-F6CE1801B55A}"/>
    <cellStyle name="Normal 4 3 8" xfId="47548" xr:uid="{54BCB8B0-9863-405A-A524-9F4962A6B330}"/>
    <cellStyle name="Normal 4 3_AVA DVA EL" xfId="34586" xr:uid="{D9FFB125-82EE-4057-94A6-440ECDB1F1A2}"/>
    <cellStyle name="Normal 4 4" xfId="8177" xr:uid="{B78F15BF-92AE-45F2-AD75-FC922FF40566}"/>
    <cellStyle name="Normal 4 4 2" xfId="34587" xr:uid="{A6D37EBA-DE3F-4A18-B165-6C250370559D}"/>
    <cellStyle name="Normal 4 4 2 2" xfId="34588" xr:uid="{47B812C8-3DFA-46E6-8DA6-1A4E78EFC496}"/>
    <cellStyle name="Normal 4 4 2 2 2" xfId="47550" xr:uid="{66044C55-74C6-4D9B-8127-BBF6C3BB570F}"/>
    <cellStyle name="Normal 4 4 2 2_Non-NII" xfId="47549" xr:uid="{1B62D16C-3220-44B0-B71D-B988F08194E8}"/>
    <cellStyle name="Normal 4 4 2 3" xfId="34589" xr:uid="{A9FF5D9C-2756-45AE-8D67-7C386994C928}"/>
    <cellStyle name="Normal 4 4 2_AVA DVA EL" xfId="34590" xr:uid="{80B6730B-1FBE-48FD-B562-AD71DA6D802A}"/>
    <cellStyle name="Normal 4 4 3" xfId="34591" xr:uid="{17594D89-1896-4E71-9287-7BD426656E27}"/>
    <cellStyle name="Normal 4 4 3 2" xfId="47552" xr:uid="{1A137810-341E-4894-9930-3CDB4C00D51F}"/>
    <cellStyle name="Normal 4 4 3_Non-NII" xfId="47551" xr:uid="{33F7F70C-C8B1-44DE-8838-259951196413}"/>
    <cellStyle name="Normal 4 4 4" xfId="47553" xr:uid="{6DD11108-01B9-4A37-94E5-3F076A8B22D4}"/>
    <cellStyle name="Normal 4 4 4 2" xfId="47554" xr:uid="{251647B3-BBEB-4337-922B-B486124C5771}"/>
    <cellStyle name="Normal 4 4 5" xfId="47555" xr:uid="{20F30AA6-7E0B-453E-8232-28B52F267FEA}"/>
    <cellStyle name="Normal 4 4 6" xfId="47556" xr:uid="{82FC8AC8-D74C-4ACA-A767-4B12BB4D8A0A}"/>
    <cellStyle name="Normal 4 4_AVA DVA EL" xfId="34592" xr:uid="{D863F6A8-2994-4E68-AD62-C4D18E2C0DA0}"/>
    <cellStyle name="Normal 4 5" xfId="8178" xr:uid="{F7AEE141-3A00-40F4-A561-B08AC07A7B7A}"/>
    <cellStyle name="Normal 4 5 2" xfId="34593" xr:uid="{FFAD9703-10EB-4910-9116-0AD247B40BC6}"/>
    <cellStyle name="Normal 4 5 2 2" xfId="34594" xr:uid="{E70BF0D7-891E-4622-AD93-34071948C4BD}"/>
    <cellStyle name="Normal 4 5 2 2 2" xfId="47558" xr:uid="{736170B7-4220-44F5-9B95-62D2043BE64A}"/>
    <cellStyle name="Normal 4 5 2 2_Non-NII" xfId="47557" xr:uid="{15B57EC7-8077-4FC8-B088-865FD973FADE}"/>
    <cellStyle name="Normal 4 5 2 3" xfId="34595" xr:uid="{3EE6E42B-653B-46BB-9E7B-94DEA877BFE1}"/>
    <cellStyle name="Normal 4 5 2_AVA DVA EL" xfId="34596" xr:uid="{A57EB0DE-48B5-49AF-B4D1-B923B2CB0A38}"/>
    <cellStyle name="Normal 4 5 3" xfId="34597" xr:uid="{4941B0C0-0B65-4B18-95FF-CE72268FC56A}"/>
    <cellStyle name="Normal 4 5 3 2" xfId="47560" xr:uid="{E1670E11-C9C6-4ED9-927A-7E98D3B6E018}"/>
    <cellStyle name="Normal 4 5 3_Non-NII" xfId="47559" xr:uid="{DE2EE570-E76C-4F44-BE33-96E20BB143D0}"/>
    <cellStyle name="Normal 4 5 4" xfId="47561" xr:uid="{9FAA5C49-F05B-4CA8-943C-8A0012645F64}"/>
    <cellStyle name="Normal 4 5 4 2" xfId="47562" xr:uid="{90BBFBC5-83FF-4259-9897-91050CB17C63}"/>
    <cellStyle name="Normal 4 5 5" xfId="47563" xr:uid="{B6AA95CA-93E0-4DBE-83F5-EF4012BF88AB}"/>
    <cellStyle name="Normal 4 5 6" xfId="47564" xr:uid="{30F01570-1628-45C5-97DC-F3692BFB7CAF}"/>
    <cellStyle name="Normal 4 5_AVA DVA EL" xfId="34598" xr:uid="{0C507E16-C910-442C-8F49-C60E02EDCDCC}"/>
    <cellStyle name="Normal 4 6" xfId="8179" xr:uid="{6C3DB582-1EDA-41B6-8868-3515AAB1799B}"/>
    <cellStyle name="Normal 4 6 2" xfId="34599" xr:uid="{EA29C410-A83A-48AD-8591-E01AFC06E451}"/>
    <cellStyle name="Normal 4 6 2 2" xfId="34600" xr:uid="{567F1B9C-88CA-4343-BDAD-993DAD951DC2}"/>
    <cellStyle name="Normal 4 6 2 2 2" xfId="47566" xr:uid="{FE907077-5AE6-42D8-8F79-A190AA411725}"/>
    <cellStyle name="Normal 4 6 2 2 2 2" xfId="47567" xr:uid="{70713C44-5397-443E-91C6-728A1FBDB1B1}"/>
    <cellStyle name="Normal 4 6 2 2 2 2 2" xfId="47568" xr:uid="{506A51B2-923F-4FD0-8803-FF1809056C52}"/>
    <cellStyle name="Normal 4 6 2 2 2 3" xfId="47569" xr:uid="{35C5AC9C-ED15-40CE-BD08-208CC7926951}"/>
    <cellStyle name="Normal 4 6 2 2 2 4" xfId="47570" xr:uid="{58E167C9-9B7C-4479-85E9-6AB052E5DC2E}"/>
    <cellStyle name="Normal 4 6 2 2 3" xfId="47571" xr:uid="{99341520-91E8-467C-A71A-D177135A1F72}"/>
    <cellStyle name="Normal 4 6 2 2 3 2" xfId="47572" xr:uid="{4AD88805-D66A-4C28-B662-634CDBDC5262}"/>
    <cellStyle name="Normal 4 6 2 2 4" xfId="47573" xr:uid="{84013FE9-560D-4180-8402-17F831751B8F}"/>
    <cellStyle name="Normal 4 6 2 2 5" xfId="47574" xr:uid="{A0158E69-E751-4D94-99A8-9523B3F2B446}"/>
    <cellStyle name="Normal 4 6 2 2 6" xfId="47575" xr:uid="{9FF062EE-0733-4017-8FBD-F0F219AC0B50}"/>
    <cellStyle name="Normal 4 6 2 2_Non-NII" xfId="47565" xr:uid="{E655C8D9-C72F-49A4-AF5E-228EA483424E}"/>
    <cellStyle name="Normal 4 6 2 3" xfId="34601" xr:uid="{E0DB3580-1771-4517-A37B-4221F5DF6579}"/>
    <cellStyle name="Normal 4 6 2 3 2" xfId="47577" xr:uid="{744B7F75-AD09-4345-911D-C6960A9FFC6D}"/>
    <cellStyle name="Normal 4 6 2 3 2 2" xfId="47578" xr:uid="{CB12188D-D3DB-462E-A881-8EADBBF84CF0}"/>
    <cellStyle name="Normal 4 6 2 3 3" xfId="47579" xr:uid="{1FB09981-78C5-4DAD-9ACB-74493ED1DE59}"/>
    <cellStyle name="Normal 4 6 2 3 4" xfId="47580" xr:uid="{CA0B8372-7D71-4D0D-9C1E-8501F82E94F4}"/>
    <cellStyle name="Normal 4 6 2 3_Non-NII" xfId="47576" xr:uid="{B129DD74-FA68-4D79-8750-83C838AD599F}"/>
    <cellStyle name="Normal 4 6 2 4" xfId="47581" xr:uid="{7EC5E4B8-5735-4252-AEDA-9965FC78E950}"/>
    <cellStyle name="Normal 4 6 2 4 2" xfId="47582" xr:uid="{C8B365F4-4553-4ABC-97F0-1EDA1D7D9933}"/>
    <cellStyle name="Normal 4 6 2 5" xfId="47583" xr:uid="{9E040ADE-EBDF-499D-AE2B-EAB41C5E59E4}"/>
    <cellStyle name="Normal 4 6 2 6" xfId="47584" xr:uid="{A5ED72EB-4A41-4769-B593-4D5B77E14EDA}"/>
    <cellStyle name="Normal 4 6 2 7" xfId="47585" xr:uid="{04208ED3-AC7A-4F08-AF9B-A35B66407834}"/>
    <cellStyle name="Normal 4 6 2_AVA DVA EL" xfId="34602" xr:uid="{758B9755-7490-4F4E-90A3-1DF93F419814}"/>
    <cellStyle name="Normal 4 6 3" xfId="34603" xr:uid="{51B0A2D7-6748-4E71-B21A-C5C9793D673F}"/>
    <cellStyle name="Normal 4 6 3 2" xfId="47587" xr:uid="{5884A42B-A3C2-4945-96EC-5A085BFF21C3}"/>
    <cellStyle name="Normal 4 6 3 2 2" xfId="47588" xr:uid="{6F40FD31-2461-4269-B3BD-959379E173EF}"/>
    <cellStyle name="Normal 4 6 3 2 2 2" xfId="47589" xr:uid="{39557657-2B67-4882-AABC-78D2634F7E22}"/>
    <cellStyle name="Normal 4 6 3 2 3" xfId="47590" xr:uid="{BAE403AC-C8FD-4496-B347-19FF1C4F16A5}"/>
    <cellStyle name="Normal 4 6 3 2 4" xfId="47591" xr:uid="{88C755F9-19AE-4880-82AE-E92357F5184A}"/>
    <cellStyle name="Normal 4 6 3 3" xfId="47592" xr:uid="{EB298543-06F9-4DA0-A699-C0224CEC0B41}"/>
    <cellStyle name="Normal 4 6 3 3 2" xfId="47593" xr:uid="{2C71BFC4-076D-4033-AD55-073CF4A30FBF}"/>
    <cellStyle name="Normal 4 6 3 4" xfId="47594" xr:uid="{B0146421-98B6-4DD6-A379-FE453F4E48A3}"/>
    <cellStyle name="Normal 4 6 3 5" xfId="47595" xr:uid="{1BFC4F8E-B543-4EB9-89E9-2BA9D6568893}"/>
    <cellStyle name="Normal 4 6 3 6" xfId="47596" xr:uid="{2E50BE5E-CDEE-45AB-8010-9052DDA2B119}"/>
    <cellStyle name="Normal 4 6 3_Non-NII" xfId="47586" xr:uid="{EE4CD9E5-E7CF-41B2-8FE0-842C842A5DEB}"/>
    <cellStyle name="Normal 4 6 4" xfId="47597" xr:uid="{99026B11-3F4E-4161-9743-5C57C7688965}"/>
    <cellStyle name="Normal 4 6 4 2" xfId="47598" xr:uid="{D72397AA-B8B1-439D-87FC-6B9A2692341B}"/>
    <cellStyle name="Normal 4 6 4 2 2" xfId="47599" xr:uid="{F2727425-3F87-477B-81B0-9257952B5A36}"/>
    <cellStyle name="Normal 4 6 4 3" xfId="47600" xr:uid="{254648D0-7343-47B3-854C-E51057F5A2F8}"/>
    <cellStyle name="Normal 4 6 4 4" xfId="47601" xr:uid="{1F807AB2-D7A3-436F-8B1B-63D60B0B9F25}"/>
    <cellStyle name="Normal 4 6 5" xfId="47602" xr:uid="{8CF24591-49CC-4F20-B143-1E9FC41C8F96}"/>
    <cellStyle name="Normal 4 6 5 2" xfId="47603" xr:uid="{D70377DA-A383-4634-B878-F5FA0454963E}"/>
    <cellStyle name="Normal 4 6 6" xfId="47604" xr:uid="{3CBB41F7-BA12-4A99-A4A7-0D97C5F3E2A9}"/>
    <cellStyle name="Normal 4 6 7" xfId="47605" xr:uid="{6DB7FB39-17FE-4446-9E12-326D1877BD7E}"/>
    <cellStyle name="Normal 4 6 8" xfId="47606" xr:uid="{B141C71A-FF1A-4DAF-A39E-10E821BAC83B}"/>
    <cellStyle name="Normal 4 6_AVA DVA EL" xfId="34604" xr:uid="{E26CCA03-2ADF-456B-94FB-558608B6AAE2}"/>
    <cellStyle name="Normal 4 7" xfId="8180" xr:uid="{41E25634-98CF-481A-B1A8-5FCC77888C2F}"/>
    <cellStyle name="Normal 4 7 2" xfId="34605" xr:uid="{40385C51-4067-4100-94F8-2BD653EDEE88}"/>
    <cellStyle name="Normal 4 7 2 2" xfId="34606" xr:uid="{5B04F872-FC4D-4E7B-AAEC-DDFD8FC60EFE}"/>
    <cellStyle name="Normal 4 7 2 3" xfId="34607" xr:uid="{0547E95D-1544-4D59-A250-855CA2FAC479}"/>
    <cellStyle name="Normal 4 7 2_AVA DVA EL" xfId="34608" xr:uid="{C5459623-5789-4530-ADAD-8AC235F62ACE}"/>
    <cellStyle name="Normal 4 7 3" xfId="34609" xr:uid="{59660729-998D-4C66-9E82-27225879B637}"/>
    <cellStyle name="Normal 4 7_AVA DVA EL" xfId="34610" xr:uid="{120AEAD3-E5CE-4F95-BAA3-C0FE89AADA72}"/>
    <cellStyle name="Normal 4 8" xfId="8181" xr:uid="{EA98D48D-ABDD-47E1-B2BE-BCCA55B8AE41}"/>
    <cellStyle name="Normal 4 8 2" xfId="34611" xr:uid="{BA6D536E-311A-44DC-A12A-30C60A5CC8B5}"/>
    <cellStyle name="Normal 4 8 2 2" xfId="34612" xr:uid="{4FE8277A-4E0F-44A3-8FBB-19E9C14106C7}"/>
    <cellStyle name="Normal 4 8 2 3" xfId="34613" xr:uid="{60A22284-5D4A-4452-BF78-9990FEB33CA5}"/>
    <cellStyle name="Normal 4 8 2_AVA DVA EL" xfId="34614" xr:uid="{71EEC3CD-B7EF-4094-80A5-A87E0FD09DC8}"/>
    <cellStyle name="Normal 4 8 3" xfId="34615" xr:uid="{78E1B055-4062-4884-8EB1-27BD55A10504}"/>
    <cellStyle name="Normal 4 8_AVA DVA EL" xfId="34616" xr:uid="{F031A619-42EE-4045-8226-CE2ABAAAF2CD}"/>
    <cellStyle name="Normal 4 9" xfId="8182" xr:uid="{5A9BC67C-1816-43E1-A372-E9678621B20B}"/>
    <cellStyle name="Normal 4 9 2" xfId="34617" xr:uid="{7E505BA0-F4E6-4867-BEA6-B077DD984934}"/>
    <cellStyle name="Normal 4 9 2 2" xfId="34618" xr:uid="{A20A624C-266D-4ADC-82C1-E99DBC0563B6}"/>
    <cellStyle name="Normal 4 9 2 2 2" xfId="47608" xr:uid="{D20F4555-783C-4F06-94F4-C541461BB735}"/>
    <cellStyle name="Normal 4 9 2 2 2 2" xfId="47609" xr:uid="{C068CCAC-505D-4F7F-AE9E-7B06610E7C79}"/>
    <cellStyle name="Normal 4 9 2 2 2 2 2" xfId="47610" xr:uid="{C3D671D8-FD4C-4590-AE70-E04236D352C6}"/>
    <cellStyle name="Normal 4 9 2 2 2 3" xfId="47611" xr:uid="{BA31F963-18D4-40C1-BB76-E59BB7E0923C}"/>
    <cellStyle name="Normal 4 9 2 2 2 4" xfId="47612" xr:uid="{09003734-B8CE-49DE-81A1-5A402357D821}"/>
    <cellStyle name="Normal 4 9 2 2 3" xfId="47613" xr:uid="{712AADE8-809E-41EE-BFEE-7A511191A90D}"/>
    <cellStyle name="Normal 4 9 2 2 3 2" xfId="47614" xr:uid="{267B79CC-8095-48AE-B72D-A67804B1703D}"/>
    <cellStyle name="Normal 4 9 2 2 4" xfId="47615" xr:uid="{1D1A6701-BC3D-4D30-A6E6-E04B965E3FBC}"/>
    <cellStyle name="Normal 4 9 2 2 5" xfId="47616" xr:uid="{1A873967-4837-4FF3-A86D-73226FBF0F3F}"/>
    <cellStyle name="Normal 4 9 2 2 6" xfId="47617" xr:uid="{4D54525D-2BCA-4E99-B50E-1009DAE64820}"/>
    <cellStyle name="Normal 4 9 2 2_Non-NII" xfId="47607" xr:uid="{355E43E5-E4F3-4696-84EA-EE97F4E7CC36}"/>
    <cellStyle name="Normal 4 9 2 3" xfId="34619" xr:uid="{E22F1D10-049A-463D-9671-25F8B68E86EC}"/>
    <cellStyle name="Normal 4 9 2 3 2" xfId="47619" xr:uid="{08719665-4007-42BB-8BB3-4844AD2F72FE}"/>
    <cellStyle name="Normal 4 9 2 3 2 2" xfId="47620" xr:uid="{94F5B207-9FAE-4CD8-8F94-D44488B815F7}"/>
    <cellStyle name="Normal 4 9 2 3 3" xfId="47621" xr:uid="{146A10C3-0AB8-4E94-A596-789B59892F4E}"/>
    <cellStyle name="Normal 4 9 2 3 4" xfId="47622" xr:uid="{F0251481-7E8F-4F56-9B5B-D826E47EE20F}"/>
    <cellStyle name="Normal 4 9 2 3_Non-NII" xfId="47618" xr:uid="{F6EA1FCB-5D83-408A-897A-3CC36725F3A2}"/>
    <cellStyle name="Normal 4 9 2 4" xfId="47623" xr:uid="{7F925B84-682A-42A8-AD7E-96891BFA5116}"/>
    <cellStyle name="Normal 4 9 2 4 2" xfId="47624" xr:uid="{7FA64177-2223-42CE-99C8-DCBF9B56AF2F}"/>
    <cellStyle name="Normal 4 9 2 5" xfId="47625" xr:uid="{BCB3CFD4-41BC-4735-A7A9-5DAEFDEEBF77}"/>
    <cellStyle name="Normal 4 9 2 6" xfId="47626" xr:uid="{161DBAA9-C4E5-443E-B090-9399760FBD48}"/>
    <cellStyle name="Normal 4 9 2 7" xfId="47627" xr:uid="{07384424-F2EE-471E-ACF8-3E5A04C90F98}"/>
    <cellStyle name="Normal 4 9 2_AVA DVA EL" xfId="34620" xr:uid="{77C38183-D973-4184-96CD-E662D7D5B518}"/>
    <cellStyle name="Normal 4 9 3" xfId="34621" xr:uid="{C7295366-415C-497E-BD27-169736045A5A}"/>
    <cellStyle name="Normal 4 9 3 2" xfId="47629" xr:uid="{3CA2DF3D-7544-4BE2-AE2F-982E503E6444}"/>
    <cellStyle name="Normal 4 9 3 2 2" xfId="47630" xr:uid="{964AA305-B719-41D1-BDBF-EDED6D4A9F40}"/>
    <cellStyle name="Normal 4 9 3 2 2 2" xfId="47631" xr:uid="{C2FE1F22-5109-4620-8A01-E3CDCFDE0537}"/>
    <cellStyle name="Normal 4 9 3 2 3" xfId="47632" xr:uid="{6A6D681A-2DD4-45D9-B97C-3EA65FE73BBD}"/>
    <cellStyle name="Normal 4 9 3 2 4" xfId="47633" xr:uid="{E4D8058D-7967-4147-9A70-E0F014627C01}"/>
    <cellStyle name="Normal 4 9 3 3" xfId="47634" xr:uid="{243E4C43-CB21-4794-AD78-6A8D5EB39323}"/>
    <cellStyle name="Normal 4 9 3 3 2" xfId="47635" xr:uid="{4493E056-3CCF-4304-9EBC-FE3D8B504C86}"/>
    <cellStyle name="Normal 4 9 3 4" xfId="47636" xr:uid="{F191F7FE-A178-4892-8193-9B45F0B1F901}"/>
    <cellStyle name="Normal 4 9 3 5" xfId="47637" xr:uid="{8E67707B-4218-463F-8FCD-E82C6D13869A}"/>
    <cellStyle name="Normal 4 9 3 6" xfId="47638" xr:uid="{0C10A88B-051E-4177-AAAF-92A9231FD96F}"/>
    <cellStyle name="Normal 4 9 3_Non-NII" xfId="47628" xr:uid="{F0109D56-BCF7-485D-A070-BCC928289365}"/>
    <cellStyle name="Normal 4 9 4" xfId="47639" xr:uid="{C28D16E1-2F4A-49A5-9928-68D39EBFFAF1}"/>
    <cellStyle name="Normal 4 9 4 2" xfId="47640" xr:uid="{1370E94D-2534-416C-A14C-314D2899060C}"/>
    <cellStyle name="Normal 4 9 4 2 2" xfId="47641" xr:uid="{76E6D119-5A48-4351-B550-00BB0C2156F4}"/>
    <cellStyle name="Normal 4 9 4 3" xfId="47642" xr:uid="{83516EEE-183B-4D38-90BE-78446A6DD9E7}"/>
    <cellStyle name="Normal 4 9 4 4" xfId="47643" xr:uid="{D486106E-0758-4046-BB20-6B1F6841331B}"/>
    <cellStyle name="Normal 4 9 5" xfId="47644" xr:uid="{41E91D4A-1A54-4144-B403-8B0703A9B664}"/>
    <cellStyle name="Normal 4 9 5 2" xfId="47645" xr:uid="{35A76693-1283-49AC-A2D1-2BF219F5C61A}"/>
    <cellStyle name="Normal 4 9 6" xfId="47646" xr:uid="{74D3D2F5-61C6-49B9-95AF-18ED51A589BB}"/>
    <cellStyle name="Normal 4 9 7" xfId="47647" xr:uid="{82BBE241-E626-48A9-8B9E-F2AB7ADFEFAF}"/>
    <cellStyle name="Normal 4 9 8" xfId="47648" xr:uid="{13B57AC1-BB16-4874-BFE6-4CE555C9ECBE}"/>
    <cellStyle name="Normal 4 9_AVA DVA EL" xfId="34622" xr:uid="{B8654DA3-E68D-4CAD-BD02-6E371163A00A}"/>
    <cellStyle name="Normal 4_3. Chng in credit spreads" xfId="8183" xr:uid="{2308DB54-9BE9-426C-8695-F7D6F11054BF}"/>
    <cellStyle name="Normal 40" xfId="8184" xr:uid="{24410BD5-9099-4E1F-A8D6-5ED930963ED7}"/>
    <cellStyle name="Normal 40 2" xfId="34623" xr:uid="{87080E54-528F-4A56-B264-B586B96FFBA4}"/>
    <cellStyle name="Normal 40 2 2" xfId="34624" xr:uid="{3361B2B5-C98A-4DAB-A000-9FA236D826D3}"/>
    <cellStyle name="Normal 40 2 2 2" xfId="34625" xr:uid="{ED532E58-993D-4BC1-83CF-693B9DD6E189}"/>
    <cellStyle name="Normal 40 2 2 3" xfId="34626" xr:uid="{734201DB-E72E-440F-BCDB-87FC11071516}"/>
    <cellStyle name="Normal 40 2 2_AVA DVA EL" xfId="34627" xr:uid="{D2456947-6D85-4321-909E-26080AA72100}"/>
    <cellStyle name="Normal 40 2_Balanse bankkonsern" xfId="34628" xr:uid="{0A2CB57E-0300-4B1C-A33B-259093EE6844}"/>
    <cellStyle name="Normal 40 3" xfId="34629" xr:uid="{CFEE2CCC-43DA-4F67-8BBE-F843AA4E49A9}"/>
    <cellStyle name="Normal 40 3 2" xfId="34630" xr:uid="{813C9E99-CC3C-42F4-83C7-D62D7493EF10}"/>
    <cellStyle name="Normal 40 3 3" xfId="34631" xr:uid="{AD692A63-3367-442A-AFBF-2AF149E20694}"/>
    <cellStyle name="Normal 40 3_AVA DVA EL" xfId="34632" xr:uid="{D687DB21-7637-4835-8295-65144FD6CC60}"/>
    <cellStyle name="Normal 40 4" xfId="34633" xr:uid="{96B2D5AE-D19F-49C0-B891-7AFD22CB2D73}"/>
    <cellStyle name="Normal 40 4 2" xfId="34634" xr:uid="{393D1764-EE49-42DB-842D-690958FA48D8}"/>
    <cellStyle name="Normal 40 4 3" xfId="34635" xr:uid="{703ED177-1B56-4DED-910D-4A5530F48914}"/>
    <cellStyle name="Normal 40 4_AVA DVA EL" xfId="34636" xr:uid="{447ADC0E-D78E-4E6A-949C-F1566B76F00D}"/>
    <cellStyle name="Normal 40 5" xfId="34637" xr:uid="{C6332600-0442-4FDB-B98D-CDC9659F679A}"/>
    <cellStyle name="Normal 40 5 2" xfId="34638" xr:uid="{FBE8F53B-FF4A-4A50-9F32-F21FAEB30647}"/>
    <cellStyle name="Normal 40 5 3" xfId="34639" xr:uid="{6FEDBEAC-A0C8-4577-BF37-D494468F4C35}"/>
    <cellStyle name="Normal 40 5_AVA DVA EL" xfId="34640" xr:uid="{A815280A-7D77-4B70-B45E-B2DA76CA21F2}"/>
    <cellStyle name="Normal 40 6" xfId="34641" xr:uid="{604CD354-0D99-4AF6-9BCB-62AE7827816B}"/>
    <cellStyle name="Normal 40 6 2" xfId="34642" xr:uid="{CC285880-8612-4677-AE8D-84DBA4F860AD}"/>
    <cellStyle name="Normal 40 6 3" xfId="34643" xr:uid="{04962B12-EB99-43A1-B8A8-7B242AD1B006}"/>
    <cellStyle name="Normal 40 6_AVA DVA EL" xfId="34644" xr:uid="{996EF17B-F22A-45B7-ABA9-126B1776B747}"/>
    <cellStyle name="Normal 40_Balanse bankkonsern" xfId="34645" xr:uid="{DA7A9C8B-CB00-4CD8-BF46-22DC7A2D74A5}"/>
    <cellStyle name="Normal 41" xfId="8185" xr:uid="{7B954BE0-9584-4159-9BCB-4923D4FB13A5}"/>
    <cellStyle name="Normal 41 2" xfId="34646" xr:uid="{89F3C7D8-FD07-4A16-B609-53A82F31885E}"/>
    <cellStyle name="Normal 41 2 2" xfId="34647" xr:uid="{136A1FA7-44A2-4C64-B37D-139D7322D2B5}"/>
    <cellStyle name="Normal 41 2 3" xfId="34648" xr:uid="{5D7455A2-6CFD-4911-AC8B-A136D850143F}"/>
    <cellStyle name="Normal 41 2_AVA DVA EL" xfId="34649" xr:uid="{1A5EE05E-EEF6-423D-B69D-E3600009CA3C}"/>
    <cellStyle name="Normal 41 3" xfId="34650" xr:uid="{5FD18B46-E6AF-4066-8143-246F0224E7C7}"/>
    <cellStyle name="Normal 41 3 2" xfId="34651" xr:uid="{32FA4FBB-DB13-4D97-85B8-4D46AED15445}"/>
    <cellStyle name="Normal 41 3 3" xfId="34652" xr:uid="{75B68DDE-0DB1-486E-BCF0-0B8C447E8707}"/>
    <cellStyle name="Normal 41 3_AVA DVA EL" xfId="34653" xr:uid="{703B12B9-28EE-4E5F-85E0-690127CD38C3}"/>
    <cellStyle name="Normal 41 4" xfId="34654" xr:uid="{16D694FA-AC23-4ED1-97B7-DCCFD4B8CD0C}"/>
    <cellStyle name="Normal 41 4 2" xfId="34655" xr:uid="{2155F956-610E-4C77-A08B-353D922AC729}"/>
    <cellStyle name="Normal 41 4 3" xfId="34656" xr:uid="{4EC03C21-1A79-4974-8B3E-D26383CE448D}"/>
    <cellStyle name="Normal 41 4_AVA DVA EL" xfId="34657" xr:uid="{3A755710-E62B-499C-AACB-4C3773A5B548}"/>
    <cellStyle name="Normal 41 5" xfId="34658" xr:uid="{AF4CF510-5C1F-49DC-8ADE-C0BAB2922179}"/>
    <cellStyle name="Normal 41 5 2" xfId="34659" xr:uid="{7CCD7EEE-38B2-4D96-AF05-2035609C61F5}"/>
    <cellStyle name="Normal 41 5 3" xfId="34660" xr:uid="{4B816A08-970E-4205-B985-BDF0371D67B7}"/>
    <cellStyle name="Normal 41 5_AVA DVA EL" xfId="34661" xr:uid="{09863908-52F3-4FB0-8072-2E64D40F3EDF}"/>
    <cellStyle name="Normal 41 6" xfId="34662" xr:uid="{796B91CF-9846-42C0-83F6-811DA3AF2781}"/>
    <cellStyle name="Normal 41_AVA DVA EL" xfId="34663" xr:uid="{6B9A1F88-4E34-4C93-AAB9-794665F2819E}"/>
    <cellStyle name="Normal 42" xfId="34664" xr:uid="{00034EA6-217D-48E4-8F2D-BA5B9EAFB27B}"/>
    <cellStyle name="Normal 42 2" xfId="34665" xr:uid="{22DEEC8F-EF26-4405-A5F3-A9D2422BB3DA}"/>
    <cellStyle name="Normal 42 2 2" xfId="34666" xr:uid="{4FE495FF-AC36-49FE-9AB3-E009BB8BC833}"/>
    <cellStyle name="Normal 42 2 3" xfId="34667" xr:uid="{02644CEB-0498-4078-881B-8042D039D46E}"/>
    <cellStyle name="Normal 42 2_AVA DVA EL" xfId="34668" xr:uid="{D03C1D7E-048A-4AFB-B920-F2B489AE6BCC}"/>
    <cellStyle name="Normal 42 3" xfId="34669" xr:uid="{183542BD-B4C7-46DE-B555-99D5F5A56B1C}"/>
    <cellStyle name="Normal 42 3 2" xfId="34670" xr:uid="{ACA15E17-3A16-4041-B413-EEC6702CE103}"/>
    <cellStyle name="Normal 42 3 3" xfId="34671" xr:uid="{5F157BB2-3323-4731-B007-2EFCA485659D}"/>
    <cellStyle name="Normal 42 3_AVA DVA EL" xfId="34672" xr:uid="{BE8FB801-AC33-46D1-8EFD-01D25EB6D756}"/>
    <cellStyle name="Normal 42 4" xfId="34673" xr:uid="{A6F071D1-D90B-49D6-A5A9-D12877339C98}"/>
    <cellStyle name="Normal 42 4 2" xfId="34674" xr:uid="{DC839E60-3D93-4D27-8985-0B2C20565954}"/>
    <cellStyle name="Normal 42 4 3" xfId="34675" xr:uid="{671F2E70-E115-42DB-A8C3-4EE7D6499BA6}"/>
    <cellStyle name="Normal 42 4_AVA DVA EL" xfId="34676" xr:uid="{66853CE6-6307-47C3-A36C-1AFD20B6F7DB}"/>
    <cellStyle name="Normal 42 5" xfId="34677" xr:uid="{A96DDFE3-6CE4-4704-85E1-8DBC6341295B}"/>
    <cellStyle name="Normal 42 5 2" xfId="34678" xr:uid="{E187042D-20B9-4DCB-BE6A-AE7300E2BBA3}"/>
    <cellStyle name="Normal 42 5 3" xfId="34679" xr:uid="{8FBC3055-FBD6-46E7-913D-69091CE5BB70}"/>
    <cellStyle name="Normal 42 5_AVA DVA EL" xfId="34680" xr:uid="{D02BE473-52EA-4C9E-8A57-7BD90D588B7E}"/>
    <cellStyle name="Normal 42 6" xfId="34681" xr:uid="{B8FFB63A-F83E-46D7-9A27-5CFC86797433}"/>
    <cellStyle name="Normal 42 6 2" xfId="34682" xr:uid="{6A3DB17A-DF1A-4473-A7CC-A38950D95BC3}"/>
    <cellStyle name="Normal 42 6 3" xfId="34683" xr:uid="{F6320B5A-0B27-4E9D-B415-EF0A37C6BBBB}"/>
    <cellStyle name="Normal 42 6_AVA DVA EL" xfId="34684" xr:uid="{FCB5F1FE-5043-40D5-A886-3904898FED6A}"/>
    <cellStyle name="Normal 42 7" xfId="34685" xr:uid="{3F891D41-D2DE-4358-B328-782BC2BEDDC6}"/>
    <cellStyle name="Normal 42_AVA DVA EL" xfId="34686" xr:uid="{45F9F836-F8DB-4AA1-A21F-17229AE0528E}"/>
    <cellStyle name="Normal 43" xfId="34687" xr:uid="{0A84F5DB-7183-486A-A5D0-354E31D3C2FE}"/>
    <cellStyle name="Normal 43 2" xfId="34688" xr:uid="{296F14F0-A5CC-4469-B97D-A6EF07293B5D}"/>
    <cellStyle name="Normal 43 2 2" xfId="34689" xr:uid="{23C6E0F2-39B8-4AD8-872A-B4A717EE6A53}"/>
    <cellStyle name="Normal 43 2 3" xfId="34690" xr:uid="{6384C53C-E4B1-4382-8F63-A65E347E2FCA}"/>
    <cellStyle name="Normal 43 2_AVA DVA EL" xfId="34691" xr:uid="{774EDB11-9EF5-40F5-A2C2-4F6ABCBDE61C}"/>
    <cellStyle name="Normal 43 3" xfId="34692" xr:uid="{CFE054DD-3D4D-4678-83A7-54FE38CCB922}"/>
    <cellStyle name="Normal 43_AVA DVA EL" xfId="34693" xr:uid="{115DCD4B-FB21-403D-9704-E22F0B6CFECD}"/>
    <cellStyle name="Normal 44" xfId="34694" xr:uid="{2AAA6C7C-9426-4ADC-A869-03ADCF514D8E}"/>
    <cellStyle name="Normal 44 2" xfId="34695" xr:uid="{BC0B1FEB-0910-46B3-A106-2A554C20AB39}"/>
    <cellStyle name="Normal 44 2 2" xfId="34696" xr:uid="{A4D82E39-11B1-4D2E-9F07-E6268872CC12}"/>
    <cellStyle name="Normal 44 2 3" xfId="34697" xr:uid="{695F3DAC-66F1-4FD4-9C5E-099BE7D924F3}"/>
    <cellStyle name="Normal 44 2_AVA DVA EL" xfId="34698" xr:uid="{B0CB6ACB-EABE-4780-9AC9-235816F49C85}"/>
    <cellStyle name="Normal 44 3" xfId="34699" xr:uid="{395A77CA-6E66-436B-A9E8-F5212A27A885}"/>
    <cellStyle name="Normal 44_AVA DVA EL" xfId="34700" xr:uid="{B0C8E595-4787-4DF2-A8D7-60F0DA481446}"/>
    <cellStyle name="Normal 45" xfId="34701" xr:uid="{B57CFC9F-ED08-4C83-B9E3-0EE6AEB9EE50}"/>
    <cellStyle name="Normal 45 2" xfId="34702" xr:uid="{7D7EA130-2D44-4A03-81FF-C92F996EECDC}"/>
    <cellStyle name="Normal 45 2 2" xfId="34703" xr:uid="{F60CC448-BB0A-49BF-A376-A911E960C1D6}"/>
    <cellStyle name="Normal 45 2 3" xfId="34704" xr:uid="{EB32395B-BCF8-41E5-A958-D6314A05D783}"/>
    <cellStyle name="Normal 45 2_AVA DVA EL" xfId="34705" xr:uid="{2A63B84F-AC94-483A-A048-2E1B3234BDF5}"/>
    <cellStyle name="Normal 45 3" xfId="34706" xr:uid="{C0B5A07D-8287-49B0-ACDC-923E468F8350}"/>
    <cellStyle name="Normal 45_AVA DVA EL" xfId="34707" xr:uid="{D1A297D7-916C-4619-918E-DCD89D993179}"/>
    <cellStyle name="Normal 46" xfId="34708" xr:uid="{703666C0-A037-458D-B1FB-3060E48B9D19}"/>
    <cellStyle name="Normal 46 2" xfId="34709" xr:uid="{FB03C210-39B4-4224-B121-BADB57D4F527}"/>
    <cellStyle name="Normal 46 2 2" xfId="34710" xr:uid="{76F28C79-79E9-4226-B13D-E0F79355954D}"/>
    <cellStyle name="Normal 46 2 3" xfId="34711" xr:uid="{D2F50DEF-0EAD-4EB1-8CE3-558CF0105643}"/>
    <cellStyle name="Normal 46 2_AVA DVA EL" xfId="34712" xr:uid="{CB716A2D-346B-4745-BC06-EFB671799736}"/>
    <cellStyle name="Normal 46 3" xfId="34713" xr:uid="{76ED9BA7-8744-4B32-A498-0617D98A3486}"/>
    <cellStyle name="Normal 46 3 2" xfId="34714" xr:uid="{A3CC3C01-9A1D-417F-933D-8171634543F4}"/>
    <cellStyle name="Normal 46 3 3" xfId="34715" xr:uid="{FE5FE5DC-8C3A-46FF-B562-17E7EC14223A}"/>
    <cellStyle name="Normal 46 3_AVA DVA EL" xfId="34716" xr:uid="{BCB6D834-173B-4927-9DB9-23209EB41E4A}"/>
    <cellStyle name="Normal 46 4" xfId="34717" xr:uid="{12CD4A75-27FF-45C7-8239-44E87E259066}"/>
    <cellStyle name="Normal 46 4 2" xfId="34718" xr:uid="{041A9367-B11F-4252-A159-2EDA76B4112A}"/>
    <cellStyle name="Normal 46 4 3" xfId="34719" xr:uid="{D9F83046-04BF-422E-8EC5-580AFD98F90F}"/>
    <cellStyle name="Normal 46 4_AVA DVA EL" xfId="34720" xr:uid="{88E9E636-8C3A-43EB-BF97-620C836C43F7}"/>
    <cellStyle name="Normal 46 5" xfId="34721" xr:uid="{1261A3AD-C18B-43D0-8619-75991110B619}"/>
    <cellStyle name="Normal 46 5 2" xfId="34722" xr:uid="{4A44D5E0-8C71-445F-B2B0-8CAF04D463E0}"/>
    <cellStyle name="Normal 46 5 3" xfId="34723" xr:uid="{0E17A2E5-1E37-4C7A-AE0E-42B7BCDF5D12}"/>
    <cellStyle name="Normal 46 5_AVA DVA EL" xfId="34724" xr:uid="{664D84C8-FA1F-405D-84DC-8EABD8B62E2F}"/>
    <cellStyle name="Normal 46 6" xfId="34725" xr:uid="{BE940AD6-0328-44F9-8A19-B5AE9B53B6D7}"/>
    <cellStyle name="Normal 46 6 2" xfId="34726" xr:uid="{8DA2EF50-72D9-40EC-9468-C46F06CC815E}"/>
    <cellStyle name="Normal 46 6 3" xfId="34727" xr:uid="{1B56DCA2-52EB-49C6-8E84-16BED3C8FF16}"/>
    <cellStyle name="Normal 46 6_AVA DVA EL" xfId="34728" xr:uid="{83A0C744-98D4-4100-9A26-E19B7A1C4C3B}"/>
    <cellStyle name="Normal 46 7" xfId="34729" xr:uid="{3B22250F-DBAC-4384-80F2-4AD8DAEFEBBA}"/>
    <cellStyle name="Normal 46_AVA DVA EL" xfId="34730" xr:uid="{4D031338-4313-4650-B94B-AF5B11683B46}"/>
    <cellStyle name="Normal 47" xfId="34731" xr:uid="{94F6D250-35F0-405F-91EE-09E20DF770F9}"/>
    <cellStyle name="Normal 47 2" xfId="34732" xr:uid="{8DEE8F3C-29B1-441A-B091-F948F4CBB252}"/>
    <cellStyle name="Normal 47 2 2" xfId="34733" xr:uid="{C538C83C-0BF5-45FC-90A3-58ACAD133AB3}"/>
    <cellStyle name="Normal 47 2 3" xfId="34734" xr:uid="{F2CA20B4-9051-4592-8AF2-93F96A301077}"/>
    <cellStyle name="Normal 47 2_AVA DVA EL" xfId="34735" xr:uid="{F504950A-36C6-41D8-9464-BEA05099CB0D}"/>
    <cellStyle name="Normal 47 3" xfId="34736" xr:uid="{B86706E7-6AE8-4927-A5FA-B7883EF3D4D3}"/>
    <cellStyle name="Normal 47 3 2" xfId="34737" xr:uid="{22861E1F-F1CA-4F9D-9017-5B5486DA73DD}"/>
    <cellStyle name="Normal 47 3 3" xfId="34738" xr:uid="{1F1F558C-F70C-4E3A-8804-CCB73C222890}"/>
    <cellStyle name="Normal 47 3_AVA DVA EL" xfId="34739" xr:uid="{ED22DCAC-82A6-4092-B973-AB8785B8FD2A}"/>
    <cellStyle name="Normal 47 4" xfId="34740" xr:uid="{2A1CC8FC-4CB8-48C3-BB46-8C2E1D91F695}"/>
    <cellStyle name="Normal 47 4 2" xfId="34741" xr:uid="{39908523-DF3D-4DED-8DD2-C2D663098AD7}"/>
    <cellStyle name="Normal 47 4 3" xfId="34742" xr:uid="{9E2CB328-EC03-43F2-ACCA-2D0170248525}"/>
    <cellStyle name="Normal 47 4_AVA DVA EL" xfId="34743" xr:uid="{FBE06149-B569-41B5-8890-96DBB30AB1A8}"/>
    <cellStyle name="Normal 47 5" xfId="34744" xr:uid="{8B312C40-2AC9-41E7-A064-AA7C2568DF8C}"/>
    <cellStyle name="Normal 47 5 2" xfId="34745" xr:uid="{791EE1A1-01A5-4C67-BF69-1E25F30780AF}"/>
    <cellStyle name="Normal 47 5 3" xfId="34746" xr:uid="{1136EE6C-7E44-4CA9-A83A-CFF5D3AD8581}"/>
    <cellStyle name="Normal 47 5_AVA DVA EL" xfId="34747" xr:uid="{7F0AA2C2-63CA-48C1-A275-C0D9907D99DE}"/>
    <cellStyle name="Normal 47 6" xfId="34748" xr:uid="{F6C30353-1B01-4B65-8EEC-687948B8FD58}"/>
    <cellStyle name="Normal 47_AVA DVA EL" xfId="34749" xr:uid="{455A38E7-AB06-4AF1-901F-BD1899C0C807}"/>
    <cellStyle name="Normal 48" xfId="34750" xr:uid="{199857AD-8299-49C8-A779-54AF0D1D46DB}"/>
    <cellStyle name="Normal 48 2" xfId="34751" xr:uid="{0936E33E-3033-4BB4-BD41-B00BF853C42F}"/>
    <cellStyle name="Normal 48 2 2" xfId="34752" xr:uid="{D8827F05-6A53-458E-88C2-347B91E3E651}"/>
    <cellStyle name="Normal 48 2 3" xfId="34753" xr:uid="{77595DC5-5191-436E-9755-13731648239D}"/>
    <cellStyle name="Normal 48 2_AVA DVA EL" xfId="34754" xr:uid="{ED77B128-2F1F-4C4A-92BA-34FAE9285DFF}"/>
    <cellStyle name="Normal 48 3" xfId="34755" xr:uid="{56B2F69A-A29A-4F48-85DD-AF810CCBC23E}"/>
    <cellStyle name="Normal 48 3 2" xfId="34756" xr:uid="{CB2328E8-601B-45A6-93DD-EA86A7EB3908}"/>
    <cellStyle name="Normal 48 3 3" xfId="34757" xr:uid="{16E4F57C-2BE1-4BB5-AC89-34C938C30569}"/>
    <cellStyle name="Normal 48 3_AVA DVA EL" xfId="34758" xr:uid="{68D406A3-BE51-443D-8FC4-3F19155E9E08}"/>
    <cellStyle name="Normal 48 4" xfId="34759" xr:uid="{F3EE01C3-2FFD-442A-A8AD-ADEC59223C29}"/>
    <cellStyle name="Normal 48 4 2" xfId="34760" xr:uid="{54DFCC7B-4284-42A8-98F0-00ACF92E2FCF}"/>
    <cellStyle name="Normal 48 4 3" xfId="34761" xr:uid="{1A1259A0-6D8E-4A42-8249-0E7A03A584F7}"/>
    <cellStyle name="Normal 48 4_AVA DVA EL" xfId="34762" xr:uid="{6C7156C1-F6C8-4923-A2A8-CD49B1A79B88}"/>
    <cellStyle name="Normal 48 5" xfId="34763" xr:uid="{FD83AE04-3431-4104-96BB-B45A57EC87B5}"/>
    <cellStyle name="Normal 48 5 2" xfId="34764" xr:uid="{8BE7C921-8A0A-437A-86D6-B2C0385CBF7E}"/>
    <cellStyle name="Normal 48 5 3" xfId="34765" xr:uid="{F21D125B-31DA-46A4-B877-0202A305AB26}"/>
    <cellStyle name="Normal 48 5_AVA DVA EL" xfId="34766" xr:uid="{C3787B6B-FEE1-4B05-A43D-2F8A3E25B429}"/>
    <cellStyle name="Normal 48 6" xfId="34767" xr:uid="{6EFE8183-FF98-402F-91F2-96B599874C21}"/>
    <cellStyle name="Normal 48_AVA DVA EL" xfId="34768" xr:uid="{612A26B6-CB6C-4AF4-A994-2A506291B243}"/>
    <cellStyle name="Normal 49" xfId="34769" xr:uid="{DA86B14B-5EC2-4F4F-9027-CEE6525214A7}"/>
    <cellStyle name="Normal 49 2" xfId="34770" xr:uid="{7C383F18-5D88-40E6-882D-50D738394C5D}"/>
    <cellStyle name="Normal 49 2 2" xfId="34771" xr:uid="{D69190D5-A195-466E-8C70-430EBA26E6CA}"/>
    <cellStyle name="Normal 49 2 3" xfId="34772" xr:uid="{0FA18CA2-F215-4A7D-9622-FD2FA2250603}"/>
    <cellStyle name="Normal 49 2_AVA DVA EL" xfId="34773" xr:uid="{A37888E5-76D9-4D97-B0FF-255F4E13091F}"/>
    <cellStyle name="Normal 49 3" xfId="34774" xr:uid="{EBAE8848-ADC2-4889-98D7-AFB292A97475}"/>
    <cellStyle name="Normal 49 3 2" xfId="34775" xr:uid="{5319E305-A309-4855-9EBF-F67C8C70C2FC}"/>
    <cellStyle name="Normal 49 3 3" xfId="34776" xr:uid="{C29924CF-C684-4D8E-84C7-8AF3CCE584F0}"/>
    <cellStyle name="Normal 49 3_AVA DVA EL" xfId="34777" xr:uid="{1039ACCB-1808-4A8F-A471-C8F18C30A297}"/>
    <cellStyle name="Normal 49 4" xfId="34778" xr:uid="{1C61034B-CA7C-4369-B2D1-D943D3CD987A}"/>
    <cellStyle name="Normal 49 4 2" xfId="34779" xr:uid="{45930C04-1958-46A1-BEAC-C0440FAF76FF}"/>
    <cellStyle name="Normal 49 4 3" xfId="34780" xr:uid="{98FCF004-DA84-4459-822A-93B5C16AE911}"/>
    <cellStyle name="Normal 49 4_AVA DVA EL" xfId="34781" xr:uid="{60F33BD4-4E7E-4D3D-BA89-2EEA873EDB44}"/>
    <cellStyle name="Normal 49 5" xfId="34782" xr:uid="{49480FD2-14CB-4EC1-B1F0-5B38B032441C}"/>
    <cellStyle name="Normal 49 5 2" xfId="34783" xr:uid="{20283C06-1AED-4268-B12B-FDB3CD9D5CE1}"/>
    <cellStyle name="Normal 49 5 3" xfId="34784" xr:uid="{41419139-4AF6-4060-AEF9-F106E8E97370}"/>
    <cellStyle name="Normal 49 5_AVA DVA EL" xfId="34785" xr:uid="{D4A54578-7255-4430-9F92-2AA01349D9E8}"/>
    <cellStyle name="Normal 49 6" xfId="34786" xr:uid="{714C747D-0CDA-44F8-A6A1-0A563C8E8777}"/>
    <cellStyle name="Normal 49_AVA DVA EL" xfId="34787" xr:uid="{DB45F2A4-C337-4DD7-AD70-703D1B83AAD7}"/>
    <cellStyle name="Normal 5" xfId="8186" xr:uid="{C764E8AD-35BD-4520-B07C-3FBEA91C9906}"/>
    <cellStyle name="Normal 5 10" xfId="34788" xr:uid="{72C04959-489F-424B-BD48-E32D6C1B88C1}"/>
    <cellStyle name="Normal 5 10 2" xfId="34789" xr:uid="{E2B6D456-A11E-472F-ABE8-6E34C3FFF783}"/>
    <cellStyle name="Normal 5 10 2 2" xfId="34790" xr:uid="{802A8F14-7A71-4F3F-872C-347FD29952AC}"/>
    <cellStyle name="Normal 5 10 2 3" xfId="34791" xr:uid="{089C2E32-4701-4BEF-98FF-BDB9FF294C00}"/>
    <cellStyle name="Normal 5 10 2_AVA DVA EL" xfId="34792" xr:uid="{51869E01-48E8-4785-B9AE-29D8084BDA80}"/>
    <cellStyle name="Normal 5 10 3" xfId="34793" xr:uid="{1CF022D1-DAA0-4A55-918F-55424079FAAE}"/>
    <cellStyle name="Normal 5 10_AVA DVA EL" xfId="34794" xr:uid="{9E648779-027A-45F3-A551-C7DC68C1F255}"/>
    <cellStyle name="Normal 5 11" xfId="34795" xr:uid="{C1C1A637-2F7A-467D-943A-C08D742C8188}"/>
    <cellStyle name="Normal 5 11 2" xfId="34796" xr:uid="{F1DB14B6-4FE5-467F-B035-F6844969750A}"/>
    <cellStyle name="Normal 5 11 2 2" xfId="34797" xr:uid="{C42EB4E6-8B59-4BDE-B44A-CE5383690EE2}"/>
    <cellStyle name="Normal 5 11 2 3" xfId="34798" xr:uid="{69AE8F05-C6D8-47A3-BEC2-218C07A23F67}"/>
    <cellStyle name="Normal 5 11 2_AVA DVA EL" xfId="34799" xr:uid="{1DFEF0A7-5C40-465E-976E-2F7043584F32}"/>
    <cellStyle name="Normal 5 11 3" xfId="34800" xr:uid="{6F5BCEE4-7265-45A2-B169-35089BC7D18D}"/>
    <cellStyle name="Normal 5 11_AVA DVA EL" xfId="34801" xr:uid="{11C9B1F3-6262-4CB8-A97D-D7F0E067EB7F}"/>
    <cellStyle name="Normal 5 12" xfId="34802" xr:uid="{D98E8E1C-1F3B-4839-A514-700900EF4337}"/>
    <cellStyle name="Normal 5 12 2" xfId="34803" xr:uid="{A2FDEF84-EF21-4F66-B29F-7D45E199C956}"/>
    <cellStyle name="Normal 5 12 2 2" xfId="34804" xr:uid="{24E07C6C-1F09-43EB-9070-66699D6A2BD2}"/>
    <cellStyle name="Normal 5 12 2 3" xfId="34805" xr:uid="{E8C017F7-F642-416A-8CA8-B074B384D2B0}"/>
    <cellStyle name="Normal 5 12 2_AVA DVA EL" xfId="34806" xr:uid="{F05500AB-41E5-40F8-B7D8-E4DA34748BFA}"/>
    <cellStyle name="Normal 5 12 3" xfId="34807" xr:uid="{F02F43A5-74EB-4692-9F69-F4B4EC99260B}"/>
    <cellStyle name="Normal 5 12_AVA DVA EL" xfId="34808" xr:uid="{F459D0EF-DB28-4F1C-AC23-6D70C4BADA3C}"/>
    <cellStyle name="Normal 5 13" xfId="34809" xr:uid="{73210DB6-35CC-45B1-9790-F691EE548C83}"/>
    <cellStyle name="Normal 5 13 2" xfId="34810" xr:uid="{CAA09ABF-FAFD-4CCD-B610-27CD45F5DBBA}"/>
    <cellStyle name="Normal 5 13 2 2" xfId="34811" xr:uid="{4C424890-3E6D-4663-AB8F-D48B629DDC48}"/>
    <cellStyle name="Normal 5 13 2 3" xfId="34812" xr:uid="{76A066B4-A258-4D9E-BF4A-89D2A91509B0}"/>
    <cellStyle name="Normal 5 13 2_AVA DVA EL" xfId="34813" xr:uid="{DDC3859C-801F-41FF-A4DD-482E9F662750}"/>
    <cellStyle name="Normal 5 13 3" xfId="34814" xr:uid="{30092A9E-7457-406F-8121-5A54C80469D0}"/>
    <cellStyle name="Normal 5 13_AVA DVA EL" xfId="34815" xr:uid="{6174A49E-6F87-4968-82F4-1D41BD2C218D}"/>
    <cellStyle name="Normal 5 14" xfId="34816" xr:uid="{624352B9-8607-4FBD-95D5-DB8D385802D0}"/>
    <cellStyle name="Normal 5 14 2" xfId="34817" xr:uid="{CEAAEBD8-3988-41DC-8B11-5F283717DD4A}"/>
    <cellStyle name="Normal 5 14 2 2" xfId="34818" xr:uid="{C6D2A91D-FF1A-4247-8C2E-BCC1E34D57ED}"/>
    <cellStyle name="Normal 5 14 2 3" xfId="34819" xr:uid="{275B43EA-34E7-4C7B-B4DC-4932EAAB3710}"/>
    <cellStyle name="Normal 5 14 2_AVA DVA EL" xfId="34820" xr:uid="{EEA6C796-D4CA-4DA2-AAC6-410C6B34F812}"/>
    <cellStyle name="Normal 5 14 3" xfId="34821" xr:uid="{A31BA5CD-20CD-4DBD-BD90-116460EFC3F9}"/>
    <cellStyle name="Normal 5 14_AVA DVA EL" xfId="34822" xr:uid="{6D2DAFCC-E8FE-4368-8852-E97D8F3A9380}"/>
    <cellStyle name="Normal 5 15" xfId="34823" xr:uid="{41FACF88-04CE-4726-AD10-D79760D15145}"/>
    <cellStyle name="Normal 5 15 2" xfId="34824" xr:uid="{270B722A-DB36-4908-BFEF-753883E42E7D}"/>
    <cellStyle name="Normal 5 15 2 2" xfId="34825" xr:uid="{A4BF9ABA-514A-4158-854A-4A726F9819EB}"/>
    <cellStyle name="Normal 5 15 2 3" xfId="34826" xr:uid="{D0940B04-DB89-48D1-9803-0B5085BAF185}"/>
    <cellStyle name="Normal 5 15 2_AVA DVA EL" xfId="34827" xr:uid="{ADC512A8-844C-43CA-80C1-6EAC33C2699B}"/>
    <cellStyle name="Normal 5 15 3" xfId="34828" xr:uid="{CF8A5B5E-9F29-414B-BEB0-BA882F75B8E5}"/>
    <cellStyle name="Normal 5 15_AVA DVA EL" xfId="34829" xr:uid="{FF44A057-86FB-4F1B-833A-660A26EC4983}"/>
    <cellStyle name="Normal 5 16" xfId="34830" xr:uid="{25212593-C4C2-43FD-86D2-E36D23F09DB8}"/>
    <cellStyle name="Normal 5 16 2" xfId="34831" xr:uid="{3FE8146D-F6ED-4D1E-8BAE-EFA60764114E}"/>
    <cellStyle name="Normal 5 16_AVA DVA EL" xfId="34832" xr:uid="{25BC8AD3-7318-4BC3-9DD5-32671C0EA114}"/>
    <cellStyle name="Normal 5 17" xfId="34833" xr:uid="{1722D3B5-B8B3-4360-9206-09091154334D}"/>
    <cellStyle name="Normal 5 17 2" xfId="34834" xr:uid="{5ED6A04A-FA08-447A-8372-7893C87E8417}"/>
    <cellStyle name="Normal 5 17_AVA DVA EL" xfId="34835" xr:uid="{C3D21E42-0DE9-47BF-AC14-F1B005DFE96D}"/>
    <cellStyle name="Normal 5 18" xfId="34836" xr:uid="{BBB41AD2-A3C1-4CA1-B13E-6B18175DAFC3}"/>
    <cellStyle name="Normal 5 18 2" xfId="34837" xr:uid="{8D12300C-ACDD-4D72-9171-6DDF71810DB0}"/>
    <cellStyle name="Normal 5 18_AVA DVA EL" xfId="34838" xr:uid="{C24DBBA1-98A5-4FE1-A26E-7DD695D2E3E9}"/>
    <cellStyle name="Normal 5 19" xfId="34839" xr:uid="{E94065C9-98EC-439C-9D77-E0C96B599098}"/>
    <cellStyle name="Normal 5 19 2" xfId="34840" xr:uid="{551BE466-9FB5-42B5-A490-FA770762EE8A}"/>
    <cellStyle name="Normal 5 19_AVA DVA EL" xfId="34841" xr:uid="{D5DD4309-1481-494D-B528-9FE8FF3826B4}"/>
    <cellStyle name="Normal 5 2" xfId="8187" xr:uid="{B8360F36-3669-49C9-8E4C-E440623059D2}"/>
    <cellStyle name="Normal 5 2 10" xfId="34842" xr:uid="{C61289F9-4173-404E-B12D-7525E6599E80}"/>
    <cellStyle name="Normal 5 2 10 2" xfId="34843" xr:uid="{C5B4A0C9-D719-413D-9AE0-D4B1E7573CD2}"/>
    <cellStyle name="Normal 5 2 10 2 2" xfId="34844" xr:uid="{29FD2E5B-26A9-472E-A65A-B8D5DA78D52E}"/>
    <cellStyle name="Normal 5 2 10 2 3" xfId="34845" xr:uid="{53DF8FCC-215C-47A6-9E76-67909A8569C8}"/>
    <cellStyle name="Normal 5 2 10 2_AVA DVA EL" xfId="34846" xr:uid="{F073DFB8-8BFC-4C29-876D-31A7524CE2F9}"/>
    <cellStyle name="Normal 5 2 10 3" xfId="34847" xr:uid="{260D5486-B2B5-4CFF-944B-7BF9B82104E5}"/>
    <cellStyle name="Normal 5 2 10_AVA DVA EL" xfId="34848" xr:uid="{68E549E0-EA30-48D0-8240-AED8309B80FC}"/>
    <cellStyle name="Normal 5 2 11" xfId="34849" xr:uid="{66D9217C-CA88-44B3-B56A-A5EE5E70FA43}"/>
    <cellStyle name="Normal 5 2 11 2" xfId="34850" xr:uid="{FBAD1CD8-F411-4D08-AD73-6A83A2A76E26}"/>
    <cellStyle name="Normal 5 2 11 2 2" xfId="34851" xr:uid="{345D9480-605C-4B75-916A-025933A85B6F}"/>
    <cellStyle name="Normal 5 2 11 2 3" xfId="34852" xr:uid="{C39C3CFA-23E7-4415-B610-FB7A89E930DA}"/>
    <cellStyle name="Normal 5 2 11 2_AVA DVA EL" xfId="34853" xr:uid="{04DF3136-F747-4587-9AB4-41A82F1B6B35}"/>
    <cellStyle name="Normal 5 2 11 3" xfId="34854" xr:uid="{8CC938F2-8D2F-4FB7-9B25-4FB198296A12}"/>
    <cellStyle name="Normal 5 2 11_AVA DVA EL" xfId="34855" xr:uid="{56B41929-B8CF-456E-8AC9-97C2E906DA7C}"/>
    <cellStyle name="Normal 5 2 12" xfId="34856" xr:uid="{1C80C88A-D02D-4494-947C-7E910B92671E}"/>
    <cellStyle name="Normal 5 2 12 2" xfId="34857" xr:uid="{2E925FFC-E778-41D2-9406-E8E17604140F}"/>
    <cellStyle name="Normal 5 2 12 2 2" xfId="34858" xr:uid="{6B9F4615-BFFC-490A-9E78-A86B3DB0533F}"/>
    <cellStyle name="Normal 5 2 12 2 3" xfId="34859" xr:uid="{9C545096-3331-4FD7-AD87-056CA9871C9A}"/>
    <cellStyle name="Normal 5 2 12 2_AVA DVA EL" xfId="34860" xr:uid="{BD774E3F-1EDF-405E-9252-7769046B323F}"/>
    <cellStyle name="Normal 5 2 12 3" xfId="34861" xr:uid="{5C2C11F3-2503-4BBA-B6F1-9FA036A3ED81}"/>
    <cellStyle name="Normal 5 2 12 4" xfId="34862" xr:uid="{B6A63DD2-ECDB-429C-8723-C5E4252E17B7}"/>
    <cellStyle name="Normal 5 2 12_AVA DVA EL" xfId="34863" xr:uid="{7104FE0E-8B00-4F72-A52C-59A7E1144A57}"/>
    <cellStyle name="Normal 5 2 13" xfId="34864" xr:uid="{9F5392C1-68D4-49B4-83D5-D4721CA0EE18}"/>
    <cellStyle name="Normal 5 2 13 2" xfId="34865" xr:uid="{55CCA487-263A-4330-A2E3-72F195C7F577}"/>
    <cellStyle name="Normal 5 2 13 3" xfId="34866" xr:uid="{629DA5C4-3C18-4C11-B81B-A96808ED025C}"/>
    <cellStyle name="Normal 5 2 13_AVA DVA EL" xfId="34867" xr:uid="{9B885157-F792-4280-9B42-7D188A4FC135}"/>
    <cellStyle name="Normal 5 2 14" xfId="34868" xr:uid="{CFFCDFDC-9CF3-4649-89A4-4EC40C6F7596}"/>
    <cellStyle name="Normal 5 2 14 2" xfId="34869" xr:uid="{EA33618C-C539-4053-B892-C9C990ABB4F5}"/>
    <cellStyle name="Normal 5 2 14 3" xfId="34870" xr:uid="{E5C0D78D-85B6-43CC-BF9E-8D03C4AC12DB}"/>
    <cellStyle name="Normal 5 2 14_AVA DVA EL" xfId="34871" xr:uid="{2E921519-4900-4EAD-9D6F-952CC362D699}"/>
    <cellStyle name="Normal 5 2 15" xfId="34872" xr:uid="{6D5F7FD5-E5F3-4C23-8F9E-CC60FA68B360}"/>
    <cellStyle name="Normal 5 2 15 2" xfId="34873" xr:uid="{1D837951-B44F-4D73-94DF-E0BC6A2BABFE}"/>
    <cellStyle name="Normal 5 2 15 3" xfId="34874" xr:uid="{BE5E8FCB-9833-4310-B67D-42CD5C90D8D8}"/>
    <cellStyle name="Normal 5 2 15_AVA DVA EL" xfId="34875" xr:uid="{4DAD415C-0D95-47D0-9803-869B35873CA0}"/>
    <cellStyle name="Normal 5 2 16" xfId="34876" xr:uid="{59CAF5DE-1885-4273-B940-BDC84BD8D2A0}"/>
    <cellStyle name="Normal 5 2 16 2" xfId="34877" xr:uid="{B1F345D2-3855-49EB-8BCA-0CBC5AA3F9E3}"/>
    <cellStyle name="Normal 5 2 16 3" xfId="34878" xr:uid="{CE280CFA-CE69-40FA-B9ED-BD0F7CA742EF}"/>
    <cellStyle name="Normal 5 2 16_AVA DVA EL" xfId="34879" xr:uid="{BF32BCBC-05DB-4C94-A87F-B8E3F993A0AB}"/>
    <cellStyle name="Normal 5 2 17" xfId="34880" xr:uid="{2933BB92-879A-4E35-80BA-75FC8A7EFD1A}"/>
    <cellStyle name="Normal 5 2 17 2" xfId="34881" xr:uid="{2D24E382-BE44-4D67-AC81-62D2A686B79F}"/>
    <cellStyle name="Normal 5 2 17 3" xfId="34882" xr:uid="{17E846B8-72C6-473D-8BFC-77A6C7CD7198}"/>
    <cellStyle name="Normal 5 2 17_AVA DVA EL" xfId="34883" xr:uid="{31982662-46CA-4D86-AE1D-49FEB9663315}"/>
    <cellStyle name="Normal 5 2 18" xfId="34884" xr:uid="{0896392A-3A36-490C-9868-528B4E83A750}"/>
    <cellStyle name="Normal 5 2 18 2" xfId="34885" xr:uid="{BFE39783-92C1-4B3A-BECF-66CE08125055}"/>
    <cellStyle name="Normal 5 2 18 3" xfId="34886" xr:uid="{732C5157-2167-40C3-A3D6-B76485414DBF}"/>
    <cellStyle name="Normal 5 2 18_AVA DVA EL" xfId="34887" xr:uid="{1E0FE2BA-C4CA-4BAA-82B3-EED088BFA2F6}"/>
    <cellStyle name="Normal 5 2 2" xfId="8188" xr:uid="{97BA1E25-5232-4788-AE27-7AC345B0F1C4}"/>
    <cellStyle name="Normal 5 2 2 10" xfId="34888" xr:uid="{7D89F396-1545-4624-BAD3-A538C3FB15C2}"/>
    <cellStyle name="Normal 5 2 2 10 2" xfId="34889" xr:uid="{4DD66A42-F747-48B6-8625-EA25B58A9AA9}"/>
    <cellStyle name="Normal 5 2 2 10 3" xfId="34890" xr:uid="{C75AA67C-BE42-4BBD-9459-C4F4CD7B2B4F}"/>
    <cellStyle name="Normal 5 2 2 10_AVA DVA EL" xfId="34891" xr:uid="{58390A86-35E4-46AA-8F72-CD281F8D3C0A}"/>
    <cellStyle name="Normal 5 2 2 11" xfId="34892" xr:uid="{1526026D-F26E-4D42-96F5-4FF8144BF054}"/>
    <cellStyle name="Normal 5 2 2 11 2" xfId="34893" xr:uid="{D91CECB0-63B7-45F9-9D2C-9DEBF68CD134}"/>
    <cellStyle name="Normal 5 2 2 11 3" xfId="34894" xr:uid="{C16876B1-E6A9-44BC-8334-3A32377EB98B}"/>
    <cellStyle name="Normal 5 2 2 11_AVA DVA EL" xfId="34895" xr:uid="{73C07CDB-2AC2-47BA-BF30-693E69C81036}"/>
    <cellStyle name="Normal 5 2 2 12" xfId="34896" xr:uid="{992F2230-55F9-4BC7-844F-4C18F40C2530}"/>
    <cellStyle name="Normal 5 2 2 12 2" xfId="34897" xr:uid="{E4CAAE89-73D0-41C1-8CEE-F82AFCEF5744}"/>
    <cellStyle name="Normal 5 2 2 12 3" xfId="34898" xr:uid="{A28871DA-8365-4AF4-97C9-DCC3343A4D1C}"/>
    <cellStyle name="Normal 5 2 2 12_AVA DVA EL" xfId="34899" xr:uid="{81E9DFCA-60AC-4450-8C60-27DE7AD1375E}"/>
    <cellStyle name="Normal 5 2 2 13" xfId="34900" xr:uid="{C0A934C8-11AF-4BF8-8526-4B2A310E80BA}"/>
    <cellStyle name="Normal 5 2 2 2" xfId="34901" xr:uid="{0BE14B77-388B-4F5C-9421-D06BCD7432C7}"/>
    <cellStyle name="Normal 5 2 2 2 10" xfId="34902" xr:uid="{68D3CE3A-3C5C-427F-B6A3-D9BBE2E75428}"/>
    <cellStyle name="Normal 5 2 2 2 10 2" xfId="34903" xr:uid="{7A7379D3-499B-4BC3-A41D-567EBA20E304}"/>
    <cellStyle name="Normal 5 2 2 2 10 3" xfId="34904" xr:uid="{2B82241F-E339-4A83-9BE1-121775D8996A}"/>
    <cellStyle name="Normal 5 2 2 2 10_AVA DVA EL" xfId="34905" xr:uid="{918D1382-F281-4F37-AA0A-9FD636D201E8}"/>
    <cellStyle name="Normal 5 2 2 2 11" xfId="34906" xr:uid="{903CCB1C-0017-4934-B1FF-51B056CE1924}"/>
    <cellStyle name="Normal 5 2 2 2 12" xfId="34907" xr:uid="{72D94F27-198C-4E9F-9A3C-A865D0DC67B6}"/>
    <cellStyle name="Normal 5 2 2 2 2" xfId="34908" xr:uid="{FC9CEA5F-3B59-422C-A05F-6216FE30EB7C}"/>
    <cellStyle name="Normal 5 2 2 2 2 10" xfId="34909" xr:uid="{3DA5B4FA-943E-45FD-83E5-111D96940E22}"/>
    <cellStyle name="Normal 5 2 2 2 2 11" xfId="34910" xr:uid="{C24C6ECC-E398-4BC3-9342-205F4229AEDD}"/>
    <cellStyle name="Normal 5 2 2 2 2 2" xfId="34911" xr:uid="{253C33FB-93C6-49D4-95D2-E26462CD0D77}"/>
    <cellStyle name="Normal 5 2 2 2 2 2 2" xfId="34912" xr:uid="{2A2AB32F-F4E7-4467-AC5B-0A8878B05653}"/>
    <cellStyle name="Normal 5 2 2 2 2 2 2 2" xfId="34913" xr:uid="{0CB18D7D-A9EE-411A-8E2F-2B08EA1F1A92}"/>
    <cellStyle name="Normal 5 2 2 2 2 2 2 3" xfId="34914" xr:uid="{573B48CB-99ED-429B-A096-3E20B26697B6}"/>
    <cellStyle name="Normal 5 2 2 2 2 2 2_AVA DVA EL" xfId="34915" xr:uid="{506BE15F-8AD0-4BF1-8936-0219A05C4C96}"/>
    <cellStyle name="Normal 5 2 2 2 2 2 3" xfId="34916" xr:uid="{9DBC895A-977E-4F48-AF9A-ED0AFF59E00C}"/>
    <cellStyle name="Normal 5 2 2 2 2 2 3 2" xfId="34917" xr:uid="{28315BCE-070A-4BC2-9311-44290C5A9112}"/>
    <cellStyle name="Normal 5 2 2 2 2 2 3 3" xfId="34918" xr:uid="{D6332768-1346-4F45-9BA9-06DC2429AB2A}"/>
    <cellStyle name="Normal 5 2 2 2 2 2 3_AVA DVA EL" xfId="34919" xr:uid="{8A6EE070-5D5C-43C3-88E7-72D8FEF3D491}"/>
    <cellStyle name="Normal 5 2 2 2 2 2 4" xfId="34920" xr:uid="{030EFB98-270C-4D45-A467-45736657CC2C}"/>
    <cellStyle name="Normal 5 2 2 2 2 2 5" xfId="34921" xr:uid="{8B976637-32F3-4D9B-AA22-DAA70E5E0CB2}"/>
    <cellStyle name="Normal 5 2 2 2 2 2_AVA DVA EL" xfId="34922" xr:uid="{2A191E08-2A0B-42F1-9FF2-F0460F3402BF}"/>
    <cellStyle name="Normal 5 2 2 2 2 3" xfId="34923" xr:uid="{9EC2462A-4D63-4927-996A-A5872C355417}"/>
    <cellStyle name="Normal 5 2 2 2 2 3 2" xfId="34924" xr:uid="{33503F45-4DFD-4952-A938-B3909490A795}"/>
    <cellStyle name="Normal 5 2 2 2 2 3 3" xfId="34925" xr:uid="{95BC2A31-16AD-443D-A759-1B7822881F5A}"/>
    <cellStyle name="Normal 5 2 2 2 2 3_AVA DVA EL" xfId="34926" xr:uid="{DCB7B044-ADF1-463E-8E27-08C16FB9A769}"/>
    <cellStyle name="Normal 5 2 2 2 2 4" xfId="34927" xr:uid="{785DDADC-CA3D-4A3B-86A2-5174A3DDDB40}"/>
    <cellStyle name="Normal 5 2 2 2 2 4 2" xfId="34928" xr:uid="{A1B8E1BC-212A-4A15-A413-0D767F3AB4F4}"/>
    <cellStyle name="Normal 5 2 2 2 2 4 3" xfId="34929" xr:uid="{D7D8E180-F7A1-4E02-ABEA-F63226C227EA}"/>
    <cellStyle name="Normal 5 2 2 2 2 4_AVA DVA EL" xfId="34930" xr:uid="{9FDB9045-AD63-40D5-9C3B-2E1F8F657603}"/>
    <cellStyle name="Normal 5 2 2 2 2 5" xfId="34931" xr:uid="{5E3F897A-A05B-47E8-9EE8-40C8DE901D3F}"/>
    <cellStyle name="Normal 5 2 2 2 2 5 2" xfId="34932" xr:uid="{654E2FC8-11F3-4BBA-9657-31EC789639E6}"/>
    <cellStyle name="Normal 5 2 2 2 2 5 3" xfId="34933" xr:uid="{F5499C1A-4261-4B44-BE62-746A966729A8}"/>
    <cellStyle name="Normal 5 2 2 2 2 5_AVA DVA EL" xfId="34934" xr:uid="{5C3F50DE-06EA-405E-A759-ED542BEC3597}"/>
    <cellStyle name="Normal 5 2 2 2 2 6" xfId="34935" xr:uid="{5EDE37FA-5128-4A37-8ACA-A8A5A3FB7D80}"/>
    <cellStyle name="Normal 5 2 2 2 2 6 2" xfId="34936" xr:uid="{9039C380-E31B-4D15-92F7-A0279854B35F}"/>
    <cellStyle name="Normal 5 2 2 2 2 6 3" xfId="34937" xr:uid="{8FE77B07-C6AC-4441-8C30-5D99AFD0EB54}"/>
    <cellStyle name="Normal 5 2 2 2 2 6_AVA DVA EL" xfId="34938" xr:uid="{1B4DF234-2363-4367-B131-05B7B4A46375}"/>
    <cellStyle name="Normal 5 2 2 2 2 7" xfId="34939" xr:uid="{695802F1-9B3D-4697-9656-F0ECBFF103CC}"/>
    <cellStyle name="Normal 5 2 2 2 2 7 2" xfId="34940" xr:uid="{8A671A65-F67D-4D49-BD44-C1BBDD92B704}"/>
    <cellStyle name="Normal 5 2 2 2 2 7 3" xfId="34941" xr:uid="{8A3A95B6-08C9-4125-BAB7-36CA0AD03635}"/>
    <cellStyle name="Normal 5 2 2 2 2 7_AVA DVA EL" xfId="34942" xr:uid="{81BDD978-14B8-4411-AE0D-33226C004918}"/>
    <cellStyle name="Normal 5 2 2 2 2 8" xfId="34943" xr:uid="{38964719-20A9-4C61-894A-B0B5BF67853D}"/>
    <cellStyle name="Normal 5 2 2 2 2 8 2" xfId="34944" xr:uid="{FA0E627F-4F1D-4BAC-AA03-510984BE71F3}"/>
    <cellStyle name="Normal 5 2 2 2 2 8 3" xfId="34945" xr:uid="{19C40AB3-9D50-4DBE-837F-9B65CE2AC768}"/>
    <cellStyle name="Normal 5 2 2 2 2 8_AVA DVA EL" xfId="34946" xr:uid="{13B8FC25-1516-4079-9D0F-B3E9CFE2CF4C}"/>
    <cellStyle name="Normal 5 2 2 2 2 9" xfId="34947" xr:uid="{8E64B9F3-FE42-4AA0-8B32-B2E5386917B1}"/>
    <cellStyle name="Normal 5 2 2 2 2 9 2" xfId="34948" xr:uid="{8EFE1AEF-86A2-49B2-B2BD-0039EBD67AE4}"/>
    <cellStyle name="Normal 5 2 2 2 2 9 3" xfId="34949" xr:uid="{C370C75C-89C0-4675-9938-3779A6023B75}"/>
    <cellStyle name="Normal 5 2 2 2 2 9_AVA DVA EL" xfId="34950" xr:uid="{BD6D7D21-14BE-4014-B67F-ABD6348EF317}"/>
    <cellStyle name="Normal 5 2 2 2 2_AVA DVA EL" xfId="34951" xr:uid="{C5AC11B8-DAF4-45CA-BE24-DF6BE925767C}"/>
    <cellStyle name="Normal 5 2 2 2 3" xfId="34952" xr:uid="{D0A2901D-1CB4-498A-81E8-67922E9B72D0}"/>
    <cellStyle name="Normal 5 2 2 2 3 2" xfId="34953" xr:uid="{84061E80-7646-4E49-BF59-5DA1E9F1D37A}"/>
    <cellStyle name="Normal 5 2 2 2 3 2 2" xfId="34954" xr:uid="{A1408988-01B5-47AF-8C64-C2CCE1C7A0BA}"/>
    <cellStyle name="Normal 5 2 2 2 3 2 3" xfId="34955" xr:uid="{8D6E6D1B-A65D-43EB-BBEC-F0E243D4C41D}"/>
    <cellStyle name="Normal 5 2 2 2 3 2_AVA DVA EL" xfId="34956" xr:uid="{A7AE478C-20A2-4F1F-8E3F-4808556537C7}"/>
    <cellStyle name="Normal 5 2 2 2 3 3" xfId="34957" xr:uid="{8BA94F0D-EBD0-453E-A445-A5C67D397B33}"/>
    <cellStyle name="Normal 5 2 2 2 3 3 2" xfId="34958" xr:uid="{FA202A1B-3FBC-44E2-8E28-26CCB81BAAF6}"/>
    <cellStyle name="Normal 5 2 2 2 3 3 3" xfId="34959" xr:uid="{5505E2F7-1D2B-4137-9DD8-44FA11D78209}"/>
    <cellStyle name="Normal 5 2 2 2 3 3_AVA DVA EL" xfId="34960" xr:uid="{A87F2147-E4D1-4AA0-9678-E3E5281D247D}"/>
    <cellStyle name="Normal 5 2 2 2 3 4" xfId="34961" xr:uid="{5DE85073-D644-4012-8DFC-D67D92E558F0}"/>
    <cellStyle name="Normal 5 2 2 2 3 5" xfId="34962" xr:uid="{4210E101-D2C5-4DE1-A543-E8ABB1D6E27A}"/>
    <cellStyle name="Normal 5 2 2 2 3_AVA DVA EL" xfId="34963" xr:uid="{A0AA0D32-E3F6-4534-AED4-5C5334D94CE0}"/>
    <cellStyle name="Normal 5 2 2 2 4" xfId="34964" xr:uid="{AC797DE2-32C7-46DC-88FB-27CF50F000D0}"/>
    <cellStyle name="Normal 5 2 2 2 4 2" xfId="34965" xr:uid="{871CB9F6-8825-477A-A9D7-26F968542947}"/>
    <cellStyle name="Normal 5 2 2 2 4 3" xfId="34966" xr:uid="{EB1C5CBD-2679-469A-8A9B-CDF62364D1EE}"/>
    <cellStyle name="Normal 5 2 2 2 4_AVA DVA EL" xfId="34967" xr:uid="{2F77D37A-2826-4B71-A286-FEABE8962050}"/>
    <cellStyle name="Normal 5 2 2 2 5" xfId="34968" xr:uid="{B89A795C-DB48-4A22-B68A-2BF0365FBC5A}"/>
    <cellStyle name="Normal 5 2 2 2 5 2" xfId="34969" xr:uid="{41D82C14-2177-4E9B-9CFB-569F15EA4041}"/>
    <cellStyle name="Normal 5 2 2 2 5 3" xfId="34970" xr:uid="{8A25C956-E31D-4D9D-8648-37D29DA91DE9}"/>
    <cellStyle name="Normal 5 2 2 2 5_AVA DVA EL" xfId="34971" xr:uid="{13055CAC-85CD-4740-99EB-9B81C3B1D023}"/>
    <cellStyle name="Normal 5 2 2 2 6" xfId="34972" xr:uid="{631CA2D3-93A8-4F38-8274-E5416648FE13}"/>
    <cellStyle name="Normal 5 2 2 2 6 2" xfId="34973" xr:uid="{E113511F-9718-4D18-921A-3F10B3D0FE0B}"/>
    <cellStyle name="Normal 5 2 2 2 6 3" xfId="34974" xr:uid="{B873F722-0794-4397-90ED-F196FD8DF0ED}"/>
    <cellStyle name="Normal 5 2 2 2 6_AVA DVA EL" xfId="34975" xr:uid="{1C05F019-87DF-490F-8958-EBB44DC19CDD}"/>
    <cellStyle name="Normal 5 2 2 2 7" xfId="34976" xr:uid="{B8BA421A-D71B-4A6B-A9EE-1079C119E43C}"/>
    <cellStyle name="Normal 5 2 2 2 7 2" xfId="34977" xr:uid="{9EDF77DC-1F9A-4DCB-BDAB-009C11331FBB}"/>
    <cellStyle name="Normal 5 2 2 2 7 3" xfId="34978" xr:uid="{824A5DFC-4774-4B1F-8ACD-9CB006E24203}"/>
    <cellStyle name="Normal 5 2 2 2 7_AVA DVA EL" xfId="34979" xr:uid="{9ADFFF69-0BAD-48FD-B04C-93278123F036}"/>
    <cellStyle name="Normal 5 2 2 2 8" xfId="34980" xr:uid="{EA01414D-2658-418D-8AD9-55D8D57EA425}"/>
    <cellStyle name="Normal 5 2 2 2 8 2" xfId="34981" xr:uid="{27B4470C-9514-4001-B546-9F94EB9DA07E}"/>
    <cellStyle name="Normal 5 2 2 2 8 3" xfId="34982" xr:uid="{1E690962-3B5A-4565-BCBD-5D816134540A}"/>
    <cellStyle name="Normal 5 2 2 2 8_AVA DVA EL" xfId="34983" xr:uid="{B0C0794B-1823-46F9-B0C7-E2822F5B48CB}"/>
    <cellStyle name="Normal 5 2 2 2 9" xfId="34984" xr:uid="{50341488-A354-4F20-8207-409454567CFA}"/>
    <cellStyle name="Normal 5 2 2 2 9 2" xfId="34985" xr:uid="{C641B6AD-A7BA-45B4-94D6-A0119DFFA8D5}"/>
    <cellStyle name="Normal 5 2 2 2 9 3" xfId="34986" xr:uid="{391FCD47-2A67-44A0-9179-1C282A79A6D9}"/>
    <cellStyle name="Normal 5 2 2 2 9_AVA DVA EL" xfId="34987" xr:uid="{A421F0DF-56AB-4C68-8617-7B16F211766C}"/>
    <cellStyle name="Normal 5 2 2 2_AVA DVA EL" xfId="34988" xr:uid="{2F0FF4F1-3157-4F64-A5B7-59C9AB99D96A}"/>
    <cellStyle name="Normal 5 2 2 3" xfId="34989" xr:uid="{5C1D9C3F-047E-4C22-B5B1-B0C91FA9A9CC}"/>
    <cellStyle name="Normal 5 2 2 3 10" xfId="34990" xr:uid="{BE72961B-A7E3-4DEE-BEBA-1CF3917B29A7}"/>
    <cellStyle name="Normal 5 2 2 3 11" xfId="34991" xr:uid="{CA55C26A-DBB2-43A4-BB6A-D9F1535425F2}"/>
    <cellStyle name="Normal 5 2 2 3 2" xfId="34992" xr:uid="{11B0C01F-4CED-4692-AEB9-DEF55EFE0245}"/>
    <cellStyle name="Normal 5 2 2 3 2 2" xfId="34993" xr:uid="{035EC9ED-1A57-4962-9538-5C56CD2C029E}"/>
    <cellStyle name="Normal 5 2 2 3 2 2 2" xfId="34994" xr:uid="{8CC12D8A-0332-4EC1-B779-3EC7B606B3E3}"/>
    <cellStyle name="Normal 5 2 2 3 2 2 3" xfId="34995" xr:uid="{E2559356-893A-4D91-A37D-5C1520062E91}"/>
    <cellStyle name="Normal 5 2 2 3 2 2_AVA DVA EL" xfId="34996" xr:uid="{3B1D95DC-3D19-430A-9ADD-89AE254F3BCB}"/>
    <cellStyle name="Normal 5 2 2 3 2 3" xfId="34997" xr:uid="{B9924098-D743-4799-8E78-505D0A960F81}"/>
    <cellStyle name="Normal 5 2 2 3 2 3 2" xfId="34998" xr:uid="{4A8F481B-7933-4E7C-9D28-D0D32C165900}"/>
    <cellStyle name="Normal 5 2 2 3 2 3 3" xfId="34999" xr:uid="{B37334FF-E4C1-4ED0-920D-9966CDADB2FB}"/>
    <cellStyle name="Normal 5 2 2 3 2 3_AVA DVA EL" xfId="35000" xr:uid="{B51D3482-0B6A-482E-95E1-E164AB0CB26C}"/>
    <cellStyle name="Normal 5 2 2 3 2 4" xfId="35001" xr:uid="{E52943D0-525B-483B-B392-6CF8B88329A3}"/>
    <cellStyle name="Normal 5 2 2 3 2 5" xfId="35002" xr:uid="{45F0AF0D-35C0-4681-8572-4ABE3BDF7B24}"/>
    <cellStyle name="Normal 5 2 2 3 2_AVA DVA EL" xfId="35003" xr:uid="{095EF7B3-3DD4-49A9-A72F-F19907D0CC2E}"/>
    <cellStyle name="Normal 5 2 2 3 3" xfId="35004" xr:uid="{71C015D3-8B62-49F5-9C16-31D7988C1134}"/>
    <cellStyle name="Normal 5 2 2 3 3 2" xfId="35005" xr:uid="{13F09EF0-BE4F-42AB-A41F-89F5414FDA3F}"/>
    <cellStyle name="Normal 5 2 2 3 3 3" xfId="35006" xr:uid="{E147B61E-57CD-44B4-9621-1D95321282EF}"/>
    <cellStyle name="Normal 5 2 2 3 3_AVA DVA EL" xfId="35007" xr:uid="{8B845F7B-0957-4EF7-B006-C151B05CE924}"/>
    <cellStyle name="Normal 5 2 2 3 4" xfId="35008" xr:uid="{D1ADCCE7-916D-4348-B198-9510F9AB01D4}"/>
    <cellStyle name="Normal 5 2 2 3 4 2" xfId="35009" xr:uid="{AA89C571-91A2-4A58-BD42-B520C5B51215}"/>
    <cellStyle name="Normal 5 2 2 3 4 3" xfId="35010" xr:uid="{D6916123-86D6-40C2-8CAD-F126AD197382}"/>
    <cellStyle name="Normal 5 2 2 3 4_AVA DVA EL" xfId="35011" xr:uid="{FC9A6A90-8978-4EC8-878A-7B86EDEE4D3B}"/>
    <cellStyle name="Normal 5 2 2 3 5" xfId="35012" xr:uid="{E8CDFD48-33A0-4371-90DF-8A1CA518E7F7}"/>
    <cellStyle name="Normal 5 2 2 3 5 2" xfId="35013" xr:uid="{57279ED4-C9AE-4E7B-B4F0-2EBF7D57E645}"/>
    <cellStyle name="Normal 5 2 2 3 5 3" xfId="35014" xr:uid="{5B12B228-9BF9-4397-AF94-C9D07E03151D}"/>
    <cellStyle name="Normal 5 2 2 3 5_AVA DVA EL" xfId="35015" xr:uid="{7A734323-59A2-4813-9EF8-AC362A59FCA2}"/>
    <cellStyle name="Normal 5 2 2 3 6" xfId="35016" xr:uid="{7FC55A3B-E503-43C2-9F13-3E4DA469561A}"/>
    <cellStyle name="Normal 5 2 2 3 6 2" xfId="35017" xr:uid="{651184E2-0F42-44AC-861F-0ED76142B375}"/>
    <cellStyle name="Normal 5 2 2 3 6 3" xfId="35018" xr:uid="{B2822224-A693-4763-A453-620EE66FF49F}"/>
    <cellStyle name="Normal 5 2 2 3 6_AVA DVA EL" xfId="35019" xr:uid="{65199D57-0ECD-458D-BC74-ED7FFA73D584}"/>
    <cellStyle name="Normal 5 2 2 3 7" xfId="35020" xr:uid="{664CC636-2EF7-427B-AAFB-B0EB9052BA97}"/>
    <cellStyle name="Normal 5 2 2 3 7 2" xfId="35021" xr:uid="{D732E32B-41A5-4552-9615-A8D6B055BA7A}"/>
    <cellStyle name="Normal 5 2 2 3 7 3" xfId="35022" xr:uid="{F929AB6B-AB97-4398-8D5C-87B7239D32A5}"/>
    <cellStyle name="Normal 5 2 2 3 7_AVA DVA EL" xfId="35023" xr:uid="{49352658-BD6E-42ED-85DE-6CD61A86B0D1}"/>
    <cellStyle name="Normal 5 2 2 3 8" xfId="35024" xr:uid="{253FD4D5-CC80-45BF-B066-0A5763AA3808}"/>
    <cellStyle name="Normal 5 2 2 3 8 2" xfId="35025" xr:uid="{BF80D14D-AEE0-48C5-B852-60CFDB6980D7}"/>
    <cellStyle name="Normal 5 2 2 3 8 3" xfId="35026" xr:uid="{E92A97BE-7B15-4846-A2DE-2762079F6DBF}"/>
    <cellStyle name="Normal 5 2 2 3 8_AVA DVA EL" xfId="35027" xr:uid="{B34C310E-9584-487F-B730-4C5D1E4D1612}"/>
    <cellStyle name="Normal 5 2 2 3 9" xfId="35028" xr:uid="{DB0D41E6-5892-404C-B744-6D553EEF788E}"/>
    <cellStyle name="Normal 5 2 2 3 9 2" xfId="35029" xr:uid="{15DBAD5F-1986-4620-A1A7-F8BE42284727}"/>
    <cellStyle name="Normal 5 2 2 3 9 3" xfId="35030" xr:uid="{8674BF7C-DBF4-4CE1-BA68-732598BEDDB4}"/>
    <cellStyle name="Normal 5 2 2 3 9_AVA DVA EL" xfId="35031" xr:uid="{534B33E3-7AF5-43E7-A303-8C967C597DB2}"/>
    <cellStyle name="Normal 5 2 2 3_AVA DVA EL" xfId="35032" xr:uid="{D1A03561-00D8-463E-B932-2A0FAF07EC09}"/>
    <cellStyle name="Normal 5 2 2 4" xfId="35033" xr:uid="{1DA29B8A-D997-4F1D-9185-DA1F7DFBA114}"/>
    <cellStyle name="Normal 5 2 2 4 2" xfId="35034" xr:uid="{16C67F03-D626-4C44-AEB2-9F3B170E5A71}"/>
    <cellStyle name="Normal 5 2 2 4 2 2" xfId="35035" xr:uid="{9EF93D5D-AAAE-4DF6-8BF5-D11BCE280096}"/>
    <cellStyle name="Normal 5 2 2 4 2 3" xfId="35036" xr:uid="{7DC87EC1-7977-4EEE-8472-79B233E19347}"/>
    <cellStyle name="Normal 5 2 2 4 2_AVA DVA EL" xfId="35037" xr:uid="{6DEFF729-ECDD-430F-BB45-077BC597F788}"/>
    <cellStyle name="Normal 5 2 2 4 3" xfId="35038" xr:uid="{C7E3D9B2-CAC4-4B86-A646-B0BD2A94DB81}"/>
    <cellStyle name="Normal 5 2 2 4 3 2" xfId="35039" xr:uid="{E776AE64-3CFB-4C39-8C9B-89B9D8EFE66D}"/>
    <cellStyle name="Normal 5 2 2 4 3 3" xfId="35040" xr:uid="{C107B0D3-1F8E-4E75-B3C3-A5D060110AA3}"/>
    <cellStyle name="Normal 5 2 2 4 3_AVA DVA EL" xfId="35041" xr:uid="{9FCE07E4-56DE-4A26-BE21-FA3F583BB5C3}"/>
    <cellStyle name="Normal 5 2 2 4 4" xfId="35042" xr:uid="{889CBDF6-4D71-4C1E-AC91-85603C3C007B}"/>
    <cellStyle name="Normal 5 2 2 4 5" xfId="35043" xr:uid="{D254A255-5FBD-4C68-BAEB-E3273937E14B}"/>
    <cellStyle name="Normal 5 2 2 4_AVA DVA EL" xfId="35044" xr:uid="{B609AE9C-9666-4992-AE22-368B5E88BB78}"/>
    <cellStyle name="Normal 5 2 2 5" xfId="35045" xr:uid="{EEDE063D-A57D-4F19-85C2-BF904554A95F}"/>
    <cellStyle name="Normal 5 2 2 5 2" xfId="35046" xr:uid="{7B9C3BE1-B7ED-470E-8711-BF820041EC2A}"/>
    <cellStyle name="Normal 5 2 2 5 3" xfId="35047" xr:uid="{4C2774B1-9955-4BF6-B873-840D7403A15D}"/>
    <cellStyle name="Normal 5 2 2 5_AVA DVA EL" xfId="35048" xr:uid="{BA160446-A0B5-4A0B-93ED-C5569CF5F838}"/>
    <cellStyle name="Normal 5 2 2 6" xfId="35049" xr:uid="{2356ED3E-D86B-4182-BB1E-F1CEB8ED09AC}"/>
    <cellStyle name="Normal 5 2 2 6 2" xfId="35050" xr:uid="{7272169E-C475-4150-891D-9CDDAE030E64}"/>
    <cellStyle name="Normal 5 2 2 6 3" xfId="35051" xr:uid="{5AC937A6-080D-4F8D-A616-1A210DCD3D61}"/>
    <cellStyle name="Normal 5 2 2 6_AVA DVA EL" xfId="35052" xr:uid="{4F8B08DC-FE95-4815-A21D-5D61D9666200}"/>
    <cellStyle name="Normal 5 2 2 7" xfId="35053" xr:uid="{1177F859-4FF1-46A4-BBC0-A137125520C3}"/>
    <cellStyle name="Normal 5 2 2 7 2" xfId="35054" xr:uid="{6A1C97AE-E4CE-4E43-9886-584FB08D15CC}"/>
    <cellStyle name="Normal 5 2 2 7 3" xfId="35055" xr:uid="{F57962D8-1608-4B06-BE65-63FB66648CE8}"/>
    <cellStyle name="Normal 5 2 2 7_AVA DVA EL" xfId="35056" xr:uid="{0B21F52C-82E6-4602-8BD9-C9B0D31345A9}"/>
    <cellStyle name="Normal 5 2 2 8" xfId="35057" xr:uid="{784937B3-B437-482E-A833-E912FD1F29D1}"/>
    <cellStyle name="Normal 5 2 2 8 2" xfId="35058" xr:uid="{DD0CCAD2-15D9-41D5-A6F3-A52856B4C67F}"/>
    <cellStyle name="Normal 5 2 2 8 3" xfId="35059" xr:uid="{7CE69E35-27B7-4D2F-AFB1-7180FED808A6}"/>
    <cellStyle name="Normal 5 2 2 8_AVA DVA EL" xfId="35060" xr:uid="{80D0E5D2-A92A-4299-88BC-1EE349C092ED}"/>
    <cellStyle name="Normal 5 2 2 9" xfId="35061" xr:uid="{967311EF-0D38-4F86-A091-BD8D5D286AFF}"/>
    <cellStyle name="Normal 5 2 2 9 2" xfId="35062" xr:uid="{884F4608-5115-4712-B40E-24658F3A8D81}"/>
    <cellStyle name="Normal 5 2 2 9 3" xfId="35063" xr:uid="{BE1B8121-81E5-45C1-A187-D05F83BA632D}"/>
    <cellStyle name="Normal 5 2 2 9_AVA DVA EL" xfId="35064" xr:uid="{38FCDBC8-BE62-488E-AD92-9BDAFBE37252}"/>
    <cellStyle name="Normal 5 2 2_AVA DVA EL" xfId="35065" xr:uid="{F7665D76-6D21-4D08-AB32-5A5E9770961B}"/>
    <cellStyle name="Normal 5 2 3" xfId="8189" xr:uid="{5F41DD25-7BEA-496C-82E3-3D56537272DA}"/>
    <cellStyle name="Normal 5 2 3 10" xfId="35066" xr:uid="{66AC1393-6E37-4AA5-856C-31806F9A6F4A}"/>
    <cellStyle name="Normal 5 2 3 10 2" xfId="35067" xr:uid="{5299B35A-0DE8-44FF-B460-536875BD8943}"/>
    <cellStyle name="Normal 5 2 3 10 3" xfId="35068" xr:uid="{415E1308-5B94-4909-B0BF-0B7F54871C4A}"/>
    <cellStyle name="Normal 5 2 3 10_AVA DVA EL" xfId="35069" xr:uid="{F131134B-22C9-4532-A0B8-4E1FDF89C123}"/>
    <cellStyle name="Normal 5 2 3 11" xfId="35070" xr:uid="{83263AC6-D02C-48EE-B1CB-C41DCCF73A4E}"/>
    <cellStyle name="Normal 5 2 3 11 2" xfId="35071" xr:uid="{28C4390A-82ED-40EA-ABAC-FC848103976C}"/>
    <cellStyle name="Normal 5 2 3 11 3" xfId="35072" xr:uid="{862894DD-B9DD-454D-BC61-19194F946E33}"/>
    <cellStyle name="Normal 5 2 3 11_AVA DVA EL" xfId="35073" xr:uid="{647E24C1-293D-49D1-AF1A-DF62738F7035}"/>
    <cellStyle name="Normal 5 2 3 12" xfId="35074" xr:uid="{8A281006-3BB5-463D-BA73-76CF034709EA}"/>
    <cellStyle name="Normal 5 2 3 12 2" xfId="35075" xr:uid="{DF9EB36C-9D54-40E9-B9CE-3B0005134D4F}"/>
    <cellStyle name="Normal 5 2 3 12 3" xfId="35076" xr:uid="{F2BC2E70-3CDB-40F4-B689-68173FF4464F}"/>
    <cellStyle name="Normal 5 2 3 12_AVA DVA EL" xfId="35077" xr:uid="{0D0560FE-B8CD-459A-92AE-BD6DAF0CC8E0}"/>
    <cellStyle name="Normal 5 2 3 13" xfId="35078" xr:uid="{64AC88C8-44AF-4936-BEEC-8401110C89E1}"/>
    <cellStyle name="Normal 5 2 3 2" xfId="35079" xr:uid="{61EE8935-6326-4536-BC97-B4248670D688}"/>
    <cellStyle name="Normal 5 2 3 2 10" xfId="35080" xr:uid="{146DEC67-01EC-48F2-A37E-A8A6F45CD3B6}"/>
    <cellStyle name="Normal 5 2 3 2 10 2" xfId="35081" xr:uid="{4D2964D0-0844-4C81-A86C-7A8B19F19946}"/>
    <cellStyle name="Normal 5 2 3 2 10 3" xfId="35082" xr:uid="{43965EA0-16FB-4D8B-927F-02283C45E80A}"/>
    <cellStyle name="Normal 5 2 3 2 10_AVA DVA EL" xfId="35083" xr:uid="{5C915A66-0A2E-4743-A506-3F7CA4B2EB00}"/>
    <cellStyle name="Normal 5 2 3 2 11" xfId="35084" xr:uid="{F38AE124-3EA7-4DDC-A982-D97BE60665AB}"/>
    <cellStyle name="Normal 5 2 3 2 12" xfId="35085" xr:uid="{34E5898A-2FE6-4FED-94B0-70AFC9C4FD2F}"/>
    <cellStyle name="Normal 5 2 3 2 2" xfId="35086" xr:uid="{17D2E714-A42F-4A09-9447-3212686F7577}"/>
    <cellStyle name="Normal 5 2 3 2 2 10" xfId="35087" xr:uid="{93204EBC-74BC-4706-A472-286E3D7896FB}"/>
    <cellStyle name="Normal 5 2 3 2 2 11" xfId="35088" xr:uid="{5BFA13EE-0304-4285-8143-38866142CCFA}"/>
    <cellStyle name="Normal 5 2 3 2 2 2" xfId="35089" xr:uid="{77A35796-0CEB-4CAD-9070-68B38115DD43}"/>
    <cellStyle name="Normal 5 2 3 2 2 2 2" xfId="35090" xr:uid="{162C8557-6F9A-496D-A1EA-D9A90F31B0B2}"/>
    <cellStyle name="Normal 5 2 3 2 2 2 2 2" xfId="35091" xr:uid="{DB5B907A-21DB-4CB5-AC7A-30CBF89DDBE4}"/>
    <cellStyle name="Normal 5 2 3 2 2 2 2 3" xfId="35092" xr:uid="{40E4712A-10A6-4CF2-9BB5-CFA9E2EB54A3}"/>
    <cellStyle name="Normal 5 2 3 2 2 2 2_AVA DVA EL" xfId="35093" xr:uid="{A9B7C14D-9649-4524-A105-029FFB802CDD}"/>
    <cellStyle name="Normal 5 2 3 2 2 2 3" xfId="35094" xr:uid="{EC72E3B7-DB18-46A5-8397-3A3A089A2353}"/>
    <cellStyle name="Normal 5 2 3 2 2 2 3 2" xfId="35095" xr:uid="{13751A0C-991D-4295-A076-A441A4159A58}"/>
    <cellStyle name="Normal 5 2 3 2 2 2 3 3" xfId="35096" xr:uid="{42D5125B-DFF2-4D30-9737-69D092110501}"/>
    <cellStyle name="Normal 5 2 3 2 2 2 3_AVA DVA EL" xfId="35097" xr:uid="{2E6EE3CB-7976-43A1-BCB1-39E2DE8FFA10}"/>
    <cellStyle name="Normal 5 2 3 2 2 2 4" xfId="35098" xr:uid="{D84A1359-4A44-4C03-B1E5-F34455CA0922}"/>
    <cellStyle name="Normal 5 2 3 2 2 2 5" xfId="35099" xr:uid="{29AD5FBF-2435-40C1-922E-DAA2BAE466EA}"/>
    <cellStyle name="Normal 5 2 3 2 2 2_AVA DVA EL" xfId="35100" xr:uid="{9005E16F-6C14-4DA4-86FF-892EF6009EBD}"/>
    <cellStyle name="Normal 5 2 3 2 2 3" xfId="35101" xr:uid="{BAD85602-609F-4EFD-B758-C13DF2A2A3C8}"/>
    <cellStyle name="Normal 5 2 3 2 2 3 2" xfId="35102" xr:uid="{F23B6B14-27A1-4AB9-8177-D4B774E13096}"/>
    <cellStyle name="Normal 5 2 3 2 2 3 3" xfId="35103" xr:uid="{8950B67E-32FD-4C4A-A088-0BAE9734FCBA}"/>
    <cellStyle name="Normal 5 2 3 2 2 3_AVA DVA EL" xfId="35104" xr:uid="{BB761739-B986-4B25-A39D-727B66A2CDBE}"/>
    <cellStyle name="Normal 5 2 3 2 2 4" xfId="35105" xr:uid="{013042B3-2E1C-4643-9A27-655657683EBC}"/>
    <cellStyle name="Normal 5 2 3 2 2 4 2" xfId="35106" xr:uid="{A37A3DAF-268B-4CCA-AD0C-2B87E9AF56AF}"/>
    <cellStyle name="Normal 5 2 3 2 2 4 3" xfId="35107" xr:uid="{18090E2D-25E2-4070-B1B8-CB592B61BA5B}"/>
    <cellStyle name="Normal 5 2 3 2 2 4_AVA DVA EL" xfId="35108" xr:uid="{605274D6-7749-406D-8E18-38AC11E4B08A}"/>
    <cellStyle name="Normal 5 2 3 2 2 5" xfId="35109" xr:uid="{1EE761BC-6F80-43C4-81AE-BC3E97D2688D}"/>
    <cellStyle name="Normal 5 2 3 2 2 5 2" xfId="35110" xr:uid="{24A6F949-93FD-428E-AA00-EFA632AED578}"/>
    <cellStyle name="Normal 5 2 3 2 2 5 3" xfId="35111" xr:uid="{5D5A40B7-BA1D-4281-90D3-9FE1F9CE3FEF}"/>
    <cellStyle name="Normal 5 2 3 2 2 5_AVA DVA EL" xfId="35112" xr:uid="{0120CF3A-5D25-4CAB-91E3-AC21670A9194}"/>
    <cellStyle name="Normal 5 2 3 2 2 6" xfId="35113" xr:uid="{FC0F9866-60EF-4FD4-BA9C-4E38F9A6A2E0}"/>
    <cellStyle name="Normal 5 2 3 2 2 6 2" xfId="35114" xr:uid="{8484F09C-8C22-4504-9AA2-F071AD7C55C2}"/>
    <cellStyle name="Normal 5 2 3 2 2 6 3" xfId="35115" xr:uid="{91FDAB57-6F6F-4E00-B91A-F92B01D5ECD7}"/>
    <cellStyle name="Normal 5 2 3 2 2 6_AVA DVA EL" xfId="35116" xr:uid="{D2D8BC17-D68C-498E-95D1-6F9A4A02F74A}"/>
    <cellStyle name="Normal 5 2 3 2 2 7" xfId="35117" xr:uid="{09FD8C24-DC25-44DA-A093-FC14136A16E2}"/>
    <cellStyle name="Normal 5 2 3 2 2 7 2" xfId="35118" xr:uid="{01EC0ACE-BA2E-4842-87CD-E6318E6CD9F6}"/>
    <cellStyle name="Normal 5 2 3 2 2 7 3" xfId="35119" xr:uid="{CFCB7D63-A794-4083-B602-452CA54761D6}"/>
    <cellStyle name="Normal 5 2 3 2 2 7_AVA DVA EL" xfId="35120" xr:uid="{CAFE0F01-CD41-4736-BE98-D83E8B459CB4}"/>
    <cellStyle name="Normal 5 2 3 2 2 8" xfId="35121" xr:uid="{B77EBB53-1625-4B6F-8C49-3FA71A6CAA4E}"/>
    <cellStyle name="Normal 5 2 3 2 2 8 2" xfId="35122" xr:uid="{1BDC63DC-8A41-4509-911B-DAD9A34D7113}"/>
    <cellStyle name="Normal 5 2 3 2 2 8 3" xfId="35123" xr:uid="{12C3953A-E6B3-4BA8-A54A-80689D72E07A}"/>
    <cellStyle name="Normal 5 2 3 2 2 8_AVA DVA EL" xfId="35124" xr:uid="{859D92D3-8ED3-4961-B2CE-999679A24FC7}"/>
    <cellStyle name="Normal 5 2 3 2 2 9" xfId="35125" xr:uid="{AAF0507C-8D44-47FB-A860-014F714EBA8B}"/>
    <cellStyle name="Normal 5 2 3 2 2 9 2" xfId="35126" xr:uid="{6FA2F19E-FCE4-44AD-9A0B-37560B0CD457}"/>
    <cellStyle name="Normal 5 2 3 2 2 9 3" xfId="35127" xr:uid="{EF483CB0-5257-40AC-8C7D-BFEC16C2FD52}"/>
    <cellStyle name="Normal 5 2 3 2 2 9_AVA DVA EL" xfId="35128" xr:uid="{286096DD-AC5E-49D8-8E6E-B772ED858505}"/>
    <cellStyle name="Normal 5 2 3 2 2_AVA DVA EL" xfId="35129" xr:uid="{5ADD32BF-D469-497A-B2F4-EBA93E6F7494}"/>
    <cellStyle name="Normal 5 2 3 2 3" xfId="35130" xr:uid="{1603928A-E812-4F94-8345-2699DA75C691}"/>
    <cellStyle name="Normal 5 2 3 2 3 2" xfId="35131" xr:uid="{B3EB0923-F6F8-4DB3-983E-F4C8D268E200}"/>
    <cellStyle name="Normal 5 2 3 2 3 2 2" xfId="35132" xr:uid="{83CEF312-546F-4AC4-90A2-53D70CECED75}"/>
    <cellStyle name="Normal 5 2 3 2 3 2 3" xfId="35133" xr:uid="{8B501C78-4D60-4C80-BB21-4E928BBDE5D0}"/>
    <cellStyle name="Normal 5 2 3 2 3 2_AVA DVA EL" xfId="35134" xr:uid="{6F79C642-AE58-4170-BA17-5C1A7AC6F384}"/>
    <cellStyle name="Normal 5 2 3 2 3 3" xfId="35135" xr:uid="{AF88A8F9-08B7-40DF-BE6C-71835FAFDEA8}"/>
    <cellStyle name="Normal 5 2 3 2 3 3 2" xfId="35136" xr:uid="{CEE2120D-8369-4D0B-9ACD-C68927CF14A2}"/>
    <cellStyle name="Normal 5 2 3 2 3 3 3" xfId="35137" xr:uid="{6F69E904-A7B0-4D42-8916-05D9159D11F3}"/>
    <cellStyle name="Normal 5 2 3 2 3 3_AVA DVA EL" xfId="35138" xr:uid="{B7250A5F-9AB7-4432-8495-2EEDACA7A573}"/>
    <cellStyle name="Normal 5 2 3 2 3 4" xfId="35139" xr:uid="{1B96C497-477F-49A3-8D0C-7824E0BC7B9E}"/>
    <cellStyle name="Normal 5 2 3 2 3 5" xfId="35140" xr:uid="{11244EBF-BAD8-4917-9B74-9A01AB257087}"/>
    <cellStyle name="Normal 5 2 3 2 3_AVA DVA EL" xfId="35141" xr:uid="{DE6CCDFD-A0C3-447A-A630-449C7796D5B2}"/>
    <cellStyle name="Normal 5 2 3 2 4" xfId="35142" xr:uid="{863667FB-7AB0-4972-8564-E41698ED2B24}"/>
    <cellStyle name="Normal 5 2 3 2 4 2" xfId="35143" xr:uid="{8FD79FF5-246E-4B18-AD74-00C364FB9ED0}"/>
    <cellStyle name="Normal 5 2 3 2 4 3" xfId="35144" xr:uid="{8A51DF6B-CAEF-40A6-A6D6-2F35479E5D0A}"/>
    <cellStyle name="Normal 5 2 3 2 4_AVA DVA EL" xfId="35145" xr:uid="{04EA3CDC-024D-4401-9F55-1A93757B2D5B}"/>
    <cellStyle name="Normal 5 2 3 2 5" xfId="35146" xr:uid="{D4F7ED0A-6466-46D2-B13C-9458A66D6B3D}"/>
    <cellStyle name="Normal 5 2 3 2 5 2" xfId="35147" xr:uid="{2FB4F0D7-639E-4E73-BE57-8F28F24A3192}"/>
    <cellStyle name="Normal 5 2 3 2 5 3" xfId="35148" xr:uid="{2DECC9F3-C8AA-47F8-98F2-1FA7B289FCAC}"/>
    <cellStyle name="Normal 5 2 3 2 5_AVA DVA EL" xfId="35149" xr:uid="{CF2EFF45-6FFA-4FA6-B46C-83D60C801486}"/>
    <cellStyle name="Normal 5 2 3 2 6" xfId="35150" xr:uid="{2ABD3EEE-C9EB-4B21-910F-7009E44EFE29}"/>
    <cellStyle name="Normal 5 2 3 2 6 2" xfId="35151" xr:uid="{32618E65-F77A-4916-AA4E-9006731F0A2D}"/>
    <cellStyle name="Normal 5 2 3 2 6 3" xfId="35152" xr:uid="{59E9E1E1-8577-4797-BB72-45DC5B487125}"/>
    <cellStyle name="Normal 5 2 3 2 6_AVA DVA EL" xfId="35153" xr:uid="{1E6FE320-D12D-4324-8A2B-EA6979CDCB90}"/>
    <cellStyle name="Normal 5 2 3 2 7" xfId="35154" xr:uid="{E8526C71-277E-4B9A-956E-01A6721D479A}"/>
    <cellStyle name="Normal 5 2 3 2 7 2" xfId="35155" xr:uid="{6A2DF8E6-8C72-48C8-A1EA-C4FE0F3A54E2}"/>
    <cellStyle name="Normal 5 2 3 2 7 3" xfId="35156" xr:uid="{9B0AAC0C-F6ED-4990-AABD-FA8F96A0B52B}"/>
    <cellStyle name="Normal 5 2 3 2 7_AVA DVA EL" xfId="35157" xr:uid="{EEA2E7EC-4EDC-4557-AD08-E7D413CBFF5A}"/>
    <cellStyle name="Normal 5 2 3 2 8" xfId="35158" xr:uid="{FD1CE3CE-5FFB-4D8E-88F0-6289381172BD}"/>
    <cellStyle name="Normal 5 2 3 2 8 2" xfId="35159" xr:uid="{9086C7C9-9792-4FD9-8173-58811F12C9C7}"/>
    <cellStyle name="Normal 5 2 3 2 8 3" xfId="35160" xr:uid="{F48B51EF-67A8-4EB1-B577-4C1A338584DB}"/>
    <cellStyle name="Normal 5 2 3 2 8_AVA DVA EL" xfId="35161" xr:uid="{101BDECD-A996-4E2E-AAF2-1E662B00CD3F}"/>
    <cellStyle name="Normal 5 2 3 2 9" xfId="35162" xr:uid="{387CBCBA-79FE-47E9-9AD2-EBC9208D5B4F}"/>
    <cellStyle name="Normal 5 2 3 2 9 2" xfId="35163" xr:uid="{EB2CFC8F-C022-42B3-ABB2-6243308ABCC2}"/>
    <cellStyle name="Normal 5 2 3 2 9 3" xfId="35164" xr:uid="{21ACFB92-F905-467C-8C7A-5E0A95A9F7CD}"/>
    <cellStyle name="Normal 5 2 3 2 9_AVA DVA EL" xfId="35165" xr:uid="{636A504E-7F88-4783-A832-A76663448409}"/>
    <cellStyle name="Normal 5 2 3 2_AVA DVA EL" xfId="35166" xr:uid="{D63D3A18-B373-43AE-82C2-EC1F0501B784}"/>
    <cellStyle name="Normal 5 2 3 3" xfId="35167" xr:uid="{95A0DD02-8074-4655-B8EA-B6079BC64352}"/>
    <cellStyle name="Normal 5 2 3 3 10" xfId="35168" xr:uid="{3325D744-AE22-47B9-98FB-287F80C2F65A}"/>
    <cellStyle name="Normal 5 2 3 3 11" xfId="35169" xr:uid="{6B1B3716-3B9A-4905-9BF6-AF50AE23B4C0}"/>
    <cellStyle name="Normal 5 2 3 3 2" xfId="35170" xr:uid="{26A5937B-37F7-4C3E-BD7C-FA9FBF486BFB}"/>
    <cellStyle name="Normal 5 2 3 3 2 2" xfId="35171" xr:uid="{D9D18DF8-6401-4AB5-AC47-BD8BB1E297DD}"/>
    <cellStyle name="Normal 5 2 3 3 2 2 2" xfId="35172" xr:uid="{3173B531-30BF-459C-AD81-5E54E0B366DB}"/>
    <cellStyle name="Normal 5 2 3 3 2 2 3" xfId="35173" xr:uid="{6A72DE26-CBC0-4413-AFF9-F7168E7CA268}"/>
    <cellStyle name="Normal 5 2 3 3 2 2_AVA DVA EL" xfId="35174" xr:uid="{1167F7B0-87ED-4CDC-9C47-BF07DB48DF05}"/>
    <cellStyle name="Normal 5 2 3 3 2 3" xfId="35175" xr:uid="{5F10C92E-CA73-48EC-A21B-68DC039E49DF}"/>
    <cellStyle name="Normal 5 2 3 3 2 3 2" xfId="35176" xr:uid="{126F3108-81C0-4618-AA69-36857022F8F2}"/>
    <cellStyle name="Normal 5 2 3 3 2 3 3" xfId="35177" xr:uid="{F1978F19-FA76-4967-8AFD-A475B28DBC1E}"/>
    <cellStyle name="Normal 5 2 3 3 2 3_AVA DVA EL" xfId="35178" xr:uid="{92399B62-3F6B-47AC-9278-78F0E464B90E}"/>
    <cellStyle name="Normal 5 2 3 3 2 4" xfId="35179" xr:uid="{BD3B7420-63B8-4E88-B86A-ADD89659E0E0}"/>
    <cellStyle name="Normal 5 2 3 3 2 5" xfId="35180" xr:uid="{AEB99F9A-6A47-402C-B082-3A6CA7D1FE44}"/>
    <cellStyle name="Normal 5 2 3 3 2_AVA DVA EL" xfId="35181" xr:uid="{B3AC19A8-A18A-41EC-94DC-15000D899E3B}"/>
    <cellStyle name="Normal 5 2 3 3 3" xfId="35182" xr:uid="{C4A58CDE-BABF-45D8-A564-B7E5D787A8BD}"/>
    <cellStyle name="Normal 5 2 3 3 3 2" xfId="35183" xr:uid="{8EF3403D-1980-4D50-BF0E-71234C1ADA9F}"/>
    <cellStyle name="Normal 5 2 3 3 3 3" xfId="35184" xr:uid="{F5DB5C45-170F-497C-997F-B37A4675D082}"/>
    <cellStyle name="Normal 5 2 3 3 3_AVA DVA EL" xfId="35185" xr:uid="{645F6AB2-5251-4906-9762-1AC5D1050193}"/>
    <cellStyle name="Normal 5 2 3 3 4" xfId="35186" xr:uid="{653D5B1D-4FFF-45ED-9743-F91808FC2D79}"/>
    <cellStyle name="Normal 5 2 3 3 4 2" xfId="35187" xr:uid="{4CD33166-72A2-413A-82B7-3ED8919F140F}"/>
    <cellStyle name="Normal 5 2 3 3 4 3" xfId="35188" xr:uid="{811C6E47-AE0F-40B7-98A1-5EA815D504A4}"/>
    <cellStyle name="Normal 5 2 3 3 4_AVA DVA EL" xfId="35189" xr:uid="{EC332F90-4040-4A39-B54A-AD76C0345802}"/>
    <cellStyle name="Normal 5 2 3 3 5" xfId="35190" xr:uid="{1E0E92F8-A509-4328-A5C7-AF2FCCB47FE4}"/>
    <cellStyle name="Normal 5 2 3 3 5 2" xfId="35191" xr:uid="{0F34C892-20EB-477E-97F2-DD5B4A04E152}"/>
    <cellStyle name="Normal 5 2 3 3 5 3" xfId="35192" xr:uid="{9B36CCAF-6FC3-48E8-811A-B5DC39DAA3BB}"/>
    <cellStyle name="Normal 5 2 3 3 5_AVA DVA EL" xfId="35193" xr:uid="{ECBB32BE-3D15-465E-AE81-AF58489C49E7}"/>
    <cellStyle name="Normal 5 2 3 3 6" xfId="35194" xr:uid="{7E49395F-9762-4C8D-A2F7-8D926F5580C3}"/>
    <cellStyle name="Normal 5 2 3 3 6 2" xfId="35195" xr:uid="{599616F3-EE23-4706-AF36-B0CD795222FC}"/>
    <cellStyle name="Normal 5 2 3 3 6 3" xfId="35196" xr:uid="{EDDB1AC9-71A8-4C88-A31D-6EC29BCA8A71}"/>
    <cellStyle name="Normal 5 2 3 3 6_AVA DVA EL" xfId="35197" xr:uid="{311507F6-70C6-4DD2-B5A2-AE09C6012831}"/>
    <cellStyle name="Normal 5 2 3 3 7" xfId="35198" xr:uid="{CCD76CA8-0EFB-4F23-AC82-429A65052945}"/>
    <cellStyle name="Normal 5 2 3 3 7 2" xfId="35199" xr:uid="{5B65A8D5-22AC-4E38-A4FC-3D05F870C890}"/>
    <cellStyle name="Normal 5 2 3 3 7 3" xfId="35200" xr:uid="{73D548C9-648F-4A5A-9EB5-1FDC4826B609}"/>
    <cellStyle name="Normal 5 2 3 3 7_AVA DVA EL" xfId="35201" xr:uid="{DD34066F-A04F-4953-A6B9-6018FAAE89F5}"/>
    <cellStyle name="Normal 5 2 3 3 8" xfId="35202" xr:uid="{C0674361-2402-40CD-8484-3E5698DE8F89}"/>
    <cellStyle name="Normal 5 2 3 3 8 2" xfId="35203" xr:uid="{CD552B72-B2E3-4C0F-994B-2252E6168111}"/>
    <cellStyle name="Normal 5 2 3 3 8 3" xfId="35204" xr:uid="{EAACEA5D-A09B-4B78-850F-F8BF6655466D}"/>
    <cellStyle name="Normal 5 2 3 3 8_AVA DVA EL" xfId="35205" xr:uid="{059D74A2-F573-46BF-87AB-77EBA9A4434D}"/>
    <cellStyle name="Normal 5 2 3 3 9" xfId="35206" xr:uid="{571D2F9B-49CA-49CF-B704-8D7F24F66F9E}"/>
    <cellStyle name="Normal 5 2 3 3 9 2" xfId="35207" xr:uid="{174DCC72-A6AD-4C56-9B1F-62FAB960904E}"/>
    <cellStyle name="Normal 5 2 3 3 9 3" xfId="35208" xr:uid="{97C85AC3-A333-4B8C-B927-D0727D5FBD35}"/>
    <cellStyle name="Normal 5 2 3 3 9_AVA DVA EL" xfId="35209" xr:uid="{02F35A55-258B-427F-8777-A4BBF9DF3382}"/>
    <cellStyle name="Normal 5 2 3 3_AVA DVA EL" xfId="35210" xr:uid="{07081980-528F-4AE6-A9A9-A65F27EC0314}"/>
    <cellStyle name="Normal 5 2 3 4" xfId="35211" xr:uid="{1E778C5D-8A36-4E32-BB59-4EF9FE85E3A0}"/>
    <cellStyle name="Normal 5 2 3 4 2" xfId="35212" xr:uid="{45D1FF26-6682-41CC-93D0-E1DC30E95ED6}"/>
    <cellStyle name="Normal 5 2 3 4 2 2" xfId="35213" xr:uid="{F28FE9F9-FDCB-4A93-998A-CD650152B329}"/>
    <cellStyle name="Normal 5 2 3 4 2 3" xfId="35214" xr:uid="{73E9BC4D-3014-4C5B-8A86-60D6218A0440}"/>
    <cellStyle name="Normal 5 2 3 4 2_AVA DVA EL" xfId="35215" xr:uid="{061CEA4C-607B-4E62-B5B3-E74BA16051C1}"/>
    <cellStyle name="Normal 5 2 3 4 3" xfId="35216" xr:uid="{6C0E1003-849F-4188-9038-4D38E3884610}"/>
    <cellStyle name="Normal 5 2 3 4 3 2" xfId="35217" xr:uid="{0962753B-0CAF-4B20-B3A3-490225F2F510}"/>
    <cellStyle name="Normal 5 2 3 4 3 3" xfId="35218" xr:uid="{F70E5D6B-5065-43DE-95EA-B53CE8AD0DB7}"/>
    <cellStyle name="Normal 5 2 3 4 3_AVA DVA EL" xfId="35219" xr:uid="{DC4254F9-3791-405B-B1D9-57A30D2C21DB}"/>
    <cellStyle name="Normal 5 2 3 4 4" xfId="35220" xr:uid="{22C0B4DC-E140-471E-BDBC-A6F0B84344D5}"/>
    <cellStyle name="Normal 5 2 3 4 5" xfId="35221" xr:uid="{5EBCA2C8-C3C5-4390-AFCB-E0268BF5F059}"/>
    <cellStyle name="Normal 5 2 3 4_AVA DVA EL" xfId="35222" xr:uid="{AA4A4664-E557-4790-A725-97C5A202762E}"/>
    <cellStyle name="Normal 5 2 3 5" xfId="35223" xr:uid="{7A7683FE-58F7-40CC-9ACF-D4BC2251CA9F}"/>
    <cellStyle name="Normal 5 2 3 5 2" xfId="35224" xr:uid="{E9300B17-139A-4AFB-8BE1-AF6B92B1A8B3}"/>
    <cellStyle name="Normal 5 2 3 5 3" xfId="35225" xr:uid="{F66581E9-5BC3-4788-96F0-DA15311D1D4C}"/>
    <cellStyle name="Normal 5 2 3 5_AVA DVA EL" xfId="35226" xr:uid="{6CB459F3-7D9E-447B-8A8D-FBECA293EB5D}"/>
    <cellStyle name="Normal 5 2 3 6" xfId="35227" xr:uid="{4619CB9F-86CF-4ECB-89F7-EBBFA1999448}"/>
    <cellStyle name="Normal 5 2 3 6 2" xfId="35228" xr:uid="{77209205-3970-458D-9F06-D95AF11AFBD2}"/>
    <cellStyle name="Normal 5 2 3 6 3" xfId="35229" xr:uid="{B2424D2D-0E5F-43D2-8DEB-B9F3FB536A35}"/>
    <cellStyle name="Normal 5 2 3 6_AVA DVA EL" xfId="35230" xr:uid="{E8AA514A-2BAB-4583-AC3F-50137E3F1919}"/>
    <cellStyle name="Normal 5 2 3 7" xfId="35231" xr:uid="{0895E5F4-B9DD-4D52-81E5-D66512E2293C}"/>
    <cellStyle name="Normal 5 2 3 7 2" xfId="35232" xr:uid="{0E2E8D6F-3B7D-4DD9-BB7E-D62D4EFAF5DD}"/>
    <cellStyle name="Normal 5 2 3 7 3" xfId="35233" xr:uid="{56438264-6A50-455C-BBA2-4E52470F342E}"/>
    <cellStyle name="Normal 5 2 3 7_AVA DVA EL" xfId="35234" xr:uid="{91509B19-69C6-43AA-AD05-7B853B2FDB97}"/>
    <cellStyle name="Normal 5 2 3 8" xfId="35235" xr:uid="{AC2A9174-D907-4512-B3E1-377E1A84306F}"/>
    <cellStyle name="Normal 5 2 3 8 2" xfId="35236" xr:uid="{F37F8CCC-5889-4938-9D5B-230058D4C5E4}"/>
    <cellStyle name="Normal 5 2 3 8 3" xfId="35237" xr:uid="{186E0768-2C16-4AC8-8E61-099E6F8F1F2B}"/>
    <cellStyle name="Normal 5 2 3 8_AVA DVA EL" xfId="35238" xr:uid="{F452287D-4D2B-4E37-9FBA-15D6FF051AB8}"/>
    <cellStyle name="Normal 5 2 3 9" xfId="35239" xr:uid="{6759F707-BB7B-4023-B33F-B538CDACD1D2}"/>
    <cellStyle name="Normal 5 2 3 9 2" xfId="35240" xr:uid="{5604BFEF-6865-4C48-968B-A465202C1AED}"/>
    <cellStyle name="Normal 5 2 3 9 3" xfId="35241" xr:uid="{02EB23C8-5BB1-41CD-A917-B0160E2C7786}"/>
    <cellStyle name="Normal 5 2 3 9_AVA DVA EL" xfId="35242" xr:uid="{B3628373-996F-4CFB-B273-B6E1F1DD38C0}"/>
    <cellStyle name="Normal 5 2 3_AVA DVA EL" xfId="35243" xr:uid="{43EBD2CA-203F-4DBD-987F-16FCEEFFB851}"/>
    <cellStyle name="Normal 5 2 4" xfId="35244" xr:uid="{A6BA2571-72A1-4597-822E-B10990F1AD4A}"/>
    <cellStyle name="Normal 5 2 4 10" xfId="35245" xr:uid="{7B1C17F4-3C45-4901-B811-4981C181A491}"/>
    <cellStyle name="Normal 5 2 4 10 2" xfId="35246" xr:uid="{2C82F5EE-8A26-4EA6-B6E0-FC2B0C675DD3}"/>
    <cellStyle name="Normal 5 2 4 10 3" xfId="35247" xr:uid="{5F5AE234-57D3-4405-A41B-011DBE7320BA}"/>
    <cellStyle name="Normal 5 2 4 10_AVA DVA EL" xfId="35248" xr:uid="{1EA0786D-A075-4C7E-B843-81040D2C75BF}"/>
    <cellStyle name="Normal 5 2 4 11" xfId="35249" xr:uid="{23B96FA9-DC81-4FA8-81BD-F65C64C849CD}"/>
    <cellStyle name="Normal 5 2 4 11 2" xfId="35250" xr:uid="{B6B8D630-48BF-4818-BD11-3EE1AAA45FBC}"/>
    <cellStyle name="Normal 5 2 4 11 3" xfId="35251" xr:uid="{2749AC1B-B86B-4B0B-A529-C7F3E9D44A0B}"/>
    <cellStyle name="Normal 5 2 4 11_AVA DVA EL" xfId="35252" xr:uid="{673F6D88-EDA9-48E1-B5E6-402BDD3C5642}"/>
    <cellStyle name="Normal 5 2 4 12" xfId="35253" xr:uid="{E0C27E0B-DD6E-4036-837A-D76B6DE04194}"/>
    <cellStyle name="Normal 5 2 4 2" xfId="35254" xr:uid="{948FE2B6-816C-48EE-8D9F-91FDFD78E4B6}"/>
    <cellStyle name="Normal 5 2 4 2 10" xfId="35255" xr:uid="{7EAA051B-0DB6-4E95-ABFD-5F12FDF03D4A}"/>
    <cellStyle name="Normal 5 2 4 2 11" xfId="35256" xr:uid="{1A6087D9-4E3B-4730-AE9B-FA3B4FE31330}"/>
    <cellStyle name="Normal 5 2 4 2 2" xfId="35257" xr:uid="{4EA1EA4B-57DE-4ED5-873F-05B333BF39A4}"/>
    <cellStyle name="Normal 5 2 4 2 2 2" xfId="35258" xr:uid="{4EDDDDDF-171B-4708-ADE0-DF33D980516A}"/>
    <cellStyle name="Normal 5 2 4 2 2 2 2" xfId="35259" xr:uid="{5CFD07EC-3925-432F-98DF-34DFC6B05BCB}"/>
    <cellStyle name="Normal 5 2 4 2 2 2 3" xfId="35260" xr:uid="{5F636E2B-9D4B-4C92-80D0-D66F6D5E026D}"/>
    <cellStyle name="Normal 5 2 4 2 2 2_AVA DVA EL" xfId="35261" xr:uid="{704DD6D3-AD79-4FCE-91D7-97AD13DD16A4}"/>
    <cellStyle name="Normal 5 2 4 2 2 3" xfId="35262" xr:uid="{6F492FC3-9F3D-433F-AB4D-FF82DA33002B}"/>
    <cellStyle name="Normal 5 2 4 2 2 3 2" xfId="35263" xr:uid="{5A7D1F1E-392D-4A4B-8F76-7FC5CC470B24}"/>
    <cellStyle name="Normal 5 2 4 2 2 3 3" xfId="35264" xr:uid="{0A3A41E5-4DA8-4525-AFAF-3C30DB4A8CB8}"/>
    <cellStyle name="Normal 5 2 4 2 2 3_AVA DVA EL" xfId="35265" xr:uid="{3FED4922-ECE3-4ABE-B6BE-3F0FD3822175}"/>
    <cellStyle name="Normal 5 2 4 2 2 4" xfId="35266" xr:uid="{978A52CC-277E-4853-821A-A16492048C44}"/>
    <cellStyle name="Normal 5 2 4 2 2 5" xfId="35267" xr:uid="{DCA4DE24-7D47-450B-ABE7-E538F6B774BA}"/>
    <cellStyle name="Normal 5 2 4 2 2_AVA DVA EL" xfId="35268" xr:uid="{167B8031-E227-4ED7-986F-7FF3A4C36842}"/>
    <cellStyle name="Normal 5 2 4 2 3" xfId="35269" xr:uid="{4F0CF78E-B8BA-4457-BB51-DA7A6EED8C3E}"/>
    <cellStyle name="Normal 5 2 4 2 3 2" xfId="35270" xr:uid="{8E729D3F-AE91-4D34-A861-64B0E9171AC2}"/>
    <cellStyle name="Normal 5 2 4 2 3 3" xfId="35271" xr:uid="{30FC7C03-A00B-472D-91A9-251121802983}"/>
    <cellStyle name="Normal 5 2 4 2 3_AVA DVA EL" xfId="35272" xr:uid="{6C8797A1-55C6-49E9-8950-65D9997B943A}"/>
    <cellStyle name="Normal 5 2 4 2 4" xfId="35273" xr:uid="{BF80E225-0060-4F3E-83A8-29049933D9ED}"/>
    <cellStyle name="Normal 5 2 4 2 4 2" xfId="35274" xr:uid="{0EAB493C-4DAD-4364-8762-FDCB26AD28DB}"/>
    <cellStyle name="Normal 5 2 4 2 4 3" xfId="35275" xr:uid="{B8061616-3100-446A-842E-8BF7859FE43A}"/>
    <cellStyle name="Normal 5 2 4 2 4_AVA DVA EL" xfId="35276" xr:uid="{5B1B3307-3662-425D-9842-562EB9F97E97}"/>
    <cellStyle name="Normal 5 2 4 2 5" xfId="35277" xr:uid="{D80310C7-F10C-4653-8026-3E8B98F7143D}"/>
    <cellStyle name="Normal 5 2 4 2 5 2" xfId="35278" xr:uid="{E98A5412-EAF0-4F61-AA02-D29B3E5F44B0}"/>
    <cellStyle name="Normal 5 2 4 2 5 3" xfId="35279" xr:uid="{55D38D53-2852-4240-A093-4718A19945BD}"/>
    <cellStyle name="Normal 5 2 4 2 5_AVA DVA EL" xfId="35280" xr:uid="{571C587E-9E0A-4A64-A917-93DAE6E23B89}"/>
    <cellStyle name="Normal 5 2 4 2 6" xfId="35281" xr:uid="{2A3730B2-7FB1-4157-8C26-D26AED8542D4}"/>
    <cellStyle name="Normal 5 2 4 2 6 2" xfId="35282" xr:uid="{E4A850D3-C2F2-4BD9-A9CE-B66E0A4970DB}"/>
    <cellStyle name="Normal 5 2 4 2 6 3" xfId="35283" xr:uid="{6D829DB9-C5ED-4EF4-A710-930514DF63A6}"/>
    <cellStyle name="Normal 5 2 4 2 6_AVA DVA EL" xfId="35284" xr:uid="{0BBAC300-1480-4FC9-87AF-91742D50801D}"/>
    <cellStyle name="Normal 5 2 4 2 7" xfId="35285" xr:uid="{5557822A-691D-4158-B4D0-DD0235991CEB}"/>
    <cellStyle name="Normal 5 2 4 2 7 2" xfId="35286" xr:uid="{1D6FCB87-0405-4915-8472-05822838C56F}"/>
    <cellStyle name="Normal 5 2 4 2 7 3" xfId="35287" xr:uid="{BCDB33D7-05EF-49C6-AE17-D90D8355CF97}"/>
    <cellStyle name="Normal 5 2 4 2 7_AVA DVA EL" xfId="35288" xr:uid="{FEF9ED2E-8F8D-4444-975C-8410B5B43784}"/>
    <cellStyle name="Normal 5 2 4 2 8" xfId="35289" xr:uid="{D261C712-5024-451B-9883-6ECBE2FD16A6}"/>
    <cellStyle name="Normal 5 2 4 2 8 2" xfId="35290" xr:uid="{483C91CC-0A9E-4718-9B4A-52A71E5766F9}"/>
    <cellStyle name="Normal 5 2 4 2 8 3" xfId="35291" xr:uid="{CA80CBB9-C6B1-4D71-876D-77F0ED5D7E04}"/>
    <cellStyle name="Normal 5 2 4 2 8_AVA DVA EL" xfId="35292" xr:uid="{29624DBC-CFB2-44AA-889B-A2EA620CECB4}"/>
    <cellStyle name="Normal 5 2 4 2 9" xfId="35293" xr:uid="{9D7E6BBC-7C1C-4655-86D0-CACC0426D75A}"/>
    <cellStyle name="Normal 5 2 4 2 9 2" xfId="35294" xr:uid="{E7128DE3-10AF-4A02-B4DB-CD58B35532B0}"/>
    <cellStyle name="Normal 5 2 4 2 9 3" xfId="35295" xr:uid="{B84E9282-53A7-47F5-BDFF-D50B2C1B4B02}"/>
    <cellStyle name="Normal 5 2 4 2 9_AVA DVA EL" xfId="35296" xr:uid="{11A047AE-6828-4B81-A2B5-6515DE7E082A}"/>
    <cellStyle name="Normal 5 2 4 2_AVA DVA EL" xfId="35297" xr:uid="{BEE82631-5635-4928-AA70-B38F80019454}"/>
    <cellStyle name="Normal 5 2 4 3" xfId="35298" xr:uid="{6715821E-524A-421C-9E03-32EB67A34D52}"/>
    <cellStyle name="Normal 5 2 4 3 2" xfId="35299" xr:uid="{99C8F588-4945-4BB0-931C-FB92B28CCED9}"/>
    <cellStyle name="Normal 5 2 4 3 2 2" xfId="35300" xr:uid="{DB5740AE-6ECF-4E1C-A201-4E94C778A6D5}"/>
    <cellStyle name="Normal 5 2 4 3 2 3" xfId="35301" xr:uid="{C338A1F1-78E5-43F6-AEA0-4CF7FE4CFC87}"/>
    <cellStyle name="Normal 5 2 4 3 2_AVA DVA EL" xfId="35302" xr:uid="{5D740F7C-AC52-40DA-B13B-33B26A84A80E}"/>
    <cellStyle name="Normal 5 2 4 3 3" xfId="35303" xr:uid="{EEA44000-65A2-43F9-BEF7-56DE63917AFD}"/>
    <cellStyle name="Normal 5 2 4 3 3 2" xfId="35304" xr:uid="{1FC5058F-1F41-4868-9358-D3C853E579D8}"/>
    <cellStyle name="Normal 5 2 4 3 3 3" xfId="35305" xr:uid="{EAE3D5FE-2FA8-442C-B829-D6B6E8654E20}"/>
    <cellStyle name="Normal 5 2 4 3 3_AVA DVA EL" xfId="35306" xr:uid="{819ED7D1-25D5-4F37-87DD-EDFE17001B84}"/>
    <cellStyle name="Normal 5 2 4 3 4" xfId="35307" xr:uid="{02EA9FC6-0131-4228-ABB3-8DB3C7816317}"/>
    <cellStyle name="Normal 5 2 4 3 5" xfId="35308" xr:uid="{00E92290-4A81-4F10-A4F4-A3E260E66854}"/>
    <cellStyle name="Normal 5 2 4 3_AVA DVA EL" xfId="35309" xr:uid="{F438E98F-2F9C-4D67-8194-DDA6BC06F162}"/>
    <cellStyle name="Normal 5 2 4 4" xfId="35310" xr:uid="{E19E45C2-4763-48FC-9A4E-44544D6A7E40}"/>
    <cellStyle name="Normal 5 2 4 4 2" xfId="35311" xr:uid="{9E366169-04CF-45B2-8F04-DE72BAB24AE7}"/>
    <cellStyle name="Normal 5 2 4 4 3" xfId="35312" xr:uid="{7229AC9E-E633-4D07-9F8C-72AC9CEB2C97}"/>
    <cellStyle name="Normal 5 2 4 4_AVA DVA EL" xfId="35313" xr:uid="{92AF38E1-8B46-443B-99B4-5B89DB71FAB5}"/>
    <cellStyle name="Normal 5 2 4 5" xfId="35314" xr:uid="{939327A8-6D6D-4471-8B00-75BBC2DE8BC6}"/>
    <cellStyle name="Normal 5 2 4 5 2" xfId="35315" xr:uid="{D8149921-EAC0-4A42-8FB4-81B10AAAFF94}"/>
    <cellStyle name="Normal 5 2 4 5 3" xfId="35316" xr:uid="{C90883F7-99AA-4D55-984E-93BAA509DA9E}"/>
    <cellStyle name="Normal 5 2 4 5_AVA DVA EL" xfId="35317" xr:uid="{916C7858-0460-4438-A963-A86C3C60DEF9}"/>
    <cellStyle name="Normal 5 2 4 6" xfId="35318" xr:uid="{AF52D9FC-B195-4497-8F32-91217A69F109}"/>
    <cellStyle name="Normal 5 2 4 6 2" xfId="35319" xr:uid="{79B1E49E-BE00-46C0-96E5-E71FF0C6BD95}"/>
    <cellStyle name="Normal 5 2 4 6 3" xfId="35320" xr:uid="{F6D14446-DA88-413D-8FBD-4B5A6217B2A3}"/>
    <cellStyle name="Normal 5 2 4 6_AVA DVA EL" xfId="35321" xr:uid="{9BF672FD-C972-4727-B494-4B28FB9C8F6D}"/>
    <cellStyle name="Normal 5 2 4 7" xfId="35322" xr:uid="{35DBFC3C-F7C2-44F8-AD4A-0F5AD166E123}"/>
    <cellStyle name="Normal 5 2 4 7 2" xfId="35323" xr:uid="{A599EB76-3A4A-4CF6-B5EB-02B324376846}"/>
    <cellStyle name="Normal 5 2 4 7 3" xfId="35324" xr:uid="{9D55673D-C5E7-485E-85D9-35FF722AF014}"/>
    <cellStyle name="Normal 5 2 4 7_AVA DVA EL" xfId="35325" xr:uid="{C4D32160-C530-4A32-B240-C5E76556852D}"/>
    <cellStyle name="Normal 5 2 4 8" xfId="35326" xr:uid="{A3DF1D52-9097-4382-B2E2-FABB3C32E3B9}"/>
    <cellStyle name="Normal 5 2 4 8 2" xfId="35327" xr:uid="{097EA0FC-8896-4E10-8033-4F3F97716BC9}"/>
    <cellStyle name="Normal 5 2 4 8 3" xfId="35328" xr:uid="{38790704-6C09-43DE-AC68-EE694C6C1EA2}"/>
    <cellStyle name="Normal 5 2 4 8_AVA DVA EL" xfId="35329" xr:uid="{1FA25F93-F5BB-48CB-A24B-076543E5519E}"/>
    <cellStyle name="Normal 5 2 4 9" xfId="35330" xr:uid="{975D72ED-42FB-41D5-B97D-219EAB239868}"/>
    <cellStyle name="Normal 5 2 4 9 2" xfId="35331" xr:uid="{15976D80-68EF-4651-91A8-EF86AA23C6BB}"/>
    <cellStyle name="Normal 5 2 4 9 3" xfId="35332" xr:uid="{244E16BA-258A-4F37-9795-1938B556CE36}"/>
    <cellStyle name="Normal 5 2 4 9_AVA DVA EL" xfId="35333" xr:uid="{8FA8EF3E-7888-4694-8210-895EE5B63A55}"/>
    <cellStyle name="Normal 5 2 4_AVA DVA EL" xfId="35334" xr:uid="{2A5CBF43-A710-4D48-82B3-ECCA7A1197ED}"/>
    <cellStyle name="Normal 5 2 5" xfId="35335" xr:uid="{14E34CE0-DEBF-48A9-BE21-1611B9C80D04}"/>
    <cellStyle name="Normal 5 2 5 10" xfId="35336" xr:uid="{0EF8610A-7A1B-4E87-BA75-7E96032B2F06}"/>
    <cellStyle name="Normal 5 2 5 10 2" xfId="35337" xr:uid="{72808CF7-6685-4E2D-BD11-3BD3C9C0A6E2}"/>
    <cellStyle name="Normal 5 2 5 10 3" xfId="35338" xr:uid="{03479576-EF10-41AF-AB83-EF66B3D90613}"/>
    <cellStyle name="Normal 5 2 5 10_AVA DVA EL" xfId="35339" xr:uid="{4C89EA2E-2584-48BC-A6D2-7D54170C5E20}"/>
    <cellStyle name="Normal 5 2 5 11" xfId="35340" xr:uid="{F9EDC4E2-1350-4B1C-A18F-93068468E7CB}"/>
    <cellStyle name="Normal 5 2 5 11 2" xfId="35341" xr:uid="{8FA5475A-38BC-4E90-9AFA-2CFC9D8B372F}"/>
    <cellStyle name="Normal 5 2 5 11 3" xfId="35342" xr:uid="{A387D28F-47EE-4EF8-8202-71F4EFD0B846}"/>
    <cellStyle name="Normal 5 2 5 11_AVA DVA EL" xfId="35343" xr:uid="{E2C4EA29-90DC-4A6E-91A0-279D8AA81912}"/>
    <cellStyle name="Normal 5 2 5 12" xfId="35344" xr:uid="{64BDA904-C9E5-4647-86CE-0EB908C8D3D9}"/>
    <cellStyle name="Normal 5 2 5 2" xfId="35345" xr:uid="{45D7A9A8-DFB0-432D-A577-57206E2C69C0}"/>
    <cellStyle name="Normal 5 2 5 2 10" xfId="35346" xr:uid="{4A46DF85-2946-41A2-A44B-7E28659DA9E1}"/>
    <cellStyle name="Normal 5 2 5 2 11" xfId="35347" xr:uid="{208B8232-B3A5-457E-8308-BC85D2D9CDB2}"/>
    <cellStyle name="Normal 5 2 5 2 2" xfId="35348" xr:uid="{E3F7C24D-1C95-4519-84CD-BBEC05BE57D5}"/>
    <cellStyle name="Normal 5 2 5 2 2 2" xfId="35349" xr:uid="{E910A02E-195D-40DA-AA34-33A50F7D58CD}"/>
    <cellStyle name="Normal 5 2 5 2 2 2 2" xfId="35350" xr:uid="{53E15F35-19C9-4206-BB3C-4A2256C73CAE}"/>
    <cellStyle name="Normal 5 2 5 2 2 2 3" xfId="35351" xr:uid="{DD5CF89E-8188-4E12-B0DC-AE002BF2CA46}"/>
    <cellStyle name="Normal 5 2 5 2 2 2_AVA DVA EL" xfId="35352" xr:uid="{AF1C0923-81A4-46C0-8619-08C12C3AB5DE}"/>
    <cellStyle name="Normal 5 2 5 2 2 3" xfId="35353" xr:uid="{118238DE-095E-48EA-8E02-284A8E971E6B}"/>
    <cellStyle name="Normal 5 2 5 2 2 3 2" xfId="35354" xr:uid="{7F9D6185-3BBA-4F70-B333-28DBBA8CB261}"/>
    <cellStyle name="Normal 5 2 5 2 2 3 3" xfId="35355" xr:uid="{DA7E6FC5-F7ED-4CD3-8111-2A420B01A168}"/>
    <cellStyle name="Normal 5 2 5 2 2 3_AVA DVA EL" xfId="35356" xr:uid="{988257CB-B96C-4511-B001-88CB56BD55FC}"/>
    <cellStyle name="Normal 5 2 5 2 2 4" xfId="35357" xr:uid="{10EB019E-1B42-431A-A11C-8907567671E0}"/>
    <cellStyle name="Normal 5 2 5 2 2 5" xfId="35358" xr:uid="{1B2D6F3B-03FC-45F5-8D9B-430907D21EA7}"/>
    <cellStyle name="Normal 5 2 5 2 2_AVA DVA EL" xfId="35359" xr:uid="{BE9EA43E-288B-437F-BE0B-67C83FF84B32}"/>
    <cellStyle name="Normal 5 2 5 2 3" xfId="35360" xr:uid="{91E99F02-8D68-4C56-A10A-A8D02B0F64B2}"/>
    <cellStyle name="Normal 5 2 5 2 3 2" xfId="35361" xr:uid="{69FA0ED4-9D7A-4C83-B512-95C8D242E6EE}"/>
    <cellStyle name="Normal 5 2 5 2 3 3" xfId="35362" xr:uid="{CA20E0FD-D3B2-4541-A299-38A8CD06DCEC}"/>
    <cellStyle name="Normal 5 2 5 2 3_AVA DVA EL" xfId="35363" xr:uid="{36FA1BEE-B283-4E8A-9F11-711707EF9F49}"/>
    <cellStyle name="Normal 5 2 5 2 4" xfId="35364" xr:uid="{447A8466-F563-426E-9393-095E60292AD5}"/>
    <cellStyle name="Normal 5 2 5 2 4 2" xfId="35365" xr:uid="{A9E75972-303D-47FA-809E-CB3DB9C7351E}"/>
    <cellStyle name="Normal 5 2 5 2 4 3" xfId="35366" xr:uid="{5B1F13CA-D9C5-4328-A3C8-903CC2AB0A5E}"/>
    <cellStyle name="Normal 5 2 5 2 4_AVA DVA EL" xfId="35367" xr:uid="{78877E1E-32DA-4764-9613-16C3D17AC488}"/>
    <cellStyle name="Normal 5 2 5 2 5" xfId="35368" xr:uid="{C253A2B7-4795-4714-BA90-8F3E7037C359}"/>
    <cellStyle name="Normal 5 2 5 2 5 2" xfId="35369" xr:uid="{8430A293-44F7-4910-A85B-062B8760F10C}"/>
    <cellStyle name="Normal 5 2 5 2 5 3" xfId="35370" xr:uid="{A4055804-7351-4CD9-8371-3F94092A26DD}"/>
    <cellStyle name="Normal 5 2 5 2 5_AVA DVA EL" xfId="35371" xr:uid="{5651D43C-3698-4002-A435-D12CF3AB147B}"/>
    <cellStyle name="Normal 5 2 5 2 6" xfId="35372" xr:uid="{F6BB9591-7F6B-4371-A8D2-4D8D07A2A734}"/>
    <cellStyle name="Normal 5 2 5 2 6 2" xfId="35373" xr:uid="{3A71FFE1-4AFF-4DFB-87F4-ABD518E24510}"/>
    <cellStyle name="Normal 5 2 5 2 6 3" xfId="35374" xr:uid="{E2D2D66C-4020-4E89-BB24-194253BF764E}"/>
    <cellStyle name="Normal 5 2 5 2 6_AVA DVA EL" xfId="35375" xr:uid="{4DB541A4-5ECE-4453-A772-31CACEDC8E7C}"/>
    <cellStyle name="Normal 5 2 5 2 7" xfId="35376" xr:uid="{3FBDA651-B6FD-41E9-BC26-39770547985A}"/>
    <cellStyle name="Normal 5 2 5 2 7 2" xfId="35377" xr:uid="{FE232EEF-F633-4DFB-9570-8474DDD7F550}"/>
    <cellStyle name="Normal 5 2 5 2 7 3" xfId="35378" xr:uid="{7E6D8B93-4F72-4F5B-865E-A42C591F5EE5}"/>
    <cellStyle name="Normal 5 2 5 2 7_AVA DVA EL" xfId="35379" xr:uid="{D7A30CB7-3687-48DB-8A3D-D718C5909FA1}"/>
    <cellStyle name="Normal 5 2 5 2 8" xfId="35380" xr:uid="{F6C9DB24-97D2-4681-82AE-FE6AEA81E5B5}"/>
    <cellStyle name="Normal 5 2 5 2 8 2" xfId="35381" xr:uid="{F0FF5AF2-2DC9-4F62-94B0-18B342AAD6C9}"/>
    <cellStyle name="Normal 5 2 5 2 8 3" xfId="35382" xr:uid="{89F78F55-0A6F-4D74-90C0-F88481DFCE97}"/>
    <cellStyle name="Normal 5 2 5 2 8_AVA DVA EL" xfId="35383" xr:uid="{A75ACD91-3645-4DA8-BAFC-73257804E532}"/>
    <cellStyle name="Normal 5 2 5 2 9" xfId="35384" xr:uid="{42A4F5AE-EDE0-4611-828A-ABDFCCBD2E11}"/>
    <cellStyle name="Normal 5 2 5 2 9 2" xfId="35385" xr:uid="{E3570768-C24C-4A94-A735-4413B8DDAB4E}"/>
    <cellStyle name="Normal 5 2 5 2 9 3" xfId="35386" xr:uid="{3E242117-DAC6-4506-A35B-949325364F05}"/>
    <cellStyle name="Normal 5 2 5 2 9_AVA DVA EL" xfId="35387" xr:uid="{7D9F4B7D-BB3A-4474-8538-A1F29DFF8AEF}"/>
    <cellStyle name="Normal 5 2 5 2_AVA DVA EL" xfId="35388" xr:uid="{0C45ED59-DCA7-475D-A2C5-B1B82883CA84}"/>
    <cellStyle name="Normal 5 2 5 3" xfId="35389" xr:uid="{9EA16C80-2FB1-447D-8990-1BBDFA435631}"/>
    <cellStyle name="Normal 5 2 5 3 2" xfId="35390" xr:uid="{FAB828E2-AB5C-4993-A76C-AB1CF5940191}"/>
    <cellStyle name="Normal 5 2 5 3 2 2" xfId="35391" xr:uid="{6713A028-F327-429A-BB17-90A21AD0B9D4}"/>
    <cellStyle name="Normal 5 2 5 3 2 3" xfId="35392" xr:uid="{3AF11967-288C-4731-B27B-E055469E6973}"/>
    <cellStyle name="Normal 5 2 5 3 2_AVA DVA EL" xfId="35393" xr:uid="{A5220DD8-BABC-404E-8BB8-BD26B4B1DA84}"/>
    <cellStyle name="Normal 5 2 5 3 3" xfId="35394" xr:uid="{8E7064AF-E65A-457D-BCEB-658946C0D9EC}"/>
    <cellStyle name="Normal 5 2 5 3 3 2" xfId="35395" xr:uid="{2C56EE9A-46C5-4131-A453-3765BFF6ABF0}"/>
    <cellStyle name="Normal 5 2 5 3 3 3" xfId="35396" xr:uid="{A1F24F3A-6A12-49B3-BB74-B1905C8DF845}"/>
    <cellStyle name="Normal 5 2 5 3 3_AVA DVA EL" xfId="35397" xr:uid="{5F7BC7F8-395A-444C-B5E3-37F98908118F}"/>
    <cellStyle name="Normal 5 2 5 3 4" xfId="35398" xr:uid="{1276FEC8-385E-4AFE-BE31-446C6DB65194}"/>
    <cellStyle name="Normal 5 2 5 3 5" xfId="35399" xr:uid="{38070C4D-B921-471B-9F30-E49EFFC8E026}"/>
    <cellStyle name="Normal 5 2 5 3_AVA DVA EL" xfId="35400" xr:uid="{747FC475-8DDE-4311-BC4B-E36BFA10C3BD}"/>
    <cellStyle name="Normal 5 2 5 4" xfId="35401" xr:uid="{CB404E45-AD6D-48B2-82DF-5F5DB27FC10C}"/>
    <cellStyle name="Normal 5 2 5 4 2" xfId="35402" xr:uid="{087274F7-4CE7-4F84-9620-59B78C1A7F46}"/>
    <cellStyle name="Normal 5 2 5 4 3" xfId="35403" xr:uid="{629ACD54-E10B-4686-AD81-45F18D7A612D}"/>
    <cellStyle name="Normal 5 2 5 4_AVA DVA EL" xfId="35404" xr:uid="{EA91D49B-E863-4656-ACFF-75524C0C942D}"/>
    <cellStyle name="Normal 5 2 5 5" xfId="35405" xr:uid="{80C54070-F277-490A-BA9D-5597D8D38E99}"/>
    <cellStyle name="Normal 5 2 5 5 2" xfId="35406" xr:uid="{E07E7474-16F7-4034-9707-D0012F29D31B}"/>
    <cellStyle name="Normal 5 2 5 5 3" xfId="35407" xr:uid="{402DE0FC-AA67-4B01-A221-49F28FB113D9}"/>
    <cellStyle name="Normal 5 2 5 5_AVA DVA EL" xfId="35408" xr:uid="{D5504C30-AF8F-4AE6-A5B1-1AB6113CCD4C}"/>
    <cellStyle name="Normal 5 2 5 6" xfId="35409" xr:uid="{4039EB8F-FDB8-4467-9A96-C0F669428C0A}"/>
    <cellStyle name="Normal 5 2 5 6 2" xfId="35410" xr:uid="{7FC5BF53-A214-4886-8083-B28901382A83}"/>
    <cellStyle name="Normal 5 2 5 6 3" xfId="35411" xr:uid="{ABE40EBC-391D-4F81-8CA6-A1C9601E27A2}"/>
    <cellStyle name="Normal 5 2 5 6_AVA DVA EL" xfId="35412" xr:uid="{966E738F-EEBE-49F0-B9CF-87883395AEFC}"/>
    <cellStyle name="Normal 5 2 5 7" xfId="35413" xr:uid="{597EA317-9C7C-419F-A182-0C47764B0E99}"/>
    <cellStyle name="Normal 5 2 5 7 2" xfId="35414" xr:uid="{2C5AC5A3-E707-46FF-AE9A-C942FF65A78D}"/>
    <cellStyle name="Normal 5 2 5 7 3" xfId="35415" xr:uid="{07AB744A-9A7F-4E40-B357-A1CB014F3E41}"/>
    <cellStyle name="Normal 5 2 5 7_AVA DVA EL" xfId="35416" xr:uid="{F6C780D9-C2B6-45F6-AFE2-0085243D21AF}"/>
    <cellStyle name="Normal 5 2 5 8" xfId="35417" xr:uid="{2363B8F6-6ED8-4172-9FB7-72FEA21FE141}"/>
    <cellStyle name="Normal 5 2 5 8 2" xfId="35418" xr:uid="{9DCB40B6-5A71-42FA-90E5-0590CAF4536F}"/>
    <cellStyle name="Normal 5 2 5 8 3" xfId="35419" xr:uid="{B44841B3-5C0D-4AD8-A26A-5DB6079940D9}"/>
    <cellStyle name="Normal 5 2 5 8_AVA DVA EL" xfId="35420" xr:uid="{75E22989-1262-43F4-BDF9-8259E3901753}"/>
    <cellStyle name="Normal 5 2 5 9" xfId="35421" xr:uid="{87E3F931-17A6-4452-B97F-116FC8AFB05D}"/>
    <cellStyle name="Normal 5 2 5 9 2" xfId="35422" xr:uid="{18CA5EFC-7421-4865-8608-F78D09134AE8}"/>
    <cellStyle name="Normal 5 2 5 9 3" xfId="35423" xr:uid="{E8EE7C9E-10F0-4037-A3E3-49A6F7463A50}"/>
    <cellStyle name="Normal 5 2 5 9_AVA DVA EL" xfId="35424" xr:uid="{9A22DE01-CF48-4E81-9C7C-598B8E980F7A}"/>
    <cellStyle name="Normal 5 2 5_AVA DVA EL" xfId="35425" xr:uid="{58B7C278-30FD-4EE9-A7D9-448228ABFA32}"/>
    <cellStyle name="Normal 5 2 6" xfId="35426" xr:uid="{E6184198-5E12-4F97-8A75-A838624179B4}"/>
    <cellStyle name="Normal 5 2 6 10" xfId="35427" xr:uid="{B6EBA829-FB5F-4974-B267-AB724B739523}"/>
    <cellStyle name="Normal 5 2 6 10 2" xfId="35428" xr:uid="{52967FE1-E85B-44A4-AFAA-907C144E0DFB}"/>
    <cellStyle name="Normal 5 2 6 10 3" xfId="35429" xr:uid="{EEAFDE18-9BD9-4D81-9480-AFA1C1648AA4}"/>
    <cellStyle name="Normal 5 2 6 10_AVA DVA EL" xfId="35430" xr:uid="{1EE36BF6-70A8-4730-94CF-948CBAE22DEF}"/>
    <cellStyle name="Normal 5 2 6 11" xfId="35431" xr:uid="{7BB133B4-A9F4-4A34-950C-524015FDD57C}"/>
    <cellStyle name="Normal 5 2 6 2" xfId="35432" xr:uid="{77611F28-282F-4352-8F4C-7DC7C8C49B17}"/>
    <cellStyle name="Normal 5 2 6 2 2" xfId="35433" xr:uid="{9C124C6D-C95C-4F53-8602-DA5CED0CD3DC}"/>
    <cellStyle name="Normal 5 2 6 2 2 2" xfId="35434" xr:uid="{6D3615F3-8248-41D1-843C-56E8713BE8CA}"/>
    <cellStyle name="Normal 5 2 6 2 2 3" xfId="35435" xr:uid="{8B1678D1-EBFB-4DB5-AF51-DF35D46AAC3F}"/>
    <cellStyle name="Normal 5 2 6 2 2_AVA DVA EL" xfId="35436" xr:uid="{0645D7B6-E081-444F-98DA-362ADD4ED055}"/>
    <cellStyle name="Normal 5 2 6 2 3" xfId="35437" xr:uid="{72F30CD4-71B1-4FE4-AFE6-26ED56E5563F}"/>
    <cellStyle name="Normal 5 2 6 2 3 2" xfId="35438" xr:uid="{6EBC9BD6-C6A4-4CA0-89B5-0C948780CAA7}"/>
    <cellStyle name="Normal 5 2 6 2 3 3" xfId="35439" xr:uid="{D622492E-8778-40B1-85E0-260B260D3FAD}"/>
    <cellStyle name="Normal 5 2 6 2 3_AVA DVA EL" xfId="35440" xr:uid="{14839EF2-6494-44AF-A15D-02B797AD5EF0}"/>
    <cellStyle name="Normal 5 2 6 2 4" xfId="35441" xr:uid="{3E178B39-11EB-4D86-9D27-C7A75BF3F150}"/>
    <cellStyle name="Normal 5 2 6 2 5" xfId="35442" xr:uid="{BC1210CB-C1E9-4BEC-BB4E-4664A7F3458B}"/>
    <cellStyle name="Normal 5 2 6 2_AVA DVA EL" xfId="35443" xr:uid="{A942C48C-2D36-4E80-ABF9-476762020C42}"/>
    <cellStyle name="Normal 5 2 6 3" xfId="35444" xr:uid="{8B197E14-CAA3-4090-8319-89455C9BC448}"/>
    <cellStyle name="Normal 5 2 6 3 2" xfId="35445" xr:uid="{5A6C63F7-A6C7-4E81-8E59-22687E7F70DF}"/>
    <cellStyle name="Normal 5 2 6 3 3" xfId="35446" xr:uid="{D3922F59-F229-4943-9561-504AE477A0A2}"/>
    <cellStyle name="Normal 5 2 6 3_AVA DVA EL" xfId="35447" xr:uid="{C3383966-19DC-4CB3-82B6-AAE32DDA41A1}"/>
    <cellStyle name="Normal 5 2 6 4" xfId="35448" xr:uid="{E66A9D76-AA3F-44E4-81B7-5CF191E1BE3A}"/>
    <cellStyle name="Normal 5 2 6 4 2" xfId="35449" xr:uid="{7234C768-C524-44BC-81CF-4B5422611CBF}"/>
    <cellStyle name="Normal 5 2 6 4 3" xfId="35450" xr:uid="{96880182-C191-4A04-80D0-E5EFD70D51C7}"/>
    <cellStyle name="Normal 5 2 6 4_AVA DVA EL" xfId="35451" xr:uid="{A7865BB6-621F-42D2-85B1-D78B7F44DDE8}"/>
    <cellStyle name="Normal 5 2 6 5" xfId="35452" xr:uid="{8DD5C5DE-D85F-4863-BA64-4D1CB64C88C9}"/>
    <cellStyle name="Normal 5 2 6 5 2" xfId="35453" xr:uid="{96034451-407D-49F2-82F9-AC58F8162E97}"/>
    <cellStyle name="Normal 5 2 6 5 3" xfId="35454" xr:uid="{CC41ED70-5100-4B77-AE99-915040E11FF1}"/>
    <cellStyle name="Normal 5 2 6 5_AVA DVA EL" xfId="35455" xr:uid="{CD2584BB-CCF7-4760-A872-167B566FC4DC}"/>
    <cellStyle name="Normal 5 2 6 6" xfId="35456" xr:uid="{D5BE00D9-9438-452A-9DCE-56280293760D}"/>
    <cellStyle name="Normal 5 2 6 6 2" xfId="35457" xr:uid="{019AB8DE-C412-482F-8B5D-E2FF596BFBBD}"/>
    <cellStyle name="Normal 5 2 6 6 3" xfId="35458" xr:uid="{2EA74C72-6568-4EB2-8820-122750A241FB}"/>
    <cellStyle name="Normal 5 2 6 6_AVA DVA EL" xfId="35459" xr:uid="{A1A7C38F-FE19-4151-A0B5-06D4D4458703}"/>
    <cellStyle name="Normal 5 2 6 7" xfId="35460" xr:uid="{DE96D95D-D869-4F6D-BC62-607C10FBA2B9}"/>
    <cellStyle name="Normal 5 2 6 7 2" xfId="35461" xr:uid="{B311A7E1-F98F-43AE-AD70-DDE641DF3DE0}"/>
    <cellStyle name="Normal 5 2 6 7 3" xfId="35462" xr:uid="{58204547-0AC9-4E35-A440-6CD8C872D439}"/>
    <cellStyle name="Normal 5 2 6 7_AVA DVA EL" xfId="35463" xr:uid="{BE7BF59E-A623-4AA5-A59B-004BB42CF8BE}"/>
    <cellStyle name="Normal 5 2 6 8" xfId="35464" xr:uid="{BADB0E3A-0538-4DA9-A96B-92AEE0A47822}"/>
    <cellStyle name="Normal 5 2 6 8 2" xfId="35465" xr:uid="{14144660-4527-4898-9702-DC50CA8F0E97}"/>
    <cellStyle name="Normal 5 2 6 8 3" xfId="35466" xr:uid="{2CCF0E8A-F168-4C39-90DF-4E15B462F73B}"/>
    <cellStyle name="Normal 5 2 6 8_AVA DVA EL" xfId="35467" xr:uid="{05F8B531-DD21-4F3B-947E-7DF30922C920}"/>
    <cellStyle name="Normal 5 2 6 9" xfId="35468" xr:uid="{78A0054F-5210-4C74-8D1A-8F41D459594E}"/>
    <cellStyle name="Normal 5 2 6 9 2" xfId="35469" xr:uid="{99F85104-C1C5-4D00-A840-A00D7EA7EDFC}"/>
    <cellStyle name="Normal 5 2 6 9 3" xfId="35470" xr:uid="{99F357F2-B7B8-4D86-B57A-847CA3A1931D}"/>
    <cellStyle name="Normal 5 2 6 9_AVA DVA EL" xfId="35471" xr:uid="{53B60B14-43F7-476C-9ACA-1B26736AFB1A}"/>
    <cellStyle name="Normal 5 2 6_AVA DVA EL" xfId="35472" xr:uid="{33F7A437-B815-447C-A4D3-8BBB8F4880BF}"/>
    <cellStyle name="Normal 5 2 7" xfId="35473" xr:uid="{B9E79C7B-DC12-4C18-9E30-5B5025799F8C}"/>
    <cellStyle name="Normal 5 2 7 2" xfId="35474" xr:uid="{838F621F-9865-4AC7-B259-77D9173D12E4}"/>
    <cellStyle name="Normal 5 2 7 2 2" xfId="35475" xr:uid="{87B60F47-6C7F-4B6A-869F-C484C33DDBCF}"/>
    <cellStyle name="Normal 5 2 7 2 3" xfId="35476" xr:uid="{45CA92E9-F954-435F-B42F-1AEB791A7BEF}"/>
    <cellStyle name="Normal 5 2 7 2_AVA DVA EL" xfId="35477" xr:uid="{3F102BF7-41D1-4A0A-BE3A-94B58D872BC9}"/>
    <cellStyle name="Normal 5 2 7 3" xfId="35478" xr:uid="{D565E331-FE07-41EA-BDF5-C01FC342EAB0}"/>
    <cellStyle name="Normal 5 2 7 3 2" xfId="35479" xr:uid="{B14026B0-72E0-48D7-AAA2-EAFE1974076A}"/>
    <cellStyle name="Normal 5 2 7 3 3" xfId="35480" xr:uid="{DFD39474-0238-427D-BD91-2EC2D8A4D4AF}"/>
    <cellStyle name="Normal 5 2 7 3_AVA DVA EL" xfId="35481" xr:uid="{FCED83A2-3A16-4037-8A37-550582E2A021}"/>
    <cellStyle name="Normal 5 2 7 4" xfId="35482" xr:uid="{27382E0C-B0B5-402C-92C2-284FEA39C378}"/>
    <cellStyle name="Normal 5 2 7 4 2" xfId="35483" xr:uid="{B4630DBF-3CA7-4253-96B9-F4D9A0CAB79B}"/>
    <cellStyle name="Normal 5 2 7 4 3" xfId="35484" xr:uid="{A651BE11-A376-4A46-9465-3616F9C9C7E9}"/>
    <cellStyle name="Normal 5 2 7 4_AVA DVA EL" xfId="35485" xr:uid="{3DF32132-0977-49DB-814C-023911BA64D6}"/>
    <cellStyle name="Normal 5 2 7 5" xfId="35486" xr:uid="{CF82281B-7394-4B4F-85D8-C71EB4DAF276}"/>
    <cellStyle name="Normal 5 2 7_AVA DVA EL" xfId="35487" xr:uid="{665A8B5E-84C7-4431-ADBA-78B9C595A4E6}"/>
    <cellStyle name="Normal 5 2 8" xfId="35488" xr:uid="{0D3A2F10-2F94-4A48-A833-2B2B312212B9}"/>
    <cellStyle name="Normal 5 2 8 2" xfId="35489" xr:uid="{940A9953-F536-44BF-8AF8-82EAC03BE0AC}"/>
    <cellStyle name="Normal 5 2 8 2 2" xfId="35490" xr:uid="{43DABBFD-A186-4F24-8AE3-8C67EAA5245C}"/>
    <cellStyle name="Normal 5 2 8 2 3" xfId="35491" xr:uid="{938E278E-5559-45AB-A534-894125630BD2}"/>
    <cellStyle name="Normal 5 2 8 2_AVA DVA EL" xfId="35492" xr:uid="{BC1C20D8-F549-4F31-BB87-0DBE4D22B9E0}"/>
    <cellStyle name="Normal 5 2 8 3" xfId="35493" xr:uid="{C7F449CF-8DFB-4E55-999A-E6AB7F390BB3}"/>
    <cellStyle name="Normal 5 2 8 3 2" xfId="35494" xr:uid="{2C362762-4426-4D96-95C0-F7F52942F4DE}"/>
    <cellStyle name="Normal 5 2 8 3 3" xfId="35495" xr:uid="{20D7EA96-BF3B-42DB-A4CA-1D75C6F77E5B}"/>
    <cellStyle name="Normal 5 2 8 3_AVA DVA EL" xfId="35496" xr:uid="{DBEEAABD-D2C9-4F05-B7D7-FC298023D04F}"/>
    <cellStyle name="Normal 5 2 8 4" xfId="35497" xr:uid="{C0ECC4CB-F1E5-4753-91FE-29348783C262}"/>
    <cellStyle name="Normal 5 2 8 4 2" xfId="35498" xr:uid="{8FAE33C3-8F0B-40EF-97B5-9829210AEC95}"/>
    <cellStyle name="Normal 5 2 8 4 3" xfId="35499" xr:uid="{8B80C754-2BFD-4868-8062-5322A4D8E5B4}"/>
    <cellStyle name="Normal 5 2 8 4_AVA DVA EL" xfId="35500" xr:uid="{398A6D6C-492A-447F-BBFB-ADE580B2E30D}"/>
    <cellStyle name="Normal 5 2 8 5" xfId="35501" xr:uid="{B6F984A3-A5C3-4505-9E44-A7FDC5BBD5DE}"/>
    <cellStyle name="Normal 5 2 8_AVA DVA EL" xfId="35502" xr:uid="{0A29B822-D2FD-47ED-9F77-8AD20B9350C8}"/>
    <cellStyle name="Normal 5 2 9" xfId="35503" xr:uid="{6912E796-A197-4C51-BB8D-AA7D6D1A2E26}"/>
    <cellStyle name="Normal 5 2 9 2" xfId="35504" xr:uid="{40E843AA-D966-4694-910F-68FE10B3FEB3}"/>
    <cellStyle name="Normal 5 2 9 2 2" xfId="35505" xr:uid="{0A376B98-7D69-489A-9FA7-31AD8B058C35}"/>
    <cellStyle name="Normal 5 2 9 2 3" xfId="35506" xr:uid="{93815895-03E9-4D3A-9296-38AF9FBE7FBF}"/>
    <cellStyle name="Normal 5 2 9 2_AVA DVA EL" xfId="35507" xr:uid="{B91A369C-AA89-469B-931D-19E386C5C6E4}"/>
    <cellStyle name="Normal 5 2 9 3" xfId="35508" xr:uid="{174CD92C-E8E8-4704-B24D-093843809A9C}"/>
    <cellStyle name="Normal 5 2 9_AVA DVA EL" xfId="35509" xr:uid="{D664EC74-065E-4861-AAF0-6F13C2579384}"/>
    <cellStyle name="Normal 5 2_3Q19" xfId="8190" xr:uid="{14A83DFE-B96C-4D5C-AAF5-7816E2C4B87A}"/>
    <cellStyle name="Normal 5 20" xfId="35510" xr:uid="{93966A0D-C4A5-4806-8CF7-6441DA9C2D6F}"/>
    <cellStyle name="Normal 5 20 2" xfId="35511" xr:uid="{9A81D64D-502A-4B38-9686-42B886E596AF}"/>
    <cellStyle name="Normal 5 20 3" xfId="35512" xr:uid="{43627992-786A-4CE4-8A18-5B4B31CC4949}"/>
    <cellStyle name="Normal 5 20_AVA DVA EL" xfId="35513" xr:uid="{DEBB8764-23A1-4896-93C6-2A2709E15D2B}"/>
    <cellStyle name="Normal 5 21" xfId="35514" xr:uid="{2EA45FB4-17A8-44AB-A1FE-6DE7DFE2DB61}"/>
    <cellStyle name="Normal 5 21 2" xfId="35515" xr:uid="{7211F740-CDA6-431D-A0E7-97A2EB564E34}"/>
    <cellStyle name="Normal 5 21 3" xfId="35516" xr:uid="{788321E4-33A1-48FE-8426-8516CC9F4285}"/>
    <cellStyle name="Normal 5 21_AVA DVA EL" xfId="35517" xr:uid="{43F9DB4B-B86F-4952-BB5A-738C53ED1CF2}"/>
    <cellStyle name="Normal 5 22" xfId="35518" xr:uid="{224AA25C-C333-49DF-914C-5ABDCF1A5B61}"/>
    <cellStyle name="Normal 5 22 2" xfId="35519" xr:uid="{26C77EBD-CDD0-48AD-A7E9-AC885EC54584}"/>
    <cellStyle name="Normal 5 22 3" xfId="35520" xr:uid="{28D43CB9-5CD3-473F-90A7-A2DFBA472F75}"/>
    <cellStyle name="Normal 5 22_AVA DVA EL" xfId="35521" xr:uid="{335B0EE3-86A4-4422-9721-832FA6B1CEE2}"/>
    <cellStyle name="Normal 5 23" xfId="35522" xr:uid="{833F2504-CDBF-4469-94EC-B8B5A3F3B853}"/>
    <cellStyle name="Normal 5 23 2" xfId="35523" xr:uid="{9BC5D4AF-015B-425C-BDDE-BB405E4896CD}"/>
    <cellStyle name="Normal 5 23 3" xfId="35524" xr:uid="{9C7D7E22-4354-4259-8D62-11874DC17A29}"/>
    <cellStyle name="Normal 5 23_AVA DVA EL" xfId="35525" xr:uid="{16DC6B8D-8524-4A25-8A1E-6BF7E239FA1D}"/>
    <cellStyle name="Normal 5 24" xfId="35526" xr:uid="{A28F4F57-DCA9-4AE2-B4CC-C29A5473E1C9}"/>
    <cellStyle name="Normal 5 24 2" xfId="35527" xr:uid="{E30ACE40-4E4F-4750-8A4E-64DBFE7923BD}"/>
    <cellStyle name="Normal 5 24 3" xfId="35528" xr:uid="{A6BDB828-941F-49CF-9B4F-7959A1538F34}"/>
    <cellStyle name="Normal 5 24_AVA DVA EL" xfId="35529" xr:uid="{89823A3E-5E53-4E1A-B3CD-E227B71A549E}"/>
    <cellStyle name="Normal 5 25" xfId="35530" xr:uid="{D4C3484F-8766-4965-8997-FF953DF3EDF1}"/>
    <cellStyle name="Normal 5 25 2" xfId="35531" xr:uid="{C99455D5-89FA-4BAD-B614-08581BD4528F}"/>
    <cellStyle name="Normal 5 25 3" xfId="35532" xr:uid="{01615524-3BBD-45E8-8177-F322ABCAD53D}"/>
    <cellStyle name="Normal 5 25_AVA DVA EL" xfId="35533" xr:uid="{46BC3F10-B73A-4465-9948-358C02352B82}"/>
    <cellStyle name="Normal 5 26" xfId="35534" xr:uid="{450B537E-8A7E-49C9-92E4-AD7753F62734}"/>
    <cellStyle name="Normal 5 26 2" xfId="35535" xr:uid="{CEFA09CA-42FE-462D-9EA2-2E8A5BFF334D}"/>
    <cellStyle name="Normal 5 26 3" xfId="35536" xr:uid="{14C105CE-CA92-4334-8474-EE6666EF3A7A}"/>
    <cellStyle name="Normal 5 26_AVA DVA EL" xfId="35537" xr:uid="{142BA85B-9EB1-4E08-8EDA-5C2B8BCCEC41}"/>
    <cellStyle name="Normal 5 27" xfId="35538" xr:uid="{D8EC82F9-1140-4302-B4EB-EB19D2960444}"/>
    <cellStyle name="Normal 5 27 2" xfId="35539" xr:uid="{6B7005CB-A56A-463F-B5C7-6D971999727D}"/>
    <cellStyle name="Normal 5 27 3" xfId="35540" xr:uid="{B82D246F-C988-401F-8E0A-A7B4EF492D88}"/>
    <cellStyle name="Normal 5 27_AVA DVA EL" xfId="35541" xr:uid="{56268EA9-6FEC-4D52-AA70-4E6C61BCBDAF}"/>
    <cellStyle name="Normal 5 28" xfId="35542" xr:uid="{B045B30D-66D7-43E1-840F-487DE093BED0}"/>
    <cellStyle name="Normal 5 28 2" xfId="35543" xr:uid="{0A22C150-D996-4B50-9047-874F3B5FC85A}"/>
    <cellStyle name="Normal 5 28 3" xfId="35544" xr:uid="{55E4A64C-A38E-48A4-A136-7515DDC7F0BF}"/>
    <cellStyle name="Normal 5 28_AVA DVA EL" xfId="35545" xr:uid="{8D2B6CC0-0501-43AF-98AB-4D3A856B094B}"/>
    <cellStyle name="Normal 5 29" xfId="35546" xr:uid="{28D004F5-7A72-4229-A0CF-3E12FF31BFD5}"/>
    <cellStyle name="Normal 5 3" xfId="8191" xr:uid="{6D305652-AC0A-4A82-9175-7AB926D11FB7}"/>
    <cellStyle name="Normal 5 3 10" xfId="35547" xr:uid="{2AEFAF7E-62DB-43CF-A070-F26469255EC6}"/>
    <cellStyle name="Normal 5 3 10 2" xfId="35548" xr:uid="{32FE7632-2470-4AA0-BB55-06DC43DDA3E6}"/>
    <cellStyle name="Normal 5 3 10 3" xfId="35549" xr:uid="{59FBE1FE-E21C-4B28-A1DC-BCC14F89805F}"/>
    <cellStyle name="Normal 5 3 10_AVA DVA EL" xfId="35550" xr:uid="{08B3106F-A978-4B66-AF2D-F3ADC326E6C5}"/>
    <cellStyle name="Normal 5 3 11" xfId="35551" xr:uid="{89DC6B52-0342-48B2-87C6-522D873E7DC2}"/>
    <cellStyle name="Normal 5 3 11 2" xfId="35552" xr:uid="{DB6A4CAF-87F7-458E-8506-9420C2DBB611}"/>
    <cellStyle name="Normal 5 3 11 3" xfId="35553" xr:uid="{825723DE-2EFE-44EF-BE74-B4C3F6C811DC}"/>
    <cellStyle name="Normal 5 3 11_AVA DVA EL" xfId="35554" xr:uid="{D3136BEB-C230-42AD-B635-116DEF082E8D}"/>
    <cellStyle name="Normal 5 3 12" xfId="35555" xr:uid="{3E250BEC-860C-4DFF-9776-688101D3F7F2}"/>
    <cellStyle name="Normal 5 3 12 2" xfId="35556" xr:uid="{7CCC3A6F-0109-4ECA-9377-8257474B1E9F}"/>
    <cellStyle name="Normal 5 3 12 3" xfId="35557" xr:uid="{66BD066F-AB21-479D-8645-5CF0F3CD0356}"/>
    <cellStyle name="Normal 5 3 12_AVA DVA EL" xfId="35558" xr:uid="{0D12F96C-D8F1-4A2F-AE22-D6D1949DE1DA}"/>
    <cellStyle name="Normal 5 3 13" xfId="35559" xr:uid="{DFDB38C0-4D33-4C4E-93D2-13A0C0A020FB}"/>
    <cellStyle name="Normal 5 3 14" xfId="47649" xr:uid="{3AFD46CE-7E98-4EDA-8CAF-D4FC51A6C59F}"/>
    <cellStyle name="Normal 5 3 15" xfId="47650" xr:uid="{2E78890A-7F65-445F-A69B-E6A1941B6CAE}"/>
    <cellStyle name="Normal 5 3 2" xfId="35560" xr:uid="{C364E7C9-1385-4742-BF5A-2B31E8D77334}"/>
    <cellStyle name="Normal 5 3 2 10" xfId="35561" xr:uid="{1877C48E-2A70-4BF8-AA01-163D60EA51FE}"/>
    <cellStyle name="Normal 5 3 2 10 2" xfId="35562" xr:uid="{B511E680-C8FE-4E8E-8ADB-976F6ED1AFA0}"/>
    <cellStyle name="Normal 5 3 2 10 3" xfId="35563" xr:uid="{F82EFC6F-3CD3-4490-AF6C-A910EA108136}"/>
    <cellStyle name="Normal 5 3 2 10_AVA DVA EL" xfId="35564" xr:uid="{1832BF2F-48BE-4FF5-97F3-D3967FCF1953}"/>
    <cellStyle name="Normal 5 3 2 11" xfId="35565" xr:uid="{F2C67279-136B-4F30-AAEA-B72F8BD09748}"/>
    <cellStyle name="Normal 5 3 2 11 2" xfId="35566" xr:uid="{B0F4ED68-71AD-428B-A4CD-FB4399AFE1C1}"/>
    <cellStyle name="Normal 5 3 2 11 3" xfId="35567" xr:uid="{425498C4-F107-4F27-92BB-08CAF5D29C0E}"/>
    <cellStyle name="Normal 5 3 2 11_AVA DVA EL" xfId="35568" xr:uid="{A6E11B4A-C7AA-414B-B65E-682C2F8EAF54}"/>
    <cellStyle name="Normal 5 3 2 12" xfId="35569" xr:uid="{EAA46F04-06AF-44DC-B372-44FADB2D225A}"/>
    <cellStyle name="Normal 5 3 2 2" xfId="35570" xr:uid="{ED401E70-2810-4DAD-AEA5-8AC8EDAFEA51}"/>
    <cellStyle name="Normal 5 3 2 2 10" xfId="35571" xr:uid="{828050E6-85C6-4648-B72D-B6BF679B6922}"/>
    <cellStyle name="Normal 5 3 2 2 11" xfId="35572" xr:uid="{EEA75787-D566-463F-B4B8-1E57857BD5BF}"/>
    <cellStyle name="Normal 5 3 2 2 2" xfId="35573" xr:uid="{285421FD-BFDC-4970-BF43-08929E6B6573}"/>
    <cellStyle name="Normal 5 3 2 2 2 2" xfId="35574" xr:uid="{CD5DE2F4-D83D-4830-A5A4-F52447EC113F}"/>
    <cellStyle name="Normal 5 3 2 2 2 2 2" xfId="35575" xr:uid="{B26ECB1A-DC37-4C6F-AE0F-87F6F16F673D}"/>
    <cellStyle name="Normal 5 3 2 2 2 2 2 2" xfId="47652" xr:uid="{708A8B87-EE6F-48E5-A404-2D0AE25BE31F}"/>
    <cellStyle name="Normal 5 3 2 2 2 2 2_Non-NII" xfId="47651" xr:uid="{59EE463B-FA62-4A39-8D12-5B0C8405A4AA}"/>
    <cellStyle name="Normal 5 3 2 2 2 2 3" xfId="35576" xr:uid="{94D372EB-07AB-4DF8-8A42-A798E8FD2D00}"/>
    <cellStyle name="Normal 5 3 2 2 2 2 4" xfId="47653" xr:uid="{E43BBA01-DF10-48EE-B75C-D15F91354CAB}"/>
    <cellStyle name="Normal 5 3 2 2 2 2_AVA DVA EL" xfId="35577" xr:uid="{E39DD872-4B09-49AD-9355-1364A4BB09C0}"/>
    <cellStyle name="Normal 5 3 2 2 2 3" xfId="35578" xr:uid="{584E37B5-D299-4EB0-994D-4679300D8B98}"/>
    <cellStyle name="Normal 5 3 2 2 2 3 2" xfId="35579" xr:uid="{DBF46B83-EA35-48CC-8C83-9F4E405BF924}"/>
    <cellStyle name="Normal 5 3 2 2 2 3 3" xfId="35580" xr:uid="{69A32DB0-48B2-435B-A6E3-A37F69331888}"/>
    <cellStyle name="Normal 5 3 2 2 2 3_AVA DVA EL" xfId="35581" xr:uid="{C2B67A68-CE44-4F32-8297-9719378C3D0E}"/>
    <cellStyle name="Normal 5 3 2 2 2 4" xfId="35582" xr:uid="{65B3F4B8-5B58-41F5-A477-94CEE145D976}"/>
    <cellStyle name="Normal 5 3 2 2 2 5" xfId="35583" xr:uid="{C14B883E-902D-439D-8957-A79625B20BAA}"/>
    <cellStyle name="Normal 5 3 2 2 2 6" xfId="47654" xr:uid="{92B518A2-8B03-44BF-9BFE-5780C0B45993}"/>
    <cellStyle name="Normal 5 3 2 2 2_AVA DVA EL" xfId="35584" xr:uid="{72B2226F-03C8-4084-A42B-22991A19296C}"/>
    <cellStyle name="Normal 5 3 2 2 3" xfId="35585" xr:uid="{A4D48B67-22AB-412A-BB1F-E5DDD66EEB87}"/>
    <cellStyle name="Normal 5 3 2 2 3 2" xfId="35586" xr:uid="{2663D3A4-DD89-4EBA-BFF2-072A721A5594}"/>
    <cellStyle name="Normal 5 3 2 2 3 2 2" xfId="47656" xr:uid="{A23D7AFB-745D-4C6C-8B13-CE3AA1DA277F}"/>
    <cellStyle name="Normal 5 3 2 2 3 2_Non-NII" xfId="47655" xr:uid="{42DAC8A7-C8D6-4168-BCBB-E5B2BA41B50B}"/>
    <cellStyle name="Normal 5 3 2 2 3 3" xfId="35587" xr:uid="{A57AA6B1-D760-401B-A43F-E92F35C6435B}"/>
    <cellStyle name="Normal 5 3 2 2 3 4" xfId="47657" xr:uid="{4AABDDB5-E67C-4710-AB0D-D6DCF5FC9669}"/>
    <cellStyle name="Normal 5 3 2 2 3_AVA DVA EL" xfId="35588" xr:uid="{81910871-9F96-4A69-9134-E3A35623C4E6}"/>
    <cellStyle name="Normal 5 3 2 2 4" xfId="35589" xr:uid="{45933894-1E37-4E93-9AD0-09D99C9624F5}"/>
    <cellStyle name="Normal 5 3 2 2 4 2" xfId="35590" xr:uid="{A555464C-70EB-4C40-9C00-284ABAC60F09}"/>
    <cellStyle name="Normal 5 3 2 2 4 3" xfId="35591" xr:uid="{6493527F-7619-4B96-8C23-8D07D2724063}"/>
    <cellStyle name="Normal 5 3 2 2 4_AVA DVA EL" xfId="35592" xr:uid="{89488E93-2805-4BAB-BFB4-F40E065D2DCE}"/>
    <cellStyle name="Normal 5 3 2 2 5" xfId="35593" xr:uid="{66C5C182-FC61-4FD8-8F6E-9214F6917BEF}"/>
    <cellStyle name="Normal 5 3 2 2 5 2" xfId="35594" xr:uid="{45A225B3-5B0A-4EB8-8984-0B143BD6531E}"/>
    <cellStyle name="Normal 5 3 2 2 5 3" xfId="35595" xr:uid="{1D2A7C2F-3C16-4768-95E3-829EAC90A0F9}"/>
    <cellStyle name="Normal 5 3 2 2 5_AVA DVA EL" xfId="35596" xr:uid="{68767454-BA99-4F90-8996-F3FA315C1662}"/>
    <cellStyle name="Normal 5 3 2 2 6" xfId="35597" xr:uid="{AB582521-990A-4D62-AEBC-6E670E447CC1}"/>
    <cellStyle name="Normal 5 3 2 2 6 2" xfId="35598" xr:uid="{B244670B-F970-4F7F-BFBE-CCBD149BBD04}"/>
    <cellStyle name="Normal 5 3 2 2 6 3" xfId="35599" xr:uid="{0D995BBB-23F4-4704-BCE5-DFEF96728065}"/>
    <cellStyle name="Normal 5 3 2 2 6_AVA DVA EL" xfId="35600" xr:uid="{D0B4D1B5-2F1A-401C-B427-71E1684F0717}"/>
    <cellStyle name="Normal 5 3 2 2 7" xfId="35601" xr:uid="{213AB0F3-783D-452B-A254-31A9FA333A54}"/>
    <cellStyle name="Normal 5 3 2 2 7 2" xfId="35602" xr:uid="{39598521-5ACB-4C60-8A2D-056DE0226A30}"/>
    <cellStyle name="Normal 5 3 2 2 7 3" xfId="35603" xr:uid="{801F208C-328C-46F1-B504-503FD2C8A751}"/>
    <cellStyle name="Normal 5 3 2 2 7_AVA DVA EL" xfId="35604" xr:uid="{E07D486D-B653-45DD-9E0B-EDE04C4D8303}"/>
    <cellStyle name="Normal 5 3 2 2 8" xfId="35605" xr:uid="{645F0174-BC7A-4C18-8B6A-6DEC583609F6}"/>
    <cellStyle name="Normal 5 3 2 2 8 2" xfId="35606" xr:uid="{BF160259-D3D2-4A13-B151-58580CD9ACBA}"/>
    <cellStyle name="Normal 5 3 2 2 8 3" xfId="35607" xr:uid="{A81CB765-B5AC-4460-AB01-9E0E6E4DCD91}"/>
    <cellStyle name="Normal 5 3 2 2 8_AVA DVA EL" xfId="35608" xr:uid="{05F03A34-64E8-4D3C-B0C1-76393A44FD21}"/>
    <cellStyle name="Normal 5 3 2 2 9" xfId="35609" xr:uid="{FBDC5437-F0FE-47E1-9647-81D7E970610F}"/>
    <cellStyle name="Normal 5 3 2 2 9 2" xfId="35610" xr:uid="{5183E75B-A532-420F-B0C2-23BD96EB8F00}"/>
    <cellStyle name="Normal 5 3 2 2 9 3" xfId="35611" xr:uid="{B99E5828-7381-416F-B651-EB1473CF3D87}"/>
    <cellStyle name="Normal 5 3 2 2 9_AVA DVA EL" xfId="35612" xr:uid="{16FBAA45-946E-4830-B7B8-04415BA47397}"/>
    <cellStyle name="Normal 5 3 2 2_AVA DVA EL" xfId="35613" xr:uid="{0C315C9A-8FA3-4F8B-A97C-9DB4AF322CF7}"/>
    <cellStyle name="Normal 5 3 2 3" xfId="35614" xr:uid="{C6722B3A-3C9D-4FD6-8A12-ACE230347116}"/>
    <cellStyle name="Normal 5 3 2 3 2" xfId="35615" xr:uid="{CACECB37-C5B2-4A96-9BA1-D3734449F994}"/>
    <cellStyle name="Normal 5 3 2 3 2 2" xfId="35616" xr:uid="{4D7378FC-B344-4361-95C8-934719A3616F}"/>
    <cellStyle name="Normal 5 3 2 3 2 2 2" xfId="47659" xr:uid="{55614A49-7AEA-48EA-816E-61B71FEFDA65}"/>
    <cellStyle name="Normal 5 3 2 3 2 2_Non-NII" xfId="47658" xr:uid="{B7F4AAD2-C77B-48F9-8D45-8ACC582A0155}"/>
    <cellStyle name="Normal 5 3 2 3 2 3" xfId="35617" xr:uid="{3ECCC040-7A2F-44E8-B756-44E0CD3C0F7D}"/>
    <cellStyle name="Normal 5 3 2 3 2 4" xfId="47660" xr:uid="{7EFE6E46-BA7F-4828-93A7-4B3E90F9A973}"/>
    <cellStyle name="Normal 5 3 2 3 2_AVA DVA EL" xfId="35618" xr:uid="{75D0D3DF-0B69-4402-97F2-6B56D79B7E4D}"/>
    <cellStyle name="Normal 5 3 2 3 3" xfId="35619" xr:uid="{D7680E8F-E40A-4860-8920-1DF394AD6449}"/>
    <cellStyle name="Normal 5 3 2 3 3 2" xfId="35620" xr:uid="{9FFF2AED-5E8D-4EF5-A978-D016D1CC023F}"/>
    <cellStyle name="Normal 5 3 2 3 3 3" xfId="35621" xr:uid="{5E830419-CEC2-4A0D-AC26-65329E9CBA5B}"/>
    <cellStyle name="Normal 5 3 2 3 3_AVA DVA EL" xfId="35622" xr:uid="{00566523-FF06-47AB-A02F-3F6D653CF004}"/>
    <cellStyle name="Normal 5 3 2 3 4" xfId="35623" xr:uid="{6E203142-D5E3-41AF-B50D-D10F0291249D}"/>
    <cellStyle name="Normal 5 3 2 3 5" xfId="35624" xr:uid="{28FF1B9B-5397-4776-A80F-3074BA5EF0E2}"/>
    <cellStyle name="Normal 5 3 2 3 6" xfId="47661" xr:uid="{63AFB5F4-645A-4E66-AFC3-A50011F639C3}"/>
    <cellStyle name="Normal 5 3 2 3_AVA DVA EL" xfId="35625" xr:uid="{EAEFD5C9-D92C-4F3D-B558-4B3DCC17245F}"/>
    <cellStyle name="Normal 5 3 2 4" xfId="35626" xr:uid="{C8DBAEBC-CCDA-486B-AD00-C0804E954758}"/>
    <cellStyle name="Normal 5 3 2 4 2" xfId="35627" xr:uid="{C15F9578-0547-4BF5-A0B3-52FE68695BA4}"/>
    <cellStyle name="Normal 5 3 2 4 2 2" xfId="47662" xr:uid="{020A34DE-E5D9-4BDE-B900-EF804232445B}"/>
    <cellStyle name="Normal 5 3 2 4 2_Månedsrapport" xfId="47663" xr:uid="{AD6BCB62-5763-4EDE-B1BE-9C9B91A766A9}"/>
    <cellStyle name="Normal 5 3 2 4 3" xfId="35628" xr:uid="{36ECCBD9-02EB-4171-8288-769E5755413B}"/>
    <cellStyle name="Normal 5 3 2 4 4" xfId="47664" xr:uid="{07C7D497-AE2B-4C93-B31B-CF527975178F}"/>
    <cellStyle name="Normal 5 3 2 4_AVA DVA EL" xfId="35629" xr:uid="{4A959D26-7025-473F-9A94-47AE9E58EAF4}"/>
    <cellStyle name="Normal 5 3 2 5" xfId="35630" xr:uid="{47F7C0BB-E476-4009-85A3-428A7BA8A21D}"/>
    <cellStyle name="Normal 5 3 2 5 2" xfId="35631" xr:uid="{CF24A45D-1180-4A84-9739-FDEC34E02251}"/>
    <cellStyle name="Normal 5 3 2 5 3" xfId="35632" xr:uid="{B2AFDB90-ECB4-4060-9353-DAF3B23D4098}"/>
    <cellStyle name="Normal 5 3 2 5_AVA DVA EL" xfId="35633" xr:uid="{DC937527-5B4B-4C63-8182-44FDDFB1D996}"/>
    <cellStyle name="Normal 5 3 2 6" xfId="35634" xr:uid="{E88E639F-741E-4F7B-8805-400202E75F29}"/>
    <cellStyle name="Normal 5 3 2 6 2" xfId="35635" xr:uid="{77F9B6C1-6EEF-4ACE-88A8-7C94CA59A824}"/>
    <cellStyle name="Normal 5 3 2 6 3" xfId="35636" xr:uid="{0964BFA0-2443-4E22-9849-01DFC439A6C3}"/>
    <cellStyle name="Normal 5 3 2 6_AVA DVA EL" xfId="35637" xr:uid="{A55EE48F-37EE-4E46-9F60-4218BD6FE43A}"/>
    <cellStyle name="Normal 5 3 2 7" xfId="35638" xr:uid="{AB58ED42-5090-4DEF-89AA-3C12F2617C05}"/>
    <cellStyle name="Normal 5 3 2 7 2" xfId="35639" xr:uid="{CA45F6BF-C75E-4A43-8C7A-C9100FB51A94}"/>
    <cellStyle name="Normal 5 3 2 7 3" xfId="35640" xr:uid="{111D9443-B0AD-4C65-BA2A-FA7B47E8F91E}"/>
    <cellStyle name="Normal 5 3 2 7_AVA DVA EL" xfId="35641" xr:uid="{E737549C-C274-400F-B0D5-5CBE9994AE1C}"/>
    <cellStyle name="Normal 5 3 2 8" xfId="35642" xr:uid="{D4B525A7-71B5-48A8-AAF7-FB003F201A9A}"/>
    <cellStyle name="Normal 5 3 2 8 2" xfId="35643" xr:uid="{8BDD3117-FFC5-4BBC-B445-B98E45383D15}"/>
    <cellStyle name="Normal 5 3 2 8 3" xfId="35644" xr:uid="{B8CD284D-5DEA-4B64-92CD-2AC1F80CDEA5}"/>
    <cellStyle name="Normal 5 3 2 8_AVA DVA EL" xfId="35645" xr:uid="{5164175C-1E02-46CA-A7C2-1FACCFB06B95}"/>
    <cellStyle name="Normal 5 3 2 9" xfId="35646" xr:uid="{046CC36A-2CB6-4AA9-959D-991FCADA57DA}"/>
    <cellStyle name="Normal 5 3 2 9 2" xfId="35647" xr:uid="{CCC1262A-C3BA-4E50-8C64-A551AA784858}"/>
    <cellStyle name="Normal 5 3 2 9 3" xfId="35648" xr:uid="{923F0592-A9F4-43DF-8750-8A134BFD6C5A}"/>
    <cellStyle name="Normal 5 3 2 9_AVA DVA EL" xfId="35649" xr:uid="{37F66CBF-A053-480E-B63C-9C76B5B3527C}"/>
    <cellStyle name="Normal 5 3 2_AVA DVA EL" xfId="35650" xr:uid="{709D4356-C483-493A-B7D5-3EBB5086BDCA}"/>
    <cellStyle name="Normal 5 3 3" xfId="35651" xr:uid="{BD4ABC6D-2B08-4380-A457-39BDD490EB65}"/>
    <cellStyle name="Normal 5 3 3 10" xfId="35652" xr:uid="{23F00C7E-C272-4584-9192-15D3A727F819}"/>
    <cellStyle name="Normal 5 3 3 11" xfId="35653" xr:uid="{C5D33CE4-09FF-4498-9D7F-73CE95CFC7B0}"/>
    <cellStyle name="Normal 5 3 3 2" xfId="35654" xr:uid="{72FA0315-9C0A-464B-98EC-A44290A212F9}"/>
    <cellStyle name="Normal 5 3 3 2 2" xfId="35655" xr:uid="{EFC33E09-F788-41EF-9029-86E58E279E76}"/>
    <cellStyle name="Normal 5 3 3 2 2 2" xfId="35656" xr:uid="{6522D795-2DC3-4658-A22A-B94552ECC7CC}"/>
    <cellStyle name="Normal 5 3 3 2 2 3" xfId="35657" xr:uid="{5B9B2D18-0090-4ACB-A4B6-46A4D91B9C08}"/>
    <cellStyle name="Normal 5 3 3 2 2_AVA DVA EL" xfId="35658" xr:uid="{74C37FDA-5BF4-4FD2-97CD-13C0C828CEBE}"/>
    <cellStyle name="Normal 5 3 3 2 3" xfId="35659" xr:uid="{5B1C508A-651B-4EAD-9ED9-234810D87B94}"/>
    <cellStyle name="Normal 5 3 3 2 3 2" xfId="35660" xr:uid="{8F8FCD6F-C9E9-4CC3-98E3-0E9560E34473}"/>
    <cellStyle name="Normal 5 3 3 2 3 3" xfId="35661" xr:uid="{C1E3681C-30D3-4AFE-A75D-4BC0D109158D}"/>
    <cellStyle name="Normal 5 3 3 2 3_AVA DVA EL" xfId="35662" xr:uid="{398B1F0F-D80F-463B-A6B4-8CAE2A6254A2}"/>
    <cellStyle name="Normal 5 3 3 2 4" xfId="35663" xr:uid="{6389126E-64D6-4320-90C2-9419BC5984AC}"/>
    <cellStyle name="Normal 5 3 3 2 5" xfId="35664" xr:uid="{097EDC69-850C-4FE5-9798-8F4D94F896A7}"/>
    <cellStyle name="Normal 5 3 3 2_AVA DVA EL" xfId="35665" xr:uid="{9C6CB4AB-7E20-43A0-96C0-6C63EFA3A9E3}"/>
    <cellStyle name="Normal 5 3 3 3" xfId="35666" xr:uid="{DE09B866-124C-487A-A3D3-AAA2D5F0C541}"/>
    <cellStyle name="Normal 5 3 3 3 2" xfId="35667" xr:uid="{803DFA2A-7818-499C-B7D8-CFF23DEB48FB}"/>
    <cellStyle name="Normal 5 3 3 3 3" xfId="35668" xr:uid="{E6496A0A-7CD9-43FF-8A36-FD1C91270C75}"/>
    <cellStyle name="Normal 5 3 3 3_AVA DVA EL" xfId="35669" xr:uid="{F9454E90-9C54-40C7-AECD-6D051CF758B4}"/>
    <cellStyle name="Normal 5 3 3 4" xfId="35670" xr:uid="{6750A3B8-C850-403E-8ED7-F408F881211F}"/>
    <cellStyle name="Normal 5 3 3 4 2" xfId="35671" xr:uid="{B6B07084-38DC-4AA6-A232-DF0AB2428552}"/>
    <cellStyle name="Normal 5 3 3 4 3" xfId="35672" xr:uid="{EE8BBBED-5D81-4692-8E1B-3298308C02E1}"/>
    <cellStyle name="Normal 5 3 3 4_AVA DVA EL" xfId="35673" xr:uid="{CBFE14D7-79CD-477C-BBF8-D2BF8E9A2683}"/>
    <cellStyle name="Normal 5 3 3 5" xfId="35674" xr:uid="{24EB85EF-6C00-4DBA-BEB1-4209019C129C}"/>
    <cellStyle name="Normal 5 3 3 5 2" xfId="35675" xr:uid="{77E98C1E-62D2-46DD-8B87-E40493A89A62}"/>
    <cellStyle name="Normal 5 3 3 5 3" xfId="35676" xr:uid="{435FF70E-AC63-4BF3-9968-BAFBB3CB0E77}"/>
    <cellStyle name="Normal 5 3 3 5_AVA DVA EL" xfId="35677" xr:uid="{665266A2-3C89-4CF5-917B-A3081B5BAE1F}"/>
    <cellStyle name="Normal 5 3 3 6" xfId="35678" xr:uid="{A83C30B4-CCE0-43BB-9631-E90EBE0297DE}"/>
    <cellStyle name="Normal 5 3 3 6 2" xfId="35679" xr:uid="{EB555DD8-EA0F-43E3-9519-6D8BF226AA47}"/>
    <cellStyle name="Normal 5 3 3 6 3" xfId="35680" xr:uid="{6682626A-AA26-45CF-A361-B811E5DD6C53}"/>
    <cellStyle name="Normal 5 3 3 6_AVA DVA EL" xfId="35681" xr:uid="{564246B1-6B0D-44B5-8D0A-C99E4A0C652B}"/>
    <cellStyle name="Normal 5 3 3 7" xfId="35682" xr:uid="{8274CB6B-E80A-4816-AB4B-1B853B9A0307}"/>
    <cellStyle name="Normal 5 3 3 7 2" xfId="35683" xr:uid="{7C241E94-9C8A-4B92-8B1F-DE79397EF337}"/>
    <cellStyle name="Normal 5 3 3 7 3" xfId="35684" xr:uid="{57435F67-773C-467E-BBAA-BDB464B74FFC}"/>
    <cellStyle name="Normal 5 3 3 7_AVA DVA EL" xfId="35685" xr:uid="{3D74388E-A126-496E-B966-471D7B72624F}"/>
    <cellStyle name="Normal 5 3 3 8" xfId="35686" xr:uid="{F7EC0773-4A35-4BF4-BCBA-01D476B42E6F}"/>
    <cellStyle name="Normal 5 3 3 8 2" xfId="35687" xr:uid="{3E9B406C-55F5-4CE6-9379-244507C02E53}"/>
    <cellStyle name="Normal 5 3 3 8 3" xfId="35688" xr:uid="{9E7490BD-64E4-437F-A136-B2BA96728622}"/>
    <cellStyle name="Normal 5 3 3 8_AVA DVA EL" xfId="35689" xr:uid="{C813F0BD-4D7F-463C-859F-06F34FE3A6AB}"/>
    <cellStyle name="Normal 5 3 3 9" xfId="35690" xr:uid="{43082EB4-E1E0-4059-8900-61A2910BF6FB}"/>
    <cellStyle name="Normal 5 3 3 9 2" xfId="35691" xr:uid="{6F026F5A-6CC3-48F3-AB99-8E7018211FEF}"/>
    <cellStyle name="Normal 5 3 3 9 3" xfId="35692" xr:uid="{D52254FD-E55B-4E3D-B1A1-74A2D4A0EDB9}"/>
    <cellStyle name="Normal 5 3 3 9_AVA DVA EL" xfId="35693" xr:uid="{F302A006-5C4D-49D3-949B-3C5D0E778C5C}"/>
    <cellStyle name="Normal 5 3 3_AVA DVA EL" xfId="35694" xr:uid="{B9BF9698-E6F6-42D6-9FEC-554FE11C82CD}"/>
    <cellStyle name="Normal 5 3 4" xfId="35695" xr:uid="{E17B8727-F51D-40DC-A452-F08277D89CC8}"/>
    <cellStyle name="Normal 5 3 4 2" xfId="35696" xr:uid="{D4BA9FA4-1A72-4DCF-BF7A-C7080848DAFA}"/>
    <cellStyle name="Normal 5 3 4 2 2" xfId="35697" xr:uid="{21E9171E-DD0A-4B6B-A28C-A380FC50D584}"/>
    <cellStyle name="Normal 5 3 4 2 3" xfId="35698" xr:uid="{DE5B1412-D53C-4DD3-8214-43D8D74EFC91}"/>
    <cellStyle name="Normal 5 3 4 2_AVA DVA EL" xfId="35699" xr:uid="{7852B96E-2AE3-4C1E-AE89-40FA5847099A}"/>
    <cellStyle name="Normal 5 3 4 3" xfId="35700" xr:uid="{71D6AB12-5E76-4AE3-AF1D-C700AE7FDDBA}"/>
    <cellStyle name="Normal 5 3 4 3 2" xfId="35701" xr:uid="{ECD8FD9F-F990-4AF9-9A43-3901817A8E84}"/>
    <cellStyle name="Normal 5 3 4 3 3" xfId="35702" xr:uid="{4F371079-842F-46EE-B8C2-FE55062E5697}"/>
    <cellStyle name="Normal 5 3 4 3_AVA DVA EL" xfId="35703" xr:uid="{9B5F7636-6A47-4D97-A634-13E0D77F33AF}"/>
    <cellStyle name="Normal 5 3 4 4" xfId="35704" xr:uid="{42106E9D-9BE4-4AFA-85C7-CD674C7E3C50}"/>
    <cellStyle name="Normal 5 3 4 5" xfId="35705" xr:uid="{7530EEF9-5A60-45C5-B7E0-3EE73E55ABFB}"/>
    <cellStyle name="Normal 5 3 4_AVA DVA EL" xfId="35706" xr:uid="{12FCC60C-BDC5-4439-ACF6-C08D847C0849}"/>
    <cellStyle name="Normal 5 3 5" xfId="35707" xr:uid="{5EBAF285-C197-4C37-9D09-B167D0CAE6AC}"/>
    <cellStyle name="Normal 5 3 5 2" xfId="35708" xr:uid="{54E4B8E1-6EED-4B2C-AFB3-9485B0F46B8B}"/>
    <cellStyle name="Normal 5 3 5 3" xfId="35709" xr:uid="{F343A4ED-1A15-4A72-A030-93F3BB455B19}"/>
    <cellStyle name="Normal 5 3 5_AVA DVA EL" xfId="35710" xr:uid="{83F11C09-4127-4043-87E5-9F1EDA695FDF}"/>
    <cellStyle name="Normal 5 3 6" xfId="35711" xr:uid="{AEF201E6-F02B-424C-9469-EADE1FAD7BC9}"/>
    <cellStyle name="Normal 5 3 6 2" xfId="35712" xr:uid="{5D35D65A-3F79-4B4A-BECD-39135AD06F30}"/>
    <cellStyle name="Normal 5 3 6 3" xfId="35713" xr:uid="{F7071F01-AAD8-4453-8049-518008E3CD20}"/>
    <cellStyle name="Normal 5 3 6_AVA DVA EL" xfId="35714" xr:uid="{981BD6D9-FD34-4C1F-9657-64D24A6F9C3F}"/>
    <cellStyle name="Normal 5 3 7" xfId="35715" xr:uid="{9FB6F196-94FC-4C54-92EF-FBC663FDAC7C}"/>
    <cellStyle name="Normal 5 3 7 2" xfId="35716" xr:uid="{430F6745-4337-4067-8E1C-AEB2EE2CBDD5}"/>
    <cellStyle name="Normal 5 3 7 3" xfId="35717" xr:uid="{E3ECC2AF-4672-480F-8DB7-55AF3082625B}"/>
    <cellStyle name="Normal 5 3 7_AVA DVA EL" xfId="35718" xr:uid="{ACBDB1DD-6C2D-4EE1-A8C3-63E8BA412CD8}"/>
    <cellStyle name="Normal 5 3 8" xfId="35719" xr:uid="{21FC38EB-F062-46E9-9054-2433B539AD24}"/>
    <cellStyle name="Normal 5 3 8 2" xfId="35720" xr:uid="{8493A2C4-38E6-4454-9C18-F1D08DCE0CD5}"/>
    <cellStyle name="Normal 5 3 8 3" xfId="35721" xr:uid="{AB0DB10D-3D7C-44EF-ABBE-01E83AF67824}"/>
    <cellStyle name="Normal 5 3 8_AVA DVA EL" xfId="35722" xr:uid="{E0E783CB-2ACE-4A85-8D2E-3CF23491E99E}"/>
    <cellStyle name="Normal 5 3 9" xfId="35723" xr:uid="{FE9DCEF4-49D6-4375-AD05-A72F2D485077}"/>
    <cellStyle name="Normal 5 3 9 2" xfId="35724" xr:uid="{5A551867-E09A-4984-B979-4CCB0CE67B10}"/>
    <cellStyle name="Normal 5 3 9 3" xfId="35725" xr:uid="{C60FAE7E-EE63-4A16-9763-DFCA9AF6E084}"/>
    <cellStyle name="Normal 5 3 9_AVA DVA EL" xfId="35726" xr:uid="{594DFC5A-727D-4859-82C9-8DB78855FB35}"/>
    <cellStyle name="Normal 5 3_4Q16" xfId="35727" xr:uid="{326A1DB4-1EBD-4F3F-8FCB-40AC80B0A9FB}"/>
    <cellStyle name="Normal 5 30" xfId="35728" xr:uid="{8C873650-D53D-412A-AE66-7CE90B21E22C}"/>
    <cellStyle name="Normal 5 4" xfId="8192" xr:uid="{1DB5B987-7A3D-4403-839B-2FCD3AB4DE82}"/>
    <cellStyle name="Normal 5 4 10" xfId="35729" xr:uid="{5A7BC8E0-EA08-494A-94E6-CE78237696DC}"/>
    <cellStyle name="Normal 5 4 10 2" xfId="35730" xr:uid="{B49DA774-C9BA-41C6-A893-FAB42DA381ED}"/>
    <cellStyle name="Normal 5 4 10 3" xfId="35731" xr:uid="{CA59901C-E69A-4142-8422-6352D72B28FC}"/>
    <cellStyle name="Normal 5 4 10_AVA DVA EL" xfId="35732" xr:uid="{DFAA28BE-BF78-4BE7-B58C-113D8D344247}"/>
    <cellStyle name="Normal 5 4 11" xfId="35733" xr:uid="{FE1AFA90-6364-45CF-8C4F-7DE32BF334EE}"/>
    <cellStyle name="Normal 5 4 11 2" xfId="35734" xr:uid="{049CB01E-A32A-42DD-98B8-1C5EE77F4CED}"/>
    <cellStyle name="Normal 5 4 11 3" xfId="35735" xr:uid="{5841055C-DAAB-494B-A7A9-D5DF0164FACA}"/>
    <cellStyle name="Normal 5 4 11_AVA DVA EL" xfId="35736" xr:uid="{31A35947-3014-444F-8C1E-5958BA50427C}"/>
    <cellStyle name="Normal 5 4 12" xfId="35737" xr:uid="{F877B4B8-2659-4B53-A768-6F248F1D451E}"/>
    <cellStyle name="Normal 5 4 12 2" xfId="35738" xr:uid="{9049B9C0-F05B-4A97-8CF9-A6E41DF26071}"/>
    <cellStyle name="Normal 5 4 12 3" xfId="35739" xr:uid="{528E541C-A714-4F3F-90B0-92A17A4A6384}"/>
    <cellStyle name="Normal 5 4 12_AVA DVA EL" xfId="35740" xr:uid="{F5FAAE3B-4796-4BD2-81E4-CD912BCB4653}"/>
    <cellStyle name="Normal 5 4 13" xfId="35741" xr:uid="{72D209DC-1228-4F0F-90E8-0755AFC2F152}"/>
    <cellStyle name="Normal 5 4 2" xfId="35742" xr:uid="{AF3513B3-C8A6-4C68-AF29-B8E0729E3270}"/>
    <cellStyle name="Normal 5 4 2 10" xfId="35743" xr:uid="{B4A0194C-EB5B-46E9-9A79-E0FAAB3783E0}"/>
    <cellStyle name="Normal 5 4 2 10 2" xfId="35744" xr:uid="{31EA8ED5-31CC-4E3B-A778-C1B90F8BC8F9}"/>
    <cellStyle name="Normal 5 4 2 10 3" xfId="35745" xr:uid="{02DF7081-8D13-4B1A-AB37-CE1F23A7E390}"/>
    <cellStyle name="Normal 5 4 2 10_AVA DVA EL" xfId="35746" xr:uid="{FBAFF62C-207F-4BC5-8E0F-FF3ED1F42B93}"/>
    <cellStyle name="Normal 5 4 2 11" xfId="35747" xr:uid="{44F5FC81-EEFD-4FF9-B5E7-512CAE686C0B}"/>
    <cellStyle name="Normal 5 4 2 12" xfId="35748" xr:uid="{2DA5470B-66E5-4E54-9815-BD144618BE60}"/>
    <cellStyle name="Normal 5 4 2 2" xfId="35749" xr:uid="{DC8B2C54-44B4-4E66-BE22-01EC8D1ED887}"/>
    <cellStyle name="Normal 5 4 2 2 10" xfId="35750" xr:uid="{E5692240-AD52-42A6-9B0F-1794362BEB71}"/>
    <cellStyle name="Normal 5 4 2 2 11" xfId="35751" xr:uid="{AC717B6F-277A-401B-96C3-E150AB926430}"/>
    <cellStyle name="Normal 5 4 2 2 2" xfId="35752" xr:uid="{DC143FF1-E71B-4D3C-A7CC-5BC2C5DE9E01}"/>
    <cellStyle name="Normal 5 4 2 2 2 2" xfId="35753" xr:uid="{907586CE-AA90-4BAF-9AF7-24A3513FE211}"/>
    <cellStyle name="Normal 5 4 2 2 2 2 2" xfId="35754" xr:uid="{7BB7F9CF-6C66-41BF-921D-AF19EF160CF1}"/>
    <cellStyle name="Normal 5 4 2 2 2 2 3" xfId="35755" xr:uid="{79E99CA4-F8B5-4AB6-9ED3-A362C4BFAD0D}"/>
    <cellStyle name="Normal 5 4 2 2 2 2_AVA DVA EL" xfId="35756" xr:uid="{D842164B-0C2D-4808-B4DA-B20287395D51}"/>
    <cellStyle name="Normal 5 4 2 2 2 3" xfId="35757" xr:uid="{248193A4-E0C0-4925-8F63-3F667FC0752C}"/>
    <cellStyle name="Normal 5 4 2 2 2 3 2" xfId="35758" xr:uid="{B948C22F-1E8D-4C19-96DE-D07641231C88}"/>
    <cellStyle name="Normal 5 4 2 2 2 3 3" xfId="35759" xr:uid="{6C9EC238-BB95-4F2D-9406-D4C810EE04EB}"/>
    <cellStyle name="Normal 5 4 2 2 2 3_AVA DVA EL" xfId="35760" xr:uid="{EDB83DBF-C296-45D0-94CF-6ADE7FBB01FD}"/>
    <cellStyle name="Normal 5 4 2 2 2 4" xfId="35761" xr:uid="{171CF4F9-4104-4FE7-BCB1-4F5CDD7BAE05}"/>
    <cellStyle name="Normal 5 4 2 2 2 5" xfId="35762" xr:uid="{D0C62D8E-12D1-4AF5-AF2E-022D24ED9E32}"/>
    <cellStyle name="Normal 5 4 2 2 2_AVA DVA EL" xfId="35763" xr:uid="{7D366144-84D9-4ED8-B5CD-C31DE9A42568}"/>
    <cellStyle name="Normal 5 4 2 2 3" xfId="35764" xr:uid="{C309C192-DC99-413E-AEA8-53A707E8CAA3}"/>
    <cellStyle name="Normal 5 4 2 2 3 2" xfId="35765" xr:uid="{A7B3571C-E7C3-411F-A1DF-34FCB3A108FF}"/>
    <cellStyle name="Normal 5 4 2 2 3 3" xfId="35766" xr:uid="{5CB71085-5E22-44D0-A3A4-D1050C225AE3}"/>
    <cellStyle name="Normal 5 4 2 2 3_AVA DVA EL" xfId="35767" xr:uid="{C3358418-1E2D-42D8-BCCB-4846A4D7A093}"/>
    <cellStyle name="Normal 5 4 2 2 4" xfId="35768" xr:uid="{CDD9FDF8-A298-40F9-BB40-EBCF801AA4C9}"/>
    <cellStyle name="Normal 5 4 2 2 4 2" xfId="35769" xr:uid="{0238CFB9-868C-402A-8F01-A97A5769E6F8}"/>
    <cellStyle name="Normal 5 4 2 2 4 3" xfId="35770" xr:uid="{C3C0E935-4DC9-497A-9B27-217CE76B2A7A}"/>
    <cellStyle name="Normal 5 4 2 2 4_AVA DVA EL" xfId="35771" xr:uid="{14A4DDF0-BAF5-4266-89C0-6E8F7FDD0ECE}"/>
    <cellStyle name="Normal 5 4 2 2 5" xfId="35772" xr:uid="{AC005CCA-8847-4A95-B1D8-154707C8D79F}"/>
    <cellStyle name="Normal 5 4 2 2 5 2" xfId="35773" xr:uid="{3338BFE0-B12B-4356-B908-A97A0C4D8D6E}"/>
    <cellStyle name="Normal 5 4 2 2 5 3" xfId="35774" xr:uid="{E2161A72-2B72-41E5-AF0B-011F98452685}"/>
    <cellStyle name="Normal 5 4 2 2 5_AVA DVA EL" xfId="35775" xr:uid="{1A6612B7-1CC3-44E2-824B-000FEBD55186}"/>
    <cellStyle name="Normal 5 4 2 2 6" xfId="35776" xr:uid="{D4B624EC-A95F-4B4C-AC17-AFDFD9D0C029}"/>
    <cellStyle name="Normal 5 4 2 2 6 2" xfId="35777" xr:uid="{6CB7D83D-EB7A-45C6-9BFC-5FC5604526DF}"/>
    <cellStyle name="Normal 5 4 2 2 6 3" xfId="35778" xr:uid="{B59985C9-2C21-498A-A7B1-2E8E7471991E}"/>
    <cellStyle name="Normal 5 4 2 2 6_AVA DVA EL" xfId="35779" xr:uid="{A933E892-9C6E-418E-B322-E5DD86CAD054}"/>
    <cellStyle name="Normal 5 4 2 2 7" xfId="35780" xr:uid="{768965D7-0890-45BF-B002-C46103CEBE3F}"/>
    <cellStyle name="Normal 5 4 2 2 7 2" xfId="35781" xr:uid="{6F598789-4D37-4AD1-85A7-69438C8A43B1}"/>
    <cellStyle name="Normal 5 4 2 2 7 3" xfId="35782" xr:uid="{18FF6EA1-0F01-4718-8B7D-E5C250E278D7}"/>
    <cellStyle name="Normal 5 4 2 2 7_AVA DVA EL" xfId="35783" xr:uid="{02ECDEF1-7FAF-42F9-9383-79C2F55519B3}"/>
    <cellStyle name="Normal 5 4 2 2 8" xfId="35784" xr:uid="{9F2FC4C1-0FCB-4877-983C-46F8477075E2}"/>
    <cellStyle name="Normal 5 4 2 2 8 2" xfId="35785" xr:uid="{DD6985A3-A3AC-4B5E-BDE6-F02D3BC03BB4}"/>
    <cellStyle name="Normal 5 4 2 2 8 3" xfId="35786" xr:uid="{651EC4AC-7DDA-4986-8A82-431CADA6B8E4}"/>
    <cellStyle name="Normal 5 4 2 2 8_AVA DVA EL" xfId="35787" xr:uid="{5969D189-B10F-40C4-BB68-5604808487EF}"/>
    <cellStyle name="Normal 5 4 2 2 9" xfId="35788" xr:uid="{3FA14164-08FA-4086-92D8-BB8B53F1B4FB}"/>
    <cellStyle name="Normal 5 4 2 2 9 2" xfId="35789" xr:uid="{13671F1D-84A2-4F92-9BC1-87B0D9D38844}"/>
    <cellStyle name="Normal 5 4 2 2 9 3" xfId="35790" xr:uid="{A1C08ACE-B39C-4AA6-BD9E-A651E2AB2F34}"/>
    <cellStyle name="Normal 5 4 2 2 9_AVA DVA EL" xfId="35791" xr:uid="{0F41E067-AD4A-4CE5-A033-DE1333BE1653}"/>
    <cellStyle name="Normal 5 4 2 2_AVA DVA EL" xfId="35792" xr:uid="{799AFA6B-79C3-4733-BDE8-DD2757BE4807}"/>
    <cellStyle name="Normal 5 4 2 3" xfId="35793" xr:uid="{D3DB9366-200C-4263-BF48-EAD0000855C6}"/>
    <cellStyle name="Normal 5 4 2 3 2" xfId="35794" xr:uid="{8F0C0D21-8BCC-4705-8AFC-11B5E7A514E5}"/>
    <cellStyle name="Normal 5 4 2 3 2 2" xfId="35795" xr:uid="{B7686237-03C9-482D-8D6C-E70B227FB34C}"/>
    <cellStyle name="Normal 5 4 2 3 2 3" xfId="35796" xr:uid="{A78CB530-8B4D-4076-80E0-0877610BC6C4}"/>
    <cellStyle name="Normal 5 4 2 3 2_AVA DVA EL" xfId="35797" xr:uid="{4E3219C6-BAB8-4789-B985-72F384EE92C3}"/>
    <cellStyle name="Normal 5 4 2 3 3" xfId="35798" xr:uid="{041C550D-0F04-45E8-BBD8-50D6806B0A23}"/>
    <cellStyle name="Normal 5 4 2 3 3 2" xfId="35799" xr:uid="{7F22F973-D708-404A-800F-DD6250C99592}"/>
    <cellStyle name="Normal 5 4 2 3 3 3" xfId="35800" xr:uid="{925BDC04-3DB1-4A39-B15D-B3F9E65A68CD}"/>
    <cellStyle name="Normal 5 4 2 3 3_AVA DVA EL" xfId="35801" xr:uid="{57D2EA2F-FC9D-492D-9FB4-BB54FF4AC8A2}"/>
    <cellStyle name="Normal 5 4 2 3 4" xfId="35802" xr:uid="{2AC4B895-749B-4AE8-8E0E-9533D1FCF6C2}"/>
    <cellStyle name="Normal 5 4 2 3 5" xfId="35803" xr:uid="{838E3D2A-A5D7-4C38-9FCF-4077AAA5E376}"/>
    <cellStyle name="Normal 5 4 2 3_AVA DVA EL" xfId="35804" xr:uid="{5FE9690E-EDAD-4BE2-80A4-9A965B1B2F06}"/>
    <cellStyle name="Normal 5 4 2 4" xfId="35805" xr:uid="{37CBF090-31B3-4949-822A-93EDB369BB8E}"/>
    <cellStyle name="Normal 5 4 2 4 2" xfId="35806" xr:uid="{9D3A164B-2D0E-422D-934F-AB47C12F0E71}"/>
    <cellStyle name="Normal 5 4 2 4 3" xfId="35807" xr:uid="{A5C61B79-B139-44ED-A1ED-5457CA2FBA11}"/>
    <cellStyle name="Normal 5 4 2 4_AVA DVA EL" xfId="35808" xr:uid="{54D69CA6-4080-48F9-87C8-AD74354B17D9}"/>
    <cellStyle name="Normal 5 4 2 5" xfId="35809" xr:uid="{ACC1AA1F-CFFD-4EFC-A4C5-35CAAAA7F954}"/>
    <cellStyle name="Normal 5 4 2 5 2" xfId="35810" xr:uid="{5B7B7486-F57E-4868-9782-B7EA161A49CE}"/>
    <cellStyle name="Normal 5 4 2 5 3" xfId="35811" xr:uid="{5C13A38D-E245-4411-990E-64E1702FD1C0}"/>
    <cellStyle name="Normal 5 4 2 5_AVA DVA EL" xfId="35812" xr:uid="{599C5FA1-2C35-41B8-A3FA-4F845EDA99A2}"/>
    <cellStyle name="Normal 5 4 2 6" xfId="35813" xr:uid="{D75EFBEC-802C-445C-A19D-C5D8966C1F07}"/>
    <cellStyle name="Normal 5 4 2 6 2" xfId="35814" xr:uid="{FF5433F4-54EE-49D0-A805-4DCB65B27AE6}"/>
    <cellStyle name="Normal 5 4 2 6 3" xfId="35815" xr:uid="{3BF6393D-DEFA-4503-8B75-7F89BD18FE8F}"/>
    <cellStyle name="Normal 5 4 2 6_AVA DVA EL" xfId="35816" xr:uid="{D09D33B0-CBFC-481E-857B-F944E92E81E9}"/>
    <cellStyle name="Normal 5 4 2 7" xfId="35817" xr:uid="{15D321FB-527D-4CBE-B2B1-AA4AF7196A58}"/>
    <cellStyle name="Normal 5 4 2 7 2" xfId="35818" xr:uid="{95969698-E7ED-4461-AE3C-EA6FB6BAC9F5}"/>
    <cellStyle name="Normal 5 4 2 7 3" xfId="35819" xr:uid="{6DF59A00-DAD3-4FCA-81E9-18D3D844CDBD}"/>
    <cellStyle name="Normal 5 4 2 7_AVA DVA EL" xfId="35820" xr:uid="{23092D3E-90EF-4018-B221-1EF462AD1F07}"/>
    <cellStyle name="Normal 5 4 2 8" xfId="35821" xr:uid="{E8C58C30-2662-4EE0-82FA-4C08611A5B90}"/>
    <cellStyle name="Normal 5 4 2 8 2" xfId="35822" xr:uid="{9770709A-DA3D-4465-9E74-181D523FD8B7}"/>
    <cellStyle name="Normal 5 4 2 8 3" xfId="35823" xr:uid="{67EFE5BB-20BE-4D5C-BDA7-092705DE19AC}"/>
    <cellStyle name="Normal 5 4 2 8_AVA DVA EL" xfId="35824" xr:uid="{F66BC194-34BC-4FFE-9226-C8B765D342C2}"/>
    <cellStyle name="Normal 5 4 2 9" xfId="35825" xr:uid="{4C60BA65-84E5-476B-B8EA-A90EEA25FFF4}"/>
    <cellStyle name="Normal 5 4 2 9 2" xfId="35826" xr:uid="{E59826E2-BD5C-4354-BAB2-9957D58CC16F}"/>
    <cellStyle name="Normal 5 4 2 9 3" xfId="35827" xr:uid="{0E4F1276-9589-4847-A0C6-1AB806F41F05}"/>
    <cellStyle name="Normal 5 4 2 9_AVA DVA EL" xfId="35828" xr:uid="{0ECC7DEF-3990-49DE-90F8-AD3F53CEFA48}"/>
    <cellStyle name="Normal 5 4 2_AVA DVA EL" xfId="35829" xr:uid="{17EF1673-C19F-4E27-9ABB-8636E318C96E}"/>
    <cellStyle name="Normal 5 4 3" xfId="35830" xr:uid="{A4AAEBE4-D7AF-4540-B564-F8FCAC009E41}"/>
    <cellStyle name="Normal 5 4 3 10" xfId="35831" xr:uid="{AC7A4577-27E3-48BB-AC14-FE77DD5DDEAB}"/>
    <cellStyle name="Normal 5 4 3 11" xfId="35832" xr:uid="{4136902D-7F1C-46F4-8F59-B285BC73C917}"/>
    <cellStyle name="Normal 5 4 3 2" xfId="35833" xr:uid="{8E3A4FA9-ED73-4AFC-9C12-B92436F6902A}"/>
    <cellStyle name="Normal 5 4 3 2 2" xfId="35834" xr:uid="{CDCDD176-FB26-4C38-BE4D-E8170E008F07}"/>
    <cellStyle name="Normal 5 4 3 2 2 2" xfId="35835" xr:uid="{7FA919D6-59CD-4BA3-A766-CF9E0B9FAE1F}"/>
    <cellStyle name="Normal 5 4 3 2 2 3" xfId="35836" xr:uid="{962414AA-F49A-4306-95C1-B2E231379487}"/>
    <cellStyle name="Normal 5 4 3 2 2_AVA DVA EL" xfId="35837" xr:uid="{95A7773B-3F19-4F27-852F-AD74307A57D1}"/>
    <cellStyle name="Normal 5 4 3 2 3" xfId="35838" xr:uid="{E5EAB80D-EC43-41FA-AF9A-730663ACDE3D}"/>
    <cellStyle name="Normal 5 4 3 2 3 2" xfId="35839" xr:uid="{B62F7FD5-F51E-492C-9596-1CE30C814EDC}"/>
    <cellStyle name="Normal 5 4 3 2 3 3" xfId="35840" xr:uid="{541CE827-34A1-4686-B975-A67E8301CDDE}"/>
    <cellStyle name="Normal 5 4 3 2 3_AVA DVA EL" xfId="35841" xr:uid="{5EE3A4A9-5720-4AD5-8B64-C0A8712CA11A}"/>
    <cellStyle name="Normal 5 4 3 2 4" xfId="35842" xr:uid="{3CE356BF-5294-443E-AEDD-7A3644F2A581}"/>
    <cellStyle name="Normal 5 4 3 2 5" xfId="35843" xr:uid="{7465D84C-1EFC-4307-AEA0-208106B1E5FF}"/>
    <cellStyle name="Normal 5 4 3 2_AVA DVA EL" xfId="35844" xr:uid="{9F48D9E6-50E6-45D3-8BC5-20BBB60C2B24}"/>
    <cellStyle name="Normal 5 4 3 3" xfId="35845" xr:uid="{57B83E85-7D1F-4DDE-A567-E5F66F32BBE6}"/>
    <cellStyle name="Normal 5 4 3 3 2" xfId="35846" xr:uid="{5613D7AB-1625-417E-A824-B9AE10A0A924}"/>
    <cellStyle name="Normal 5 4 3 3 3" xfId="35847" xr:uid="{A06AB107-9335-40CE-BDA2-9C24E5428CE6}"/>
    <cellStyle name="Normal 5 4 3 3_AVA DVA EL" xfId="35848" xr:uid="{C502996C-3B26-4E64-A38F-CB582E616B31}"/>
    <cellStyle name="Normal 5 4 3 4" xfId="35849" xr:uid="{EF260EC7-23F3-41E1-B1EC-B8AB64C7A056}"/>
    <cellStyle name="Normal 5 4 3 4 2" xfId="35850" xr:uid="{EDDB7863-C359-4020-83FD-713C46566C1C}"/>
    <cellStyle name="Normal 5 4 3 4 3" xfId="35851" xr:uid="{D6F2257F-0E34-4C2C-9ADB-A02106F9A343}"/>
    <cellStyle name="Normal 5 4 3 4_AVA DVA EL" xfId="35852" xr:uid="{3A2E2B1B-6256-4C41-9FB0-C8D6CACA940E}"/>
    <cellStyle name="Normal 5 4 3 5" xfId="35853" xr:uid="{FEB511E9-EE91-4B95-9358-EBD951350076}"/>
    <cellStyle name="Normal 5 4 3 5 2" xfId="35854" xr:uid="{82394857-2B4E-44F2-B4EF-7DB00945129F}"/>
    <cellStyle name="Normal 5 4 3 5 3" xfId="35855" xr:uid="{109ECB78-863B-4DDC-A984-0EC1E754310A}"/>
    <cellStyle name="Normal 5 4 3 5_AVA DVA EL" xfId="35856" xr:uid="{88AE7723-A10C-477D-A70A-2E79DBB039FA}"/>
    <cellStyle name="Normal 5 4 3 6" xfId="35857" xr:uid="{1B45F85B-74A8-43AE-9F20-2446EAC0A21F}"/>
    <cellStyle name="Normal 5 4 3 6 2" xfId="35858" xr:uid="{0E7E767C-85A0-4C43-A73A-CCA67772C7A3}"/>
    <cellStyle name="Normal 5 4 3 6 3" xfId="35859" xr:uid="{ED635369-072D-4100-A860-C764BE663F50}"/>
    <cellStyle name="Normal 5 4 3 6_AVA DVA EL" xfId="35860" xr:uid="{05600280-CC01-4B96-ACD6-94623DFF9144}"/>
    <cellStyle name="Normal 5 4 3 7" xfId="35861" xr:uid="{41ECAE13-17F7-4651-B7AF-AF465583AA48}"/>
    <cellStyle name="Normal 5 4 3 7 2" xfId="35862" xr:uid="{DF0241CD-5030-408C-B83D-B07201B86579}"/>
    <cellStyle name="Normal 5 4 3 7 3" xfId="35863" xr:uid="{0D9DD499-D8D3-4E34-B7B2-0AB2F88255C4}"/>
    <cellStyle name="Normal 5 4 3 7_AVA DVA EL" xfId="35864" xr:uid="{543C79C5-4F2D-4DEF-A832-EAE3D6A46FE7}"/>
    <cellStyle name="Normal 5 4 3 8" xfId="35865" xr:uid="{15730FD5-23E9-4ABC-9543-3D60AA0ACE4F}"/>
    <cellStyle name="Normal 5 4 3 8 2" xfId="35866" xr:uid="{AB7AD7B1-1A57-4A2A-A85E-776C163E2725}"/>
    <cellStyle name="Normal 5 4 3 8 3" xfId="35867" xr:uid="{CD70FE39-A695-4E11-9821-CB87681A2224}"/>
    <cellStyle name="Normal 5 4 3 8_AVA DVA EL" xfId="35868" xr:uid="{862D23FE-A7E5-4915-BD24-D8688370A9C3}"/>
    <cellStyle name="Normal 5 4 3 9" xfId="35869" xr:uid="{92F64788-39A7-4E45-9874-998B45C48163}"/>
    <cellStyle name="Normal 5 4 3 9 2" xfId="35870" xr:uid="{A11C1BAC-BF46-46F1-9C55-B3F539309507}"/>
    <cellStyle name="Normal 5 4 3 9 3" xfId="35871" xr:uid="{E448111C-E04C-46C1-9208-FC3433CF7A76}"/>
    <cellStyle name="Normal 5 4 3 9_AVA DVA EL" xfId="35872" xr:uid="{DF7BC277-6D96-4F08-84F2-8179C272D230}"/>
    <cellStyle name="Normal 5 4 3_AVA DVA EL" xfId="35873" xr:uid="{CC900F1D-F8AB-4FB2-ADCA-D50C94F8DFE2}"/>
    <cellStyle name="Normal 5 4 4" xfId="35874" xr:uid="{7F416748-B6FD-4330-B1DD-E650323BE1F4}"/>
    <cellStyle name="Normal 5 4 4 2" xfId="35875" xr:uid="{B5087565-AFD2-48E7-8556-6513D8B95482}"/>
    <cellStyle name="Normal 5 4 4 2 2" xfId="35876" xr:uid="{8826B404-4A27-4C3C-9FEC-3DD5D33E5465}"/>
    <cellStyle name="Normal 5 4 4 2 3" xfId="35877" xr:uid="{6C2CD2B2-DD87-4772-81A7-1CD2B7BC793C}"/>
    <cellStyle name="Normal 5 4 4 2_AVA DVA EL" xfId="35878" xr:uid="{BCEED42E-FCC8-4571-AF54-46814B8DBA98}"/>
    <cellStyle name="Normal 5 4 4 3" xfId="35879" xr:uid="{BC0B69B9-C66E-489D-939F-64F27C6A880E}"/>
    <cellStyle name="Normal 5 4 4 3 2" xfId="35880" xr:uid="{76122957-B3DE-42BF-A865-266B4594236F}"/>
    <cellStyle name="Normal 5 4 4 3 3" xfId="35881" xr:uid="{252B5417-A60B-4790-8A9E-956DFC676C85}"/>
    <cellStyle name="Normal 5 4 4 3_AVA DVA EL" xfId="35882" xr:uid="{4B8169D1-61D3-4097-9D57-817589685770}"/>
    <cellStyle name="Normal 5 4 4 4" xfId="35883" xr:uid="{15F53339-2509-4BEA-B09F-E0D6AC007618}"/>
    <cellStyle name="Normal 5 4 4 5" xfId="35884" xr:uid="{02002023-C5DC-4618-9A14-927D98E0C57A}"/>
    <cellStyle name="Normal 5 4 4_AVA DVA EL" xfId="35885" xr:uid="{D8A53103-3C79-4771-BD6D-3D25B618D650}"/>
    <cellStyle name="Normal 5 4 5" xfId="35886" xr:uid="{5075F071-7B31-4719-B9EA-19CF2B7D0E45}"/>
    <cellStyle name="Normal 5 4 5 2" xfId="35887" xr:uid="{8DCF0F6A-0770-4CB8-8033-9C4D2ECEAC88}"/>
    <cellStyle name="Normal 5 4 5 3" xfId="35888" xr:uid="{7B865F44-9D5B-4198-84FD-524DB20308FD}"/>
    <cellStyle name="Normal 5 4 5_AVA DVA EL" xfId="35889" xr:uid="{71D35B0B-2B5F-4341-942A-A41BA36D92D7}"/>
    <cellStyle name="Normal 5 4 6" xfId="35890" xr:uid="{AE2CA18F-4817-4752-9904-DAA467621161}"/>
    <cellStyle name="Normal 5 4 6 2" xfId="35891" xr:uid="{0AB96684-A7C7-4358-8B75-54CFAA9E01A8}"/>
    <cellStyle name="Normal 5 4 6 3" xfId="35892" xr:uid="{ABE3005E-1627-4411-91C2-397D7D53C3AD}"/>
    <cellStyle name="Normal 5 4 6_AVA DVA EL" xfId="35893" xr:uid="{D7AF666B-7AD4-42CB-B35E-D79BA0195D35}"/>
    <cellStyle name="Normal 5 4 7" xfId="35894" xr:uid="{62B39B1E-E5D5-4AD9-B15F-039369E3EDAD}"/>
    <cellStyle name="Normal 5 4 7 2" xfId="35895" xr:uid="{9F72F3A4-E7F7-4730-A227-BDDFC7F94AE1}"/>
    <cellStyle name="Normal 5 4 7 3" xfId="35896" xr:uid="{5A2E5BCC-1419-4A23-BACA-9A61207B1523}"/>
    <cellStyle name="Normal 5 4 7_AVA DVA EL" xfId="35897" xr:uid="{A969A514-FA30-493E-85F8-6120AB434FA9}"/>
    <cellStyle name="Normal 5 4 8" xfId="35898" xr:uid="{1F94FA2C-4984-443F-9C6F-2E62E2BC0856}"/>
    <cellStyle name="Normal 5 4 8 2" xfId="35899" xr:uid="{D37483F0-C86A-4A1A-8B6A-E5A501F52F79}"/>
    <cellStyle name="Normal 5 4 8 3" xfId="35900" xr:uid="{EF033A2E-E52E-490F-B9B2-F0D7058D3D32}"/>
    <cellStyle name="Normal 5 4 8_AVA DVA EL" xfId="35901" xr:uid="{8D69AD54-490C-4721-8A12-4F1F67A90045}"/>
    <cellStyle name="Normal 5 4 9" xfId="35902" xr:uid="{3A1A9799-6CE2-44D2-AAC4-0532686D588B}"/>
    <cellStyle name="Normal 5 4 9 2" xfId="35903" xr:uid="{5F91033B-8DB1-4D98-84CB-2916D9FF49C2}"/>
    <cellStyle name="Normal 5 4 9 3" xfId="35904" xr:uid="{4EA1DB96-9C05-4A52-B760-7A1274E40CA2}"/>
    <cellStyle name="Normal 5 4 9_AVA DVA EL" xfId="35905" xr:uid="{AD1D7978-E0AF-4655-A375-14A5181C6EB7}"/>
    <cellStyle name="Normal 5 4_AVA DVA EL" xfId="35906" xr:uid="{BD79BE37-E346-41E9-878C-1F3F88084AB1}"/>
    <cellStyle name="Normal 5 5" xfId="35907" xr:uid="{D9185D33-DB53-497E-8CAA-0F009C135441}"/>
    <cellStyle name="Normal 5 5 10" xfId="35908" xr:uid="{FAC00768-366C-4118-84E7-BC0DAB033CB9}"/>
    <cellStyle name="Normal 5 5 10 2" xfId="35909" xr:uid="{D904444C-E4CD-4848-85BC-42D1D3CDDA5E}"/>
    <cellStyle name="Normal 5 5 10 3" xfId="35910" xr:uid="{8C843944-719C-4EB7-A36E-8E3D635209B0}"/>
    <cellStyle name="Normal 5 5 10_AVA DVA EL" xfId="35911" xr:uid="{BD2AD23D-3879-4F8A-BC1A-A0579C06CE36}"/>
    <cellStyle name="Normal 5 5 11" xfId="35912" xr:uid="{A55F13E0-298A-41ED-9932-9FAE795A211F}"/>
    <cellStyle name="Normal 5 5 11 2" xfId="35913" xr:uid="{9CB8E748-F9CB-49CF-A8E0-E31B1852FF60}"/>
    <cellStyle name="Normal 5 5 11 3" xfId="35914" xr:uid="{8709B98B-51D5-45CF-9171-B9F25B36E43E}"/>
    <cellStyle name="Normal 5 5 11_AVA DVA EL" xfId="35915" xr:uid="{EC4BF0FE-7FE0-4277-B7EC-726E48C2E864}"/>
    <cellStyle name="Normal 5 5 12" xfId="35916" xr:uid="{9EA54D37-A9B5-4CF0-91E5-684D7EDFAF9B}"/>
    <cellStyle name="Normal 5 5 2" xfId="35917" xr:uid="{BBD95A9C-95BB-4E7A-B133-DA1AF3557CCD}"/>
    <cellStyle name="Normal 5 5 2 10" xfId="35918" xr:uid="{3EF8866D-8CA8-45DD-85B1-21ACF5F4CBAA}"/>
    <cellStyle name="Normal 5 5 2 11" xfId="35919" xr:uid="{7C6CD8F8-6825-4761-9134-E97B667C5B84}"/>
    <cellStyle name="Normal 5 5 2 2" xfId="35920" xr:uid="{412B9094-D9C8-44BE-B39D-99DEF73C846C}"/>
    <cellStyle name="Normal 5 5 2 2 2" xfId="35921" xr:uid="{0D76DC02-1C48-4B10-A21E-BF7CE6395583}"/>
    <cellStyle name="Normal 5 5 2 2 2 2" xfId="35922" xr:uid="{0A6B55F0-A6FC-49D3-BDCA-29266925024B}"/>
    <cellStyle name="Normal 5 5 2 2 2 2 2" xfId="47666" xr:uid="{EBDA8D19-9749-40A7-A5DA-3F1B19E6A82A}"/>
    <cellStyle name="Normal 5 5 2 2 2 2_Non-NII" xfId="47665" xr:uid="{3A843F95-FB19-467A-8A39-D878BF98744D}"/>
    <cellStyle name="Normal 5 5 2 2 2 3" xfId="35923" xr:uid="{99FAEFEF-F4A5-4EF6-840B-F342F7F25878}"/>
    <cellStyle name="Normal 5 5 2 2 2 4" xfId="47667" xr:uid="{414D6083-ECE2-40D3-999A-DBC04B6346E5}"/>
    <cellStyle name="Normal 5 5 2 2 2_AVA DVA EL" xfId="35924" xr:uid="{465071E5-2ECB-4E0D-B802-E3E9BB9726F7}"/>
    <cellStyle name="Normal 5 5 2 2 3" xfId="35925" xr:uid="{E46E3E98-A550-4BF7-9DF8-6086CC9A2F86}"/>
    <cellStyle name="Normal 5 5 2 2 3 2" xfId="35926" xr:uid="{A11AE2E7-63BA-4E64-8BA3-0A90BD41B1B7}"/>
    <cellStyle name="Normal 5 5 2 2 3 3" xfId="35927" xr:uid="{45A9AFDF-8A65-43ED-90F5-CD814938845D}"/>
    <cellStyle name="Normal 5 5 2 2 3_AVA DVA EL" xfId="35928" xr:uid="{9E89BC64-DFBC-447F-B7ED-E28FC5D79461}"/>
    <cellStyle name="Normal 5 5 2 2 4" xfId="35929" xr:uid="{B81F4AF7-22EB-4DD0-A471-05A9E57D29C8}"/>
    <cellStyle name="Normal 5 5 2 2 5" xfId="35930" xr:uid="{A0A58C99-9212-469A-8CEC-619F9FF17E8A}"/>
    <cellStyle name="Normal 5 5 2 2 6" xfId="47668" xr:uid="{FA325C7A-ADF7-43AC-B4EE-B7F676092BB5}"/>
    <cellStyle name="Normal 5 5 2 2_AVA DVA EL" xfId="35931" xr:uid="{2EDBF790-6264-464B-96C7-AB1A514E3A5D}"/>
    <cellStyle name="Normal 5 5 2 3" xfId="35932" xr:uid="{D5F08403-F769-494B-A90B-A5AA08ED13EA}"/>
    <cellStyle name="Normal 5 5 2 3 2" xfId="35933" xr:uid="{0F882F7B-C876-45A3-9A8F-AAF80B245C44}"/>
    <cellStyle name="Normal 5 5 2 3 2 2" xfId="47670" xr:uid="{0E2161FF-64A9-4247-8E60-8FDC293BA2C2}"/>
    <cellStyle name="Normal 5 5 2 3 2_Non-NII" xfId="47669" xr:uid="{89520ECC-39C2-4390-B01F-20EA79BF4B8E}"/>
    <cellStyle name="Normal 5 5 2 3 3" xfId="35934" xr:uid="{77DF7CC2-765C-47B4-B77E-54B9FC867AB2}"/>
    <cellStyle name="Normal 5 5 2 3 4" xfId="47671" xr:uid="{657B2FCD-27FC-4C94-97B5-FE776FBC821E}"/>
    <cellStyle name="Normal 5 5 2 3_AVA DVA EL" xfId="35935" xr:uid="{C0E39DDC-B245-494E-9DFA-E3164F195DB8}"/>
    <cellStyle name="Normal 5 5 2 4" xfId="35936" xr:uid="{1BE9962C-78F0-43C3-A79D-1F2C859DCEF5}"/>
    <cellStyle name="Normal 5 5 2 4 2" xfId="35937" xr:uid="{A51D961A-6FDC-43D4-B796-BA5AC75E8D3F}"/>
    <cellStyle name="Normal 5 5 2 4 3" xfId="35938" xr:uid="{DBA6070D-C765-408C-9548-B5E9DBA3BE9D}"/>
    <cellStyle name="Normal 5 5 2 4_AVA DVA EL" xfId="35939" xr:uid="{FE22C570-F614-45E9-BFB2-010D2A41D2CB}"/>
    <cellStyle name="Normal 5 5 2 5" xfId="35940" xr:uid="{2BA02B6B-D78C-4229-9B56-79434F04043F}"/>
    <cellStyle name="Normal 5 5 2 5 2" xfId="35941" xr:uid="{3A85AE12-46E5-44E2-992B-91728E6FE6A7}"/>
    <cellStyle name="Normal 5 5 2 5 3" xfId="35942" xr:uid="{F361E3F5-E213-4A27-98EC-0BBB91E0851E}"/>
    <cellStyle name="Normal 5 5 2 5_AVA DVA EL" xfId="35943" xr:uid="{5E9CAD7A-2293-40E9-AF01-AF169420E8B6}"/>
    <cellStyle name="Normal 5 5 2 6" xfId="35944" xr:uid="{611EF2F9-0043-47BE-B75A-C75BA5A24DC6}"/>
    <cellStyle name="Normal 5 5 2 6 2" xfId="35945" xr:uid="{01C8DF16-78DB-42D1-B9E4-2540888C56F2}"/>
    <cellStyle name="Normal 5 5 2 6 3" xfId="35946" xr:uid="{33DFB707-86EA-4587-9817-EC8519B70B7D}"/>
    <cellStyle name="Normal 5 5 2 6_AVA DVA EL" xfId="35947" xr:uid="{061041CD-5268-4C36-9D00-C4B1261F39C2}"/>
    <cellStyle name="Normal 5 5 2 7" xfId="35948" xr:uid="{B5983D27-2873-497B-BC7E-45D8D8CFD9F7}"/>
    <cellStyle name="Normal 5 5 2 7 2" xfId="35949" xr:uid="{4CE7B53C-1D9B-4FFF-97F1-F3A75F2D55EF}"/>
    <cellStyle name="Normal 5 5 2 7 3" xfId="35950" xr:uid="{2A148022-52F6-4EDB-BBD1-8690C7985BDF}"/>
    <cellStyle name="Normal 5 5 2 7_AVA DVA EL" xfId="35951" xr:uid="{02C3EC77-B6C5-43FA-87A5-F3F8A277016A}"/>
    <cellStyle name="Normal 5 5 2 8" xfId="35952" xr:uid="{6B255362-ADF9-4A3A-8BD6-6E81F5CEB827}"/>
    <cellStyle name="Normal 5 5 2 8 2" xfId="35953" xr:uid="{0A7F006F-1F98-47DD-9729-4D3374F215E8}"/>
    <cellStyle name="Normal 5 5 2 8 3" xfId="35954" xr:uid="{D13357B4-5960-4FB8-A632-AA2F781783FC}"/>
    <cellStyle name="Normal 5 5 2 8_AVA DVA EL" xfId="35955" xr:uid="{CA638D90-25FE-4120-B6CF-1785DD5239D1}"/>
    <cellStyle name="Normal 5 5 2 9" xfId="35956" xr:uid="{D54FE762-C42F-4A12-9BC7-1C7EA69BAB35}"/>
    <cellStyle name="Normal 5 5 2 9 2" xfId="35957" xr:uid="{174FA5B1-72D5-4141-AA38-100FC1668BDA}"/>
    <cellStyle name="Normal 5 5 2 9 3" xfId="35958" xr:uid="{99E0913B-050B-4C40-83FB-3BB066DA1FB0}"/>
    <cellStyle name="Normal 5 5 2 9_AVA DVA EL" xfId="35959" xr:uid="{12BB1C49-E94E-4C5F-9DC3-76F8AD9751B8}"/>
    <cellStyle name="Normal 5 5 2_AVA DVA EL" xfId="35960" xr:uid="{24EC0FF3-3764-43BA-B4A6-9ABAFC82A6F4}"/>
    <cellStyle name="Normal 5 5 3" xfId="35961" xr:uid="{ECAB850D-9002-4ED9-B479-5FFC7A0ABBB5}"/>
    <cellStyle name="Normal 5 5 3 2" xfId="35962" xr:uid="{E7CCE8DC-9594-4CAB-8F51-ADCF3235BD5D}"/>
    <cellStyle name="Normal 5 5 3 2 2" xfId="35963" xr:uid="{41ABC5D8-8EB1-4E24-BA85-2D879D8870BF}"/>
    <cellStyle name="Normal 5 5 3 2 2 2" xfId="47673" xr:uid="{54873284-B8ED-4463-BFFF-881BD449A5DD}"/>
    <cellStyle name="Normal 5 5 3 2 2_Non-NII" xfId="47672" xr:uid="{C3E9C9E2-2330-46BB-9C81-CABE5FB4CA31}"/>
    <cellStyle name="Normal 5 5 3 2 3" xfId="35964" xr:uid="{A75D9D70-CAD8-4E61-A09F-6DC5B1566FE4}"/>
    <cellStyle name="Normal 5 5 3 2 4" xfId="47674" xr:uid="{64105EFA-75B2-4F94-ADA1-DA9E3CFA88E5}"/>
    <cellStyle name="Normal 5 5 3 2_AVA DVA EL" xfId="35965" xr:uid="{C79B44B6-D2E3-4E7D-9FFF-5410EEB3E5B3}"/>
    <cellStyle name="Normal 5 5 3 3" xfId="35966" xr:uid="{1777F75F-31AC-4A6D-B469-58F10F54E78D}"/>
    <cellStyle name="Normal 5 5 3 3 2" xfId="35967" xr:uid="{F58D1CDC-1DAD-4AE5-8037-054C82A5996E}"/>
    <cellStyle name="Normal 5 5 3 3 3" xfId="35968" xr:uid="{0E05D0EC-BF9B-4CB7-AC73-EBA348C91F99}"/>
    <cellStyle name="Normal 5 5 3 3_AVA DVA EL" xfId="35969" xr:uid="{9E44CECC-A16D-4A5E-9182-63AD2E82CAA9}"/>
    <cellStyle name="Normal 5 5 3 4" xfId="35970" xr:uid="{80D97691-F4C6-48FB-9998-4CCA0E4F5B04}"/>
    <cellStyle name="Normal 5 5 3 5" xfId="35971" xr:uid="{7D75D5A8-6C1E-4986-91CF-9EFBAAE24EFB}"/>
    <cellStyle name="Normal 5 5 3 6" xfId="47675" xr:uid="{D707EACC-6125-4592-9868-5EC5358B5BA9}"/>
    <cellStyle name="Normal 5 5 3_AVA DVA EL" xfId="35972" xr:uid="{CB7600B2-EF67-4247-845F-8D8755255482}"/>
    <cellStyle name="Normal 5 5 4" xfId="35973" xr:uid="{1DF6890C-CDC9-4AC5-B6DD-435A1BFB4E36}"/>
    <cellStyle name="Normal 5 5 4 2" xfId="35974" xr:uid="{8A40B9CF-7B49-4DDF-9454-AA66D862A293}"/>
    <cellStyle name="Normal 5 5 4 2 2" xfId="47676" xr:uid="{B44D5BF2-FA26-4B93-8104-4E81A7F0E6CE}"/>
    <cellStyle name="Normal 5 5 4 2_Månedsrapport" xfId="47677" xr:uid="{6D584A4E-5672-402A-A654-24FFA45CF402}"/>
    <cellStyle name="Normal 5 5 4 3" xfId="35975" xr:uid="{22665E3A-C3FE-4D4C-B679-B08012DFED9B}"/>
    <cellStyle name="Normal 5 5 4 4" xfId="47678" xr:uid="{0A760650-3238-40AF-BCC1-53EB198869C7}"/>
    <cellStyle name="Normal 5 5 4_AVA DVA EL" xfId="35976" xr:uid="{470E8656-C566-4399-9209-957873A47482}"/>
    <cellStyle name="Normal 5 5 5" xfId="35977" xr:uid="{92FBA29D-D526-4280-88D0-E655C6898DF6}"/>
    <cellStyle name="Normal 5 5 5 2" xfId="35978" xr:uid="{275E82B5-7193-45F1-B4D6-C0763A92B86F}"/>
    <cellStyle name="Normal 5 5 5 3" xfId="35979" xr:uid="{8821A029-3B51-4388-8353-9691497A5D27}"/>
    <cellStyle name="Normal 5 5 5_AVA DVA EL" xfId="35980" xr:uid="{61E2C267-0C02-4E4C-8929-4BFC2F74B11D}"/>
    <cellStyle name="Normal 5 5 6" xfId="35981" xr:uid="{DE507FDD-C0D0-42A5-B449-23C757E72D77}"/>
    <cellStyle name="Normal 5 5 6 2" xfId="35982" xr:uid="{36F112A6-5DE9-4E79-B354-71B10005823D}"/>
    <cellStyle name="Normal 5 5 6 3" xfId="35983" xr:uid="{C3FA6BF2-2841-4458-A0DC-E996437985EB}"/>
    <cellStyle name="Normal 5 5 6_AVA DVA EL" xfId="35984" xr:uid="{FF605A44-4C92-4C38-9662-D66C862367E5}"/>
    <cellStyle name="Normal 5 5 7" xfId="35985" xr:uid="{51CF2634-FE46-43A9-A032-FC00D9ADC66D}"/>
    <cellStyle name="Normal 5 5 7 2" xfId="35986" xr:uid="{446B099E-20AB-4FCF-9A2E-157AF56618B4}"/>
    <cellStyle name="Normal 5 5 7 3" xfId="35987" xr:uid="{A4DDCC23-7F3B-4425-B53D-74E2052A0BD9}"/>
    <cellStyle name="Normal 5 5 7_AVA DVA EL" xfId="35988" xr:uid="{E214FBDB-DA28-48EB-BB82-0FC52546E016}"/>
    <cellStyle name="Normal 5 5 8" xfId="35989" xr:uid="{EEB93977-658B-46E3-8AD1-6CE39C2B52AF}"/>
    <cellStyle name="Normal 5 5 8 2" xfId="35990" xr:uid="{9A22F55B-277E-411E-A1E0-EADECBD8E8D9}"/>
    <cellStyle name="Normal 5 5 8 3" xfId="35991" xr:uid="{104ACD2C-8992-45FC-9314-C95B774F0125}"/>
    <cellStyle name="Normal 5 5 8_AVA DVA EL" xfId="35992" xr:uid="{3A732E43-0BA7-4187-90AC-7AEDC4D75751}"/>
    <cellStyle name="Normal 5 5 9" xfId="35993" xr:uid="{AAB42C64-8E66-4864-8916-2400124E7D88}"/>
    <cellStyle name="Normal 5 5 9 2" xfId="35994" xr:uid="{DE6F7A96-4208-4621-9FE0-C023CDA005FB}"/>
    <cellStyle name="Normal 5 5 9 3" xfId="35995" xr:uid="{2AE74C52-F9BF-44D0-8670-73DDE20BBCD8}"/>
    <cellStyle name="Normal 5 5 9_AVA DVA EL" xfId="35996" xr:uid="{71B986DE-DC2C-4361-B665-DDC2900F3E38}"/>
    <cellStyle name="Normal 5 5_AVA DVA EL" xfId="35997" xr:uid="{52A9A5BF-42F8-4B7D-8F94-A6B76F2D4113}"/>
    <cellStyle name="Normal 5 6" xfId="35998" xr:uid="{F7B022B5-7D49-436E-AE25-F285B67171BD}"/>
    <cellStyle name="Normal 5 6 10" xfId="35999" xr:uid="{55EFBDC6-FA74-43F4-81FC-78C3374E5F13}"/>
    <cellStyle name="Normal 5 6 10 2" xfId="36000" xr:uid="{1DD9A982-CB41-42CE-8F9D-001200715442}"/>
    <cellStyle name="Normal 5 6 10 3" xfId="36001" xr:uid="{BABD2B0E-4E40-497B-ADE5-BBF59FB9CC0D}"/>
    <cellStyle name="Normal 5 6 10_AVA DVA EL" xfId="36002" xr:uid="{A56B653A-9EDC-48A6-B867-453EC1BE6985}"/>
    <cellStyle name="Normal 5 6 11" xfId="36003" xr:uid="{95BE19C6-7471-43C3-9558-2F222B0270B6}"/>
    <cellStyle name="Normal 5 6 11 2" xfId="36004" xr:uid="{961C0C52-47FC-48A3-99DD-AB554B0759E6}"/>
    <cellStyle name="Normal 5 6 11 3" xfId="36005" xr:uid="{20FD0F47-1BF1-440B-8B14-E457DB41392B}"/>
    <cellStyle name="Normal 5 6 11_AVA DVA EL" xfId="36006" xr:uid="{A2554170-5EAA-44E4-80AD-C0C4A344A7D0}"/>
    <cellStyle name="Normal 5 6 12" xfId="36007" xr:uid="{FD3EFF88-14E6-4401-940D-2DAEF66ACCE9}"/>
    <cellStyle name="Normal 5 6 2" xfId="36008" xr:uid="{745D1085-CBDD-43A5-A96C-26CD9CECF60E}"/>
    <cellStyle name="Normal 5 6 2 10" xfId="36009" xr:uid="{8BEEFC5B-C7F3-466D-A113-A79CB9948E68}"/>
    <cellStyle name="Normal 5 6 2 11" xfId="36010" xr:uid="{C22ED24C-E7B2-4462-A4C5-5BEB3ABA7723}"/>
    <cellStyle name="Normal 5 6 2 2" xfId="36011" xr:uid="{E813EDA8-AB87-4FB2-BE07-48A3AE9AA8C6}"/>
    <cellStyle name="Normal 5 6 2 2 2" xfId="36012" xr:uid="{6EEA85CD-B685-4EA5-9A39-430FE23CF0C2}"/>
    <cellStyle name="Normal 5 6 2 2 2 2" xfId="36013" xr:uid="{6792EB02-76D6-4E19-B553-8065AA0BF3FB}"/>
    <cellStyle name="Normal 5 6 2 2 2 2 2" xfId="47680" xr:uid="{5BAC71B7-ACAA-46D2-A41D-EF68BD5F5A2F}"/>
    <cellStyle name="Normal 5 6 2 2 2 2_Non-NII" xfId="47679" xr:uid="{FDE8F164-B04B-4059-970D-1F62080FF62E}"/>
    <cellStyle name="Normal 5 6 2 2 2 3" xfId="36014" xr:uid="{6A9B7A0A-352F-4A95-8F50-51170EEEA109}"/>
    <cellStyle name="Normal 5 6 2 2 2 4" xfId="47681" xr:uid="{870D58FA-7DF5-4486-B4F9-8A9B14ABFBC7}"/>
    <cellStyle name="Normal 5 6 2 2 2_AVA DVA EL" xfId="36015" xr:uid="{45510A50-3481-4E5A-94F0-14A890C4F3FC}"/>
    <cellStyle name="Normal 5 6 2 2 3" xfId="36016" xr:uid="{94A33B16-CB71-4EF0-8696-1F8FEE09D426}"/>
    <cellStyle name="Normal 5 6 2 2 3 2" xfId="36017" xr:uid="{9B2A32AD-3453-4739-BBF9-96F58D28594A}"/>
    <cellStyle name="Normal 5 6 2 2 3 3" xfId="36018" xr:uid="{9C14C459-741C-4467-BD18-6514069CB96C}"/>
    <cellStyle name="Normal 5 6 2 2 3_AVA DVA EL" xfId="36019" xr:uid="{4DD4CF9C-F2F9-47AD-9126-4644D2978F81}"/>
    <cellStyle name="Normal 5 6 2 2 4" xfId="36020" xr:uid="{7F5A6D38-E978-4909-8632-3A9384F6BF02}"/>
    <cellStyle name="Normal 5 6 2 2 5" xfId="36021" xr:uid="{0F8C19A6-95DC-42AF-9BB9-807D4D1D44F0}"/>
    <cellStyle name="Normal 5 6 2 2 6" xfId="47682" xr:uid="{85E942B8-BA32-4A00-85AD-83433490AF44}"/>
    <cellStyle name="Normal 5 6 2 2_AVA DVA EL" xfId="36022" xr:uid="{EE56D950-4FCE-4F4B-A032-35D40D017C17}"/>
    <cellStyle name="Normal 5 6 2 3" xfId="36023" xr:uid="{6B4F2B5B-FF32-4DAC-9DCE-0D3D7D7699E8}"/>
    <cellStyle name="Normal 5 6 2 3 2" xfId="36024" xr:uid="{9CB4F04D-7367-4C07-AD92-CFA2B09F215E}"/>
    <cellStyle name="Normal 5 6 2 3 2 2" xfId="47684" xr:uid="{A416D2B7-073F-4189-BCD3-2696C4353B6E}"/>
    <cellStyle name="Normal 5 6 2 3 2_Non-NII" xfId="47683" xr:uid="{9DD2CCBE-81D0-466A-B5DC-A9B8AC053C80}"/>
    <cellStyle name="Normal 5 6 2 3 3" xfId="36025" xr:uid="{CF3ED812-CDB7-4336-97A8-267DC699F024}"/>
    <cellStyle name="Normal 5 6 2 3 4" xfId="47685" xr:uid="{93CCFBF5-ACC7-4FA1-BA0D-F1A54B2329F1}"/>
    <cellStyle name="Normal 5 6 2 3_AVA DVA EL" xfId="36026" xr:uid="{8046C60C-5653-40B3-9F32-C7C9CD641089}"/>
    <cellStyle name="Normal 5 6 2 4" xfId="36027" xr:uid="{E2CE2D6D-A789-4085-A056-8344EDA6BA3F}"/>
    <cellStyle name="Normal 5 6 2 4 2" xfId="36028" xr:uid="{5C798EB4-B587-4996-B27B-F49A71206BE8}"/>
    <cellStyle name="Normal 5 6 2 4 3" xfId="36029" xr:uid="{5184B6A1-099E-4089-BF72-A556E4BE5D60}"/>
    <cellStyle name="Normal 5 6 2 4_AVA DVA EL" xfId="36030" xr:uid="{E79510C6-CFAF-4D0E-B1A3-ABA1808FB3F2}"/>
    <cellStyle name="Normal 5 6 2 5" xfId="36031" xr:uid="{65B1168C-F1DD-49BE-B2D9-777A9313BC65}"/>
    <cellStyle name="Normal 5 6 2 5 2" xfId="36032" xr:uid="{ED4F0BA7-10B0-4249-B208-70AE2174DF89}"/>
    <cellStyle name="Normal 5 6 2 5 3" xfId="36033" xr:uid="{CB42F5A2-F715-442E-82E5-49806ADBAC9A}"/>
    <cellStyle name="Normal 5 6 2 5_AVA DVA EL" xfId="36034" xr:uid="{82AA280D-E3B1-4A83-ACFF-15A0EC2C84DD}"/>
    <cellStyle name="Normal 5 6 2 6" xfId="36035" xr:uid="{EF4C41C4-2BB5-4389-99CB-F796D2A2D183}"/>
    <cellStyle name="Normal 5 6 2 6 2" xfId="36036" xr:uid="{86E83FD7-EA3A-4E62-A81C-0C5A01CDA9A0}"/>
    <cellStyle name="Normal 5 6 2 6 3" xfId="36037" xr:uid="{3784FEE1-ACEF-4336-BB74-BFCBB1750547}"/>
    <cellStyle name="Normal 5 6 2 6_AVA DVA EL" xfId="36038" xr:uid="{DCAE2CCD-A9F7-4486-8CBC-5D2AED385221}"/>
    <cellStyle name="Normal 5 6 2 7" xfId="36039" xr:uid="{43E29F46-7193-45C8-854D-5194264877CF}"/>
    <cellStyle name="Normal 5 6 2 7 2" xfId="36040" xr:uid="{C8540DAB-6054-4AF5-9DB5-36BB73AF815A}"/>
    <cellStyle name="Normal 5 6 2 7 3" xfId="36041" xr:uid="{BA998393-0B13-4C9E-B86C-D7DBB2B13DB3}"/>
    <cellStyle name="Normal 5 6 2 7_AVA DVA EL" xfId="36042" xr:uid="{14E6ED1F-CA7D-4B49-819C-26E22F098B63}"/>
    <cellStyle name="Normal 5 6 2 8" xfId="36043" xr:uid="{D43D5255-EA03-4FFD-B35C-E3B54FE3B33F}"/>
    <cellStyle name="Normal 5 6 2 8 2" xfId="36044" xr:uid="{B5B31073-5F44-401A-B15F-3ACAA9DF7D7F}"/>
    <cellStyle name="Normal 5 6 2 8 3" xfId="36045" xr:uid="{BC35B3A0-E371-470E-9F07-C65034329A19}"/>
    <cellStyle name="Normal 5 6 2 8_AVA DVA EL" xfId="36046" xr:uid="{A630FBF2-DFB6-4C6C-B26A-C120D9BD98D3}"/>
    <cellStyle name="Normal 5 6 2 9" xfId="36047" xr:uid="{F8AE5313-6D6B-496C-9DED-6FFC5C604126}"/>
    <cellStyle name="Normal 5 6 2 9 2" xfId="36048" xr:uid="{0670C2DC-3299-4BEC-A570-3C5AD5B83B4B}"/>
    <cellStyle name="Normal 5 6 2 9 3" xfId="36049" xr:uid="{D28EF6FF-D7F0-44C3-BB05-627D30156B81}"/>
    <cellStyle name="Normal 5 6 2 9_AVA DVA EL" xfId="36050" xr:uid="{130E92E2-762C-4FDF-AE9E-C06064B851F5}"/>
    <cellStyle name="Normal 5 6 2_AVA DVA EL" xfId="36051" xr:uid="{CB79DD2B-6702-4B97-928E-D7B59FA4FAAC}"/>
    <cellStyle name="Normal 5 6 3" xfId="36052" xr:uid="{2E82D54A-A3B9-46AE-AFF0-E8F79D166D63}"/>
    <cellStyle name="Normal 5 6 3 2" xfId="36053" xr:uid="{1AB0697A-087B-46A3-8C4F-2E02884F2208}"/>
    <cellStyle name="Normal 5 6 3 2 2" xfId="36054" xr:uid="{A1DEA632-0767-4A53-BF3C-45BA9A319DC7}"/>
    <cellStyle name="Normal 5 6 3 2 2 2" xfId="47687" xr:uid="{0EF7B9F5-A8FB-4E93-8732-7486E51372B3}"/>
    <cellStyle name="Normal 5 6 3 2 2_Non-NII" xfId="47686" xr:uid="{C0C36A9A-A260-42BF-B383-AF194B69C33D}"/>
    <cellStyle name="Normal 5 6 3 2 3" xfId="36055" xr:uid="{4AA5294E-1940-4AA7-8AFE-EFD1621E5ED3}"/>
    <cellStyle name="Normal 5 6 3 2 4" xfId="47688" xr:uid="{4C8295C1-3290-44B0-856F-9EE52F871F72}"/>
    <cellStyle name="Normal 5 6 3 2_AVA DVA EL" xfId="36056" xr:uid="{CA6C6AE4-65C8-46DD-84B7-322366AC88FD}"/>
    <cellStyle name="Normal 5 6 3 3" xfId="36057" xr:uid="{6A62A15C-C7D5-48E1-843B-9D3348294808}"/>
    <cellStyle name="Normal 5 6 3 3 2" xfId="36058" xr:uid="{1844EDD1-BD6E-48FE-A83D-A9503DBED6CC}"/>
    <cellStyle name="Normal 5 6 3 3 3" xfId="36059" xr:uid="{8AA4662A-BAA6-4E5E-A8D4-3708B044B9F6}"/>
    <cellStyle name="Normal 5 6 3 3_AVA DVA EL" xfId="36060" xr:uid="{45D77D69-0F10-42B4-AA9A-8B806044C3E7}"/>
    <cellStyle name="Normal 5 6 3 4" xfId="36061" xr:uid="{03377DBE-CE5A-4820-ACBD-8DA0DDA4E538}"/>
    <cellStyle name="Normal 5 6 3 5" xfId="36062" xr:uid="{A5E213A5-4350-4268-AA0A-58D22268C4EA}"/>
    <cellStyle name="Normal 5 6 3 6" xfId="47689" xr:uid="{118444D9-DB03-4915-87E1-6FDDC4ED9E90}"/>
    <cellStyle name="Normal 5 6 3_AVA DVA EL" xfId="36063" xr:uid="{D6F21632-429D-4128-AB8E-F24B3E8CE07A}"/>
    <cellStyle name="Normal 5 6 4" xfId="36064" xr:uid="{925D7205-05B5-4C46-900B-4D71694523CA}"/>
    <cellStyle name="Normal 5 6 4 2" xfId="36065" xr:uid="{9302BF9F-0AC4-4F07-96A1-8BE322AF7A22}"/>
    <cellStyle name="Normal 5 6 4 2 2" xfId="47691" xr:uid="{475F4807-12CF-49F3-BD56-F38E936BA582}"/>
    <cellStyle name="Normal 5 6 4 2_Non-NII" xfId="47690" xr:uid="{58964790-C57D-43C2-99CC-7C37C43DC926}"/>
    <cellStyle name="Normal 5 6 4 3" xfId="36066" xr:uid="{7759508E-8403-434F-A101-B6F2B93A2197}"/>
    <cellStyle name="Normal 5 6 4 4" xfId="47692" xr:uid="{565EA38D-5A09-4DB5-9832-734D71A9DB05}"/>
    <cellStyle name="Normal 5 6 4_AVA DVA EL" xfId="36067" xr:uid="{264BA976-59B8-4F83-8E5A-099C4E75F19B}"/>
    <cellStyle name="Normal 5 6 5" xfId="36068" xr:uid="{D4C772A4-18BB-4620-8A2E-8E4877AF316C}"/>
    <cellStyle name="Normal 5 6 5 2" xfId="36069" xr:uid="{BE186E74-59B9-4CE1-8A71-FAB15A298376}"/>
    <cellStyle name="Normal 5 6 5 3" xfId="36070" xr:uid="{743DCF31-FEC2-476F-9618-AA8048B87C77}"/>
    <cellStyle name="Normal 5 6 5_AVA DVA EL" xfId="36071" xr:uid="{D1CDC4BA-52D6-4204-9BBE-FFBB77EFF083}"/>
    <cellStyle name="Normal 5 6 6" xfId="36072" xr:uid="{D52C416F-CA59-4A95-AF37-807F925072C5}"/>
    <cellStyle name="Normal 5 6 6 2" xfId="36073" xr:uid="{1000A5A1-C2D5-483C-80F2-F1294E61BE04}"/>
    <cellStyle name="Normal 5 6 6 3" xfId="36074" xr:uid="{9D5C4685-4029-4597-B7F2-8F60B9F677BA}"/>
    <cellStyle name="Normal 5 6 6_AVA DVA EL" xfId="36075" xr:uid="{1E54C865-A3CE-4A38-B517-D8A8127E3C4D}"/>
    <cellStyle name="Normal 5 6 7" xfId="36076" xr:uid="{DB751CF0-795C-4513-842D-9B086C4FBF78}"/>
    <cellStyle name="Normal 5 6 7 2" xfId="36077" xr:uid="{A891C6E0-424A-4949-8518-F9A0F37087BD}"/>
    <cellStyle name="Normal 5 6 7 3" xfId="36078" xr:uid="{BC89C113-9D8F-4A4B-8FFA-B6E626D88CB5}"/>
    <cellStyle name="Normal 5 6 7_AVA DVA EL" xfId="36079" xr:uid="{227BC403-9178-44C3-B5AE-8F2A09738321}"/>
    <cellStyle name="Normal 5 6 8" xfId="36080" xr:uid="{946C1FED-5812-47F8-A25F-E7331AC9938B}"/>
    <cellStyle name="Normal 5 6 8 2" xfId="36081" xr:uid="{FD233874-1289-4F85-891B-57E41B73FB3E}"/>
    <cellStyle name="Normal 5 6 8 3" xfId="36082" xr:uid="{ABD1D06A-E57C-47FB-A21D-03251A4A639A}"/>
    <cellStyle name="Normal 5 6 8_AVA DVA EL" xfId="36083" xr:uid="{CAE3611D-7447-4723-BA5E-218C423CC931}"/>
    <cellStyle name="Normal 5 6 9" xfId="36084" xr:uid="{CDEB4E74-B8B7-4536-98BF-972998441921}"/>
    <cellStyle name="Normal 5 6 9 2" xfId="36085" xr:uid="{31A01F95-C05B-453F-9B29-46EFCC3ADDB2}"/>
    <cellStyle name="Normal 5 6 9 3" xfId="36086" xr:uid="{149BA9F5-EA49-495A-88CF-FDAA4D23AEB9}"/>
    <cellStyle name="Normal 5 6 9_AVA DVA EL" xfId="36087" xr:uid="{B9F7850A-9CDA-4C0B-ADD3-C0D1D5EA8B32}"/>
    <cellStyle name="Normal 5 6_AVA DVA EL" xfId="36088" xr:uid="{83717824-328F-4FD2-98BE-49A5949500B5}"/>
    <cellStyle name="Normal 5 7" xfId="36089" xr:uid="{0748CA75-31A1-41C1-A189-B7AB4642A057}"/>
    <cellStyle name="Normal 5 7 10" xfId="36090" xr:uid="{D3ECE6CA-8BBA-46AF-B62D-919847349F0B}"/>
    <cellStyle name="Normal 5 7 10 2" xfId="36091" xr:uid="{6E4BAE11-7BD3-4474-9C9E-FDCFA5DE62C2}"/>
    <cellStyle name="Normal 5 7 10 3" xfId="36092" xr:uid="{57675347-851D-49B3-820E-4FA340A4638B}"/>
    <cellStyle name="Normal 5 7 10_AVA DVA EL" xfId="36093" xr:uid="{AD461494-6CCD-46E3-BF96-D53CC9D39FF2}"/>
    <cellStyle name="Normal 5 7 11" xfId="36094" xr:uid="{85BFB520-B8C5-434E-BA02-D6BFED56072F}"/>
    <cellStyle name="Normal 5 7 2" xfId="36095" xr:uid="{1642E801-975F-4F02-B34A-E83811BAD2AB}"/>
    <cellStyle name="Normal 5 7 2 2" xfId="36096" xr:uid="{39518189-EB3F-466B-A1BA-6691BE434EEF}"/>
    <cellStyle name="Normal 5 7 2 2 2" xfId="36097" xr:uid="{912BC74B-A815-4BCC-A49B-6C816A9F9B68}"/>
    <cellStyle name="Normal 5 7 2 2 3" xfId="36098" xr:uid="{3F1B15AF-BB64-49F4-B90F-5AF4E4A2DA20}"/>
    <cellStyle name="Normal 5 7 2 2_AVA DVA EL" xfId="36099" xr:uid="{E0BB3F91-59E8-44BE-A49D-D05518B6E8D1}"/>
    <cellStyle name="Normal 5 7 2 3" xfId="36100" xr:uid="{76A3B68D-E79F-4AC4-A65B-5948BE74BC86}"/>
    <cellStyle name="Normal 5 7 2 3 2" xfId="36101" xr:uid="{5359EC9F-097A-41C0-85D3-DB2057FEA5D3}"/>
    <cellStyle name="Normal 5 7 2 3 3" xfId="36102" xr:uid="{0A3AFB32-29E6-44DE-8D9E-22C0FD13CC56}"/>
    <cellStyle name="Normal 5 7 2 3_AVA DVA EL" xfId="36103" xr:uid="{6BF412A4-9A02-4B66-9053-AF31F11FE609}"/>
    <cellStyle name="Normal 5 7 2 4" xfId="36104" xr:uid="{03978A40-80DE-4FBE-BC0C-D341DE247C22}"/>
    <cellStyle name="Normal 5 7 2 5" xfId="36105" xr:uid="{0A5A4CFE-C6E6-4883-852E-5C250228ACE1}"/>
    <cellStyle name="Normal 5 7 2_AVA DVA EL" xfId="36106" xr:uid="{90A37F3E-18E7-4F90-A565-A992F1588041}"/>
    <cellStyle name="Normal 5 7 3" xfId="36107" xr:uid="{E7938EB4-0AB0-4EB8-ACD9-D5EEA4E2C158}"/>
    <cellStyle name="Normal 5 7 3 2" xfId="36108" xr:uid="{20326B31-A100-4467-BA3C-B10E518B0B98}"/>
    <cellStyle name="Normal 5 7 3 3" xfId="36109" xr:uid="{3B6F14C7-F407-4826-8DEB-E66FCBACB8FB}"/>
    <cellStyle name="Normal 5 7 3_AVA DVA EL" xfId="36110" xr:uid="{C67AA443-4CE7-4FBA-9B6D-77C6BC3A1C4D}"/>
    <cellStyle name="Normal 5 7 4" xfId="36111" xr:uid="{09DED47F-1CBC-4D32-848E-0DBFB95B8344}"/>
    <cellStyle name="Normal 5 7 4 2" xfId="36112" xr:uid="{9817FC8C-28D2-46F6-B8B2-1494B17B8F98}"/>
    <cellStyle name="Normal 5 7 4 3" xfId="36113" xr:uid="{D359D3C2-1F98-4432-A9F6-ABD9D7C9930A}"/>
    <cellStyle name="Normal 5 7 4_AVA DVA EL" xfId="36114" xr:uid="{830557CE-169A-4BFE-A118-3DE393C599DD}"/>
    <cellStyle name="Normal 5 7 5" xfId="36115" xr:uid="{64CB921C-D954-4614-B687-CF88F9FB0D50}"/>
    <cellStyle name="Normal 5 7 5 2" xfId="36116" xr:uid="{2C888C9A-5A20-4637-A982-0C2F772BB4B2}"/>
    <cellStyle name="Normal 5 7 5 3" xfId="36117" xr:uid="{05AE4BBA-F432-4575-B84B-FDA4EC0F69A6}"/>
    <cellStyle name="Normal 5 7 5_AVA DVA EL" xfId="36118" xr:uid="{8B4EF752-825A-441C-987E-5CC7481601AC}"/>
    <cellStyle name="Normal 5 7 6" xfId="36119" xr:uid="{F5000EA4-3F97-4ABC-891B-29F8B11935E9}"/>
    <cellStyle name="Normal 5 7 6 2" xfId="36120" xr:uid="{C5DF4920-B30E-4CA3-B17A-CAE1D2F25E4E}"/>
    <cellStyle name="Normal 5 7 6 3" xfId="36121" xr:uid="{E85A86E6-CE68-4E53-924E-938F0F9ECB3C}"/>
    <cellStyle name="Normal 5 7 6_AVA DVA EL" xfId="36122" xr:uid="{F90953B0-DC9C-4B83-BD9A-3040C4BFAA1D}"/>
    <cellStyle name="Normal 5 7 7" xfId="36123" xr:uid="{4BD48CFE-F77B-478D-9188-D0139A8FB46A}"/>
    <cellStyle name="Normal 5 7 7 2" xfId="36124" xr:uid="{3B6CC7C4-C8FC-4418-B8B7-AA3AF52084BD}"/>
    <cellStyle name="Normal 5 7 7 3" xfId="36125" xr:uid="{A04933E2-C611-4582-9DE7-1207184F4533}"/>
    <cellStyle name="Normal 5 7 7_AVA DVA EL" xfId="36126" xr:uid="{08E8D493-0BDA-481B-8B13-F40FA54CC19D}"/>
    <cellStyle name="Normal 5 7 8" xfId="36127" xr:uid="{AB700BFB-1BEE-4296-8B46-EC58B667BAE5}"/>
    <cellStyle name="Normal 5 7 8 2" xfId="36128" xr:uid="{2FC51225-9238-44B1-A8A2-DAE35A5E64AD}"/>
    <cellStyle name="Normal 5 7 8 3" xfId="36129" xr:uid="{7F82705C-7C13-49A9-A144-54986C189A83}"/>
    <cellStyle name="Normal 5 7 8_AVA DVA EL" xfId="36130" xr:uid="{8EE8BA45-9681-482F-A21F-D03DA6931F60}"/>
    <cellStyle name="Normal 5 7 9" xfId="36131" xr:uid="{55545BAA-ED57-48B9-96E9-E0DA39453D42}"/>
    <cellStyle name="Normal 5 7 9 2" xfId="36132" xr:uid="{ADB4A0FB-48EC-4F4E-9A40-5CB162D8691E}"/>
    <cellStyle name="Normal 5 7 9 3" xfId="36133" xr:uid="{1FE0D6D4-2D86-4A1D-8CEF-BD36057EE15F}"/>
    <cellStyle name="Normal 5 7 9_AVA DVA EL" xfId="36134" xr:uid="{E9A94FF7-72C3-491F-B336-50EBA8A8EE09}"/>
    <cellStyle name="Normal 5 7_AVA DVA EL" xfId="36135" xr:uid="{EF1A0CB9-A2C3-4EBB-8A42-3B6CB7E3E33D}"/>
    <cellStyle name="Normal 5 8" xfId="36136" xr:uid="{D8113B82-BA8B-4FB6-95EF-6F31B4E7807C}"/>
    <cellStyle name="Normal 5 8 10" xfId="36137" xr:uid="{4CFBE478-7838-4AF5-86CA-9FB5CCAD8D2E}"/>
    <cellStyle name="Normal 5 8 10 2" xfId="36138" xr:uid="{5F67F2F6-7F42-4976-8721-E8A229C71063}"/>
    <cellStyle name="Normal 5 8 10 3" xfId="36139" xr:uid="{94CD151F-439F-40FC-8C83-CBC31C17CEB7}"/>
    <cellStyle name="Normal 5 8 10_AVA DVA EL" xfId="36140" xr:uid="{2459137D-AFB4-4EE8-B9B5-DB04FB467DED}"/>
    <cellStyle name="Normal 5 8 11" xfId="36141" xr:uid="{7E295D7C-D9FF-4A56-A906-D532891C08F8}"/>
    <cellStyle name="Normal 5 8 2" xfId="36142" xr:uid="{BFF743EA-E841-492B-B201-77A0E6F34865}"/>
    <cellStyle name="Normal 5 8 2 2" xfId="36143" xr:uid="{AD4AC7C2-4310-4218-B678-4EE29E8D0F0D}"/>
    <cellStyle name="Normal 5 8 2 2 2" xfId="36144" xr:uid="{C5133C10-CDC4-4BC5-862A-95F523888871}"/>
    <cellStyle name="Normal 5 8 2 2 3" xfId="36145" xr:uid="{2002DD05-6F09-48F6-9502-E10FC1969B58}"/>
    <cellStyle name="Normal 5 8 2 2_AVA DVA EL" xfId="36146" xr:uid="{9EEA4F54-1DBA-48F9-8105-65068336C25D}"/>
    <cellStyle name="Normal 5 8 2 3" xfId="36147" xr:uid="{CCA4B2F5-1E43-448B-83FC-541F82387F9A}"/>
    <cellStyle name="Normal 5 8 2 3 2" xfId="36148" xr:uid="{56189062-DF32-43F8-A250-911EF1CE5DD1}"/>
    <cellStyle name="Normal 5 8 2 3 3" xfId="36149" xr:uid="{C5459B26-7AA0-4501-B5FF-D5B1D00AD759}"/>
    <cellStyle name="Normal 5 8 2 3_AVA DVA EL" xfId="36150" xr:uid="{DED74EE6-2A42-4749-9BB9-1828B8679811}"/>
    <cellStyle name="Normal 5 8 2 4" xfId="36151" xr:uid="{62600BAC-713A-4461-8078-F2246A4A238A}"/>
    <cellStyle name="Normal 5 8 2 5" xfId="36152" xr:uid="{24DA41E2-185F-4675-873C-0F1D5995E9CC}"/>
    <cellStyle name="Normal 5 8 2_AVA DVA EL" xfId="36153" xr:uid="{F12EF729-F687-40C2-B3C7-08C03216544D}"/>
    <cellStyle name="Normal 5 8 3" xfId="36154" xr:uid="{05E5FEAC-7401-432F-9EC2-A63069BD2A78}"/>
    <cellStyle name="Normal 5 8 3 2" xfId="36155" xr:uid="{59159C70-A5CE-4DDC-A8B5-4FF880235013}"/>
    <cellStyle name="Normal 5 8 3 3" xfId="36156" xr:uid="{DCEB2D6B-E79F-45E2-A25E-ABCD5B383B65}"/>
    <cellStyle name="Normal 5 8 3_AVA DVA EL" xfId="36157" xr:uid="{57608BFC-3038-4E02-8E5F-5C4FF61F9FC7}"/>
    <cellStyle name="Normal 5 8 4" xfId="36158" xr:uid="{48EE27B4-102B-45E5-BE56-1E2CC6929422}"/>
    <cellStyle name="Normal 5 8 4 2" xfId="36159" xr:uid="{5255C73E-826A-4971-ABC5-62C377D7A865}"/>
    <cellStyle name="Normal 5 8 4 3" xfId="36160" xr:uid="{EE2D7340-A591-4E80-9C97-05B4F42EE121}"/>
    <cellStyle name="Normal 5 8 4_AVA DVA EL" xfId="36161" xr:uid="{2469E8BB-FBA4-4B41-BE94-5964117AD7E5}"/>
    <cellStyle name="Normal 5 8 5" xfId="36162" xr:uid="{48A929D5-6EA9-4AFA-A357-5894A91A8CCD}"/>
    <cellStyle name="Normal 5 8 5 2" xfId="36163" xr:uid="{D397322C-E279-4636-AC2F-C72041DBD74E}"/>
    <cellStyle name="Normal 5 8 5 3" xfId="36164" xr:uid="{A3F2D3DC-A389-4A32-BB29-E5C6839526F4}"/>
    <cellStyle name="Normal 5 8 5_AVA DVA EL" xfId="36165" xr:uid="{67D8CD32-37DB-4E3D-BE33-2F8F6A4E2770}"/>
    <cellStyle name="Normal 5 8 6" xfId="36166" xr:uid="{9E287523-4DC5-41F4-8ABA-2B8C45BFB7D1}"/>
    <cellStyle name="Normal 5 8 6 2" xfId="36167" xr:uid="{7EBF336F-0041-46A6-B0A4-427F2E573223}"/>
    <cellStyle name="Normal 5 8 6 3" xfId="36168" xr:uid="{10E2A9DA-4E25-4948-88D4-A3B7A15EBA13}"/>
    <cellStyle name="Normal 5 8 6_AVA DVA EL" xfId="36169" xr:uid="{A8243CAD-7B39-4801-B2D5-45B1BE472244}"/>
    <cellStyle name="Normal 5 8 7" xfId="36170" xr:uid="{1BD32D3B-3FD6-4618-A8B4-36045AD2339A}"/>
    <cellStyle name="Normal 5 8 7 2" xfId="36171" xr:uid="{C97532A1-D7A4-4A6A-9FE1-44E3C1ACC250}"/>
    <cellStyle name="Normal 5 8 7 3" xfId="36172" xr:uid="{F130F8DF-C6BB-4180-BDEC-A53C4C4C69E2}"/>
    <cellStyle name="Normal 5 8 7_AVA DVA EL" xfId="36173" xr:uid="{C48E3428-6E7F-4A21-BA82-638DF37EFE2F}"/>
    <cellStyle name="Normal 5 8 8" xfId="36174" xr:uid="{5F6515EA-BB25-47EA-8B47-E9268FEFB7B7}"/>
    <cellStyle name="Normal 5 8 8 2" xfId="36175" xr:uid="{3A965CD6-11F0-496F-81BC-1388C4C76F26}"/>
    <cellStyle name="Normal 5 8 8 3" xfId="36176" xr:uid="{99247713-31B0-4EAE-9C7E-E2C42E3F8CC3}"/>
    <cellStyle name="Normal 5 8 8_AVA DVA EL" xfId="36177" xr:uid="{E17AD6A6-C1FA-4CC2-982A-7F8EAC0B17CC}"/>
    <cellStyle name="Normal 5 8 9" xfId="36178" xr:uid="{ED8B5785-1B8E-450E-90F2-D2D752057127}"/>
    <cellStyle name="Normal 5 8 9 2" xfId="36179" xr:uid="{789F75ED-E0E8-4A8D-BA16-CF049A0905A4}"/>
    <cellStyle name="Normal 5 8 9 3" xfId="36180" xr:uid="{5D055225-64A3-471A-AB7D-5CED0CD8AE1B}"/>
    <cellStyle name="Normal 5 8 9_AVA DVA EL" xfId="36181" xr:uid="{8A9A2EF2-797E-430E-90AD-0FDB74EE8F08}"/>
    <cellStyle name="Normal 5 8_AVA DVA EL" xfId="36182" xr:uid="{1DF5EF4F-EDFE-427A-A06F-88F13837E0BD}"/>
    <cellStyle name="Normal 5 9" xfId="36183" xr:uid="{6363FA69-2B9A-4C06-B5B1-C07356FCF612}"/>
    <cellStyle name="Normal 5 9 2" xfId="36184" xr:uid="{636CBD6C-7B71-4E57-9B1D-C41548EC6237}"/>
    <cellStyle name="Normal 5 9 2 2" xfId="36185" xr:uid="{7D2C015C-8254-499A-A382-1579CA30D99A}"/>
    <cellStyle name="Normal 5 9 2 3" xfId="36186" xr:uid="{651C1B69-E1FF-4CD1-8440-03C9670C7744}"/>
    <cellStyle name="Normal 5 9 2_AVA DVA EL" xfId="36187" xr:uid="{98C01E76-9574-41D1-8BED-1E5DAD94332D}"/>
    <cellStyle name="Normal 5 9 3" xfId="36188" xr:uid="{962C607B-00B9-432C-B2A1-692D3B8A53F9}"/>
    <cellStyle name="Normal 5 9_AVA DVA EL" xfId="36189" xr:uid="{BA0B623E-3F14-402C-8BC7-D7CB4CA1B3C9}"/>
    <cellStyle name="Normal 5_20130128_ITS on reporting_Annex I_CA" xfId="36190" xr:uid="{10E2C68D-F2B9-4430-97BB-8324E4BCA8DA}"/>
    <cellStyle name="Normal 50" xfId="36191" xr:uid="{41DF15C4-05CE-4DD1-8156-E22AD0C3DF93}"/>
    <cellStyle name="Normal 50 2" xfId="36192" xr:uid="{E42FD8EC-1939-48A9-90F6-A4D301598E7C}"/>
    <cellStyle name="Normal 50 2 2" xfId="36193" xr:uid="{07E38B9A-39EE-4B05-877A-851767E416FD}"/>
    <cellStyle name="Normal 50 2 3" xfId="36194" xr:uid="{7D762E1D-6D2A-459F-9160-7CAEB2DDAA26}"/>
    <cellStyle name="Normal 50 2_AVA DVA EL" xfId="36195" xr:uid="{7748FC0A-2668-4AE4-B772-B01ADF3A86DE}"/>
    <cellStyle name="Normal 50 3" xfId="36196" xr:uid="{06985CE3-C9F0-497D-AA2E-F6D787330C6C}"/>
    <cellStyle name="Normal 50 3 2" xfId="36197" xr:uid="{889B5F0A-F550-4C79-8E61-749A8E4F8592}"/>
    <cellStyle name="Normal 50 3 3" xfId="36198" xr:uid="{C681AD4E-3727-4B47-ACBA-E4201939761E}"/>
    <cellStyle name="Normal 50 3_AVA DVA EL" xfId="36199" xr:uid="{2C287A71-5617-40DA-927F-A319D015218A}"/>
    <cellStyle name="Normal 50 4" xfId="36200" xr:uid="{3A573900-23A5-481E-B558-062089082492}"/>
    <cellStyle name="Normal 50 4 2" xfId="36201" xr:uid="{40A3FA35-3F86-4CA8-AA71-1583E278AF62}"/>
    <cellStyle name="Normal 50 4 3" xfId="36202" xr:uid="{8B6AF499-31FA-43E3-BB8E-484CF26FD626}"/>
    <cellStyle name="Normal 50 4_AVA DVA EL" xfId="36203" xr:uid="{4E7A7FA9-F9B7-4C22-9590-779A467D7476}"/>
    <cellStyle name="Normal 50 5" xfId="36204" xr:uid="{0FDB68E7-3919-40D1-8DF5-DCBB0DBEDCFF}"/>
    <cellStyle name="Normal 50 5 2" xfId="36205" xr:uid="{06EF5601-3E28-4395-83A7-986865D243E9}"/>
    <cellStyle name="Normal 50 5 3" xfId="36206" xr:uid="{72DE6D70-AA11-47A0-BC91-E6CDEEC1D098}"/>
    <cellStyle name="Normal 50 5_AVA DVA EL" xfId="36207" xr:uid="{477499B4-7A0E-4DFD-A234-7DEF494275FC}"/>
    <cellStyle name="Normal 50 6" xfId="36208" xr:uid="{E0666F33-A79D-45E3-866D-D83365743547}"/>
    <cellStyle name="Normal 50_AVA DVA EL" xfId="36209" xr:uid="{882DF750-C299-4FBD-A32F-1A323FF58942}"/>
    <cellStyle name="Normal 51" xfId="36210" xr:uid="{77300728-352E-4749-BAFF-B4348B8DBC0D}"/>
    <cellStyle name="Normal 51 2" xfId="36211" xr:uid="{C75F138D-DEC7-4976-BA37-07AD49728ED4}"/>
    <cellStyle name="Normal 51 2 2" xfId="36212" xr:uid="{E5AEF804-A273-419E-82F6-FB24CAB7F2AD}"/>
    <cellStyle name="Normal 51 2 3" xfId="36213" xr:uid="{E4A3BF25-6FB6-4DF9-82C4-F7141D488EC1}"/>
    <cellStyle name="Normal 51 2_AVA DVA EL" xfId="36214" xr:uid="{DA1F971C-1398-404A-8278-560D2F1DA0D6}"/>
    <cellStyle name="Normal 51 3" xfId="36215" xr:uid="{2E592FE6-0482-4CC3-B565-9EE046A119D9}"/>
    <cellStyle name="Normal 51 3 2" xfId="36216" xr:uid="{8693379B-AA9E-4662-A310-7F3F0667F0BE}"/>
    <cellStyle name="Normal 51 3 3" xfId="36217" xr:uid="{45B29E41-EB6D-41F5-95EE-AE14281D20F0}"/>
    <cellStyle name="Normal 51 3_AVA DVA EL" xfId="36218" xr:uid="{1DA3165A-7875-40E4-8135-D2A4CB7814CE}"/>
    <cellStyle name="Normal 51 4" xfId="36219" xr:uid="{C0C9C32F-751A-4B3F-859A-B466E5A26DD9}"/>
    <cellStyle name="Normal 51 4 2" xfId="36220" xr:uid="{56F21087-0399-4001-8C32-EDDFC6D9B8F1}"/>
    <cellStyle name="Normal 51 4 3" xfId="36221" xr:uid="{4D9DC7F4-825D-4333-BAB0-157B0B0E628E}"/>
    <cellStyle name="Normal 51 4_AVA DVA EL" xfId="36222" xr:uid="{9BEA1B21-7B50-430D-B840-F48C2B43EBF2}"/>
    <cellStyle name="Normal 51 5" xfId="36223" xr:uid="{F5E3DC7D-C152-439B-B4D7-73B7C311C180}"/>
    <cellStyle name="Normal 51 5 2" xfId="36224" xr:uid="{24FF2826-BF4D-4D83-BD84-A55F36C4E444}"/>
    <cellStyle name="Normal 51 5 3" xfId="36225" xr:uid="{92591FA3-A1F2-4673-81D4-9EA53A8C38E4}"/>
    <cellStyle name="Normal 51 5_AVA DVA EL" xfId="36226" xr:uid="{5A4EE33C-E008-4B04-A036-9CB0025B8F82}"/>
    <cellStyle name="Normal 51 6" xfId="36227" xr:uid="{343C6F55-17D2-4E55-A7D5-BD1D8BF176FC}"/>
    <cellStyle name="Normal 51_AVA DVA EL" xfId="36228" xr:uid="{6706AD79-6FE2-4874-AD64-C9F5ADE137CD}"/>
    <cellStyle name="Normal 52" xfId="36229" xr:uid="{E1A132DB-100E-412B-93F4-52E9160006A8}"/>
    <cellStyle name="Normal 52 2" xfId="36230" xr:uid="{56C2E9BD-9A28-43D8-B910-1E5E7AF35AE5}"/>
    <cellStyle name="Normal 52 2 2" xfId="36231" xr:uid="{94EF49F9-A2B1-405E-A41B-EEEF71E687CB}"/>
    <cellStyle name="Normal 52 2_AVA DVA EL" xfId="36232" xr:uid="{2D5DDC20-895F-4517-86F1-E01E31BB8885}"/>
    <cellStyle name="Normal 52 3" xfId="36233" xr:uid="{A3687E44-438C-4E61-AF39-322DCBBBBB0E}"/>
    <cellStyle name="Normal 52 3 2" xfId="36234" xr:uid="{B4718F02-B5CE-4A47-AD99-CA44A4F724B6}"/>
    <cellStyle name="Normal 52 3 3" xfId="36235" xr:uid="{313772D5-0F05-41C7-BC80-EF8B663F7C05}"/>
    <cellStyle name="Normal 52 3_AVA DVA EL" xfId="36236" xr:uid="{2D1BA7A2-1689-48F5-9C6F-98FBCBCEC838}"/>
    <cellStyle name="Normal 52 4" xfId="36237" xr:uid="{EA55B93D-8A9C-49FE-9A8B-43D5457F3EC9}"/>
    <cellStyle name="Normal 52 4 2" xfId="36238" xr:uid="{4ADF9C4B-5935-4EDB-86F9-A188978D4790}"/>
    <cellStyle name="Normal 52 4 3" xfId="36239" xr:uid="{D62A7DC6-14AA-4FBF-A092-404B7C65268E}"/>
    <cellStyle name="Normal 52 4_AVA DVA EL" xfId="36240" xr:uid="{C42B7C85-8AD6-46DE-A2FF-57639A6CAEDA}"/>
    <cellStyle name="Normal 52 5" xfId="36241" xr:uid="{265B057C-F87C-40A6-B973-81ED5B64AD7B}"/>
    <cellStyle name="Normal 52 5 2" xfId="36242" xr:uid="{1E5A0A27-AE8F-4DBD-985C-877E272F8551}"/>
    <cellStyle name="Normal 52 5 3" xfId="36243" xr:uid="{4D722CA3-437F-4F77-A474-6EC8EBC20309}"/>
    <cellStyle name="Normal 52 5_AVA DVA EL" xfId="36244" xr:uid="{B2548045-2635-4869-8DD5-DFC70DD94AD7}"/>
    <cellStyle name="Normal 52 6" xfId="36245" xr:uid="{99054702-55A0-44FB-AAB3-226483D07E26}"/>
    <cellStyle name="Normal 52_AVA DVA EL" xfId="36246" xr:uid="{FF3FA3C4-DC65-4D86-87BD-36470AC5B26C}"/>
    <cellStyle name="Normal 53" xfId="36247" xr:uid="{AC8F0B1A-85E9-4EBB-9FB9-0464F0E05BE1}"/>
    <cellStyle name="Normal 53 2" xfId="36248" xr:uid="{57ABDA34-C447-4D27-A401-706412D3A51E}"/>
    <cellStyle name="Normal 53 2 2" xfId="36249" xr:uid="{F354A855-B182-4893-88C2-BF99DD1D6D7F}"/>
    <cellStyle name="Normal 53 2 3" xfId="36250" xr:uid="{D6BD0409-A9F1-4BC0-963B-11CF8459439C}"/>
    <cellStyle name="Normal 53 2_AVA DVA EL" xfId="36251" xr:uid="{61C7BABE-C632-4409-A6F7-96DA7EDB95F9}"/>
    <cellStyle name="Normal 53 3" xfId="36252" xr:uid="{BE5A1142-298C-4C84-8BDC-132318300C4E}"/>
    <cellStyle name="Normal 53 3 2" xfId="36253" xr:uid="{E9EEBE5C-BE4D-4FE8-9312-4D2AAC969A70}"/>
    <cellStyle name="Normal 53 3 3" xfId="36254" xr:uid="{E52A656E-496A-459D-98F3-20BD936EDFC4}"/>
    <cellStyle name="Normal 53 3_AVA DVA EL" xfId="36255" xr:uid="{82BF7E35-1D79-49D2-AF0B-605FD5F7C338}"/>
    <cellStyle name="Normal 53 4" xfId="36256" xr:uid="{38012417-05D9-47CE-918C-56844574D5B8}"/>
    <cellStyle name="Normal 53 4 2" xfId="36257" xr:uid="{E7B99A53-9E13-41CE-88F4-6D50FD515F0F}"/>
    <cellStyle name="Normal 53 4 3" xfId="36258" xr:uid="{6A3603DF-F283-4C9E-ABFA-2681C850EA33}"/>
    <cellStyle name="Normal 53 4_AVA DVA EL" xfId="36259" xr:uid="{C44B5C1B-6710-47FD-AA4E-B440D17F9010}"/>
    <cellStyle name="Normal 53 5" xfId="36260" xr:uid="{0A8D6CE9-BAF1-4467-9C9E-5FE0D5EA9DBB}"/>
    <cellStyle name="Normal 53 5 2" xfId="36261" xr:uid="{DAABF120-FE8B-4BBC-BED4-EA245155520C}"/>
    <cellStyle name="Normal 53 5 3" xfId="36262" xr:uid="{2234EEBD-BBDB-4A64-9652-33B6291F7838}"/>
    <cellStyle name="Normal 53 5_AVA DVA EL" xfId="36263" xr:uid="{E59DC545-FEA5-47A5-8A31-0409D61ACD14}"/>
    <cellStyle name="Normal 53 6" xfId="36264" xr:uid="{4FD3386F-731F-455C-8812-D66ADF1AC425}"/>
    <cellStyle name="Normal 53_AVA DVA EL" xfId="36265" xr:uid="{6E12FEB0-0E37-4643-A5DC-A4C4444D3CDC}"/>
    <cellStyle name="Normal 54" xfId="36266" xr:uid="{95E9A7A7-9906-4079-8884-86F091405DFC}"/>
    <cellStyle name="Normal 54 2" xfId="36267" xr:uid="{590C99CA-942C-47AD-A095-8EC3D4BAD9C9}"/>
    <cellStyle name="Normal 54 2 2" xfId="36268" xr:uid="{19285AC3-504E-4586-B33D-A00BE01C1721}"/>
    <cellStyle name="Normal 54 2 3" xfId="36269" xr:uid="{0D4AD9B0-79C1-4F07-9044-8C3D07F51B16}"/>
    <cellStyle name="Normal 54 2_AVA DVA EL" xfId="36270" xr:uid="{4141C7F3-0CCC-4D01-A065-7FA4D9989433}"/>
    <cellStyle name="Normal 54 3" xfId="36271" xr:uid="{C661FFB8-5EEC-4ED2-8A45-AB64C172D858}"/>
    <cellStyle name="Normal 54 3 2" xfId="36272" xr:uid="{C71A9531-E377-4BC4-9271-C79C2AA931C4}"/>
    <cellStyle name="Normal 54 3 3" xfId="36273" xr:uid="{755F1C32-C3C0-4547-BBC2-B6D8B32516BF}"/>
    <cellStyle name="Normal 54 3_AVA DVA EL" xfId="36274" xr:uid="{26C302B2-8725-4064-BC73-D6C556FAD0DE}"/>
    <cellStyle name="Normal 54 4" xfId="36275" xr:uid="{12F2BF4B-6B6C-4232-8ACF-E9C3811025B7}"/>
    <cellStyle name="Normal 54 4 2" xfId="36276" xr:uid="{99B4C55C-0097-45EF-A06C-2FDCE344F0CC}"/>
    <cellStyle name="Normal 54 4 3" xfId="36277" xr:uid="{F4CDB93B-4B38-4731-97E5-70A3E04BD3DA}"/>
    <cellStyle name="Normal 54 4_AVA DVA EL" xfId="36278" xr:uid="{6ABE4269-A3D1-4CA9-A438-3992C69DB15D}"/>
    <cellStyle name="Normal 54 5" xfId="36279" xr:uid="{2F700C34-4E52-4C3B-B1B7-5314CD5C627F}"/>
    <cellStyle name="Normal 54 5 2" xfId="36280" xr:uid="{E26B9744-132C-4D4C-9FFF-952710DA2EAC}"/>
    <cellStyle name="Normal 54 5 3" xfId="36281" xr:uid="{485FC14D-658B-42CC-8E41-1237CE48F28C}"/>
    <cellStyle name="Normal 54 5_AVA DVA EL" xfId="36282" xr:uid="{8C63F878-BF3F-4207-B350-D2EFC8605551}"/>
    <cellStyle name="Normal 54 6" xfId="36283" xr:uid="{2AD3F648-24B3-4E97-9CD3-DD933BDFB2C3}"/>
    <cellStyle name="Normal 54_AVA DVA EL" xfId="36284" xr:uid="{F62A371D-447A-4D7B-8115-8CDDBF19B9EF}"/>
    <cellStyle name="Normal 55" xfId="36285" xr:uid="{824668E1-18A1-41A7-8337-896CF699D77E}"/>
    <cellStyle name="Normal 55 2" xfId="36286" xr:uid="{E69595BE-DFFD-4696-8726-99D5CF2077F6}"/>
    <cellStyle name="Normal 55 2 2" xfId="36287" xr:uid="{7741CBAF-6AC5-466E-B36D-38C645714EF6}"/>
    <cellStyle name="Normal 55 2 3" xfId="36288" xr:uid="{1DCE88A4-D633-4039-8714-73CC7D06C587}"/>
    <cellStyle name="Normal 55 2_AVA DVA EL" xfId="36289" xr:uid="{6275E845-A68B-464F-AAF3-0DA03C7D050C}"/>
    <cellStyle name="Normal 55 3" xfId="36290" xr:uid="{84539D9D-0FC6-4E29-AA65-2DD33AF67966}"/>
    <cellStyle name="Normal 55 3 2" xfId="36291" xr:uid="{82133469-9A12-4466-A8DE-872DAB0540E2}"/>
    <cellStyle name="Normal 55 3 3" xfId="36292" xr:uid="{B3A3F698-1E7A-423C-BD61-5513DDBB5B19}"/>
    <cellStyle name="Normal 55 3_AVA DVA EL" xfId="36293" xr:uid="{933ABD0D-AFF6-416A-B004-06845B5DFD41}"/>
    <cellStyle name="Normal 55 4" xfId="36294" xr:uid="{712B020F-515F-4B31-A6C0-8E6F97E6CDCD}"/>
    <cellStyle name="Normal 55 4 2" xfId="36295" xr:uid="{D2FEA22F-B1BD-4A39-A2D7-D2EF095E0A5D}"/>
    <cellStyle name="Normal 55 4 3" xfId="36296" xr:uid="{ACB336B9-27F7-4135-8454-6881F82FDA5E}"/>
    <cellStyle name="Normal 55 4_AVA DVA EL" xfId="36297" xr:uid="{E7C48AF8-502A-421F-A48C-D822F4B086FF}"/>
    <cellStyle name="Normal 55 5" xfId="36298" xr:uid="{67056A0B-081F-4912-B3BB-3A37373ACFA2}"/>
    <cellStyle name="Normal 55 5 2" xfId="36299" xr:uid="{555F7322-A36B-4D1D-815A-AAD05061FDF0}"/>
    <cellStyle name="Normal 55 5 3" xfId="36300" xr:uid="{63B3E42B-E900-4AD3-8FBE-F15EC613CACA}"/>
    <cellStyle name="Normal 55 5_AVA DVA EL" xfId="36301" xr:uid="{15D58E31-5BBF-44BF-A064-18DAE9CA3693}"/>
    <cellStyle name="Normal 55 6" xfId="36302" xr:uid="{F613CCF4-5CEF-4FC2-B123-8AA6ED4A9E44}"/>
    <cellStyle name="Normal 55_AVA DVA EL" xfId="36303" xr:uid="{F4732813-707B-470E-B8E6-E4BB622D76FD}"/>
    <cellStyle name="Normal 56" xfId="36304" xr:uid="{415835E4-6364-40C6-8718-B609A7CBFEE0}"/>
    <cellStyle name="Normal 56 2" xfId="36305" xr:uid="{59BA8CCB-35E9-4662-9946-1944DD345DFF}"/>
    <cellStyle name="Normal 56 2 2" xfId="36306" xr:uid="{99C1DA48-F86E-443A-8898-77C65ADE91AE}"/>
    <cellStyle name="Normal 56 2_AVA DVA EL" xfId="36307" xr:uid="{99A0E78D-0A13-42DA-B433-AB4FE22DC57E}"/>
    <cellStyle name="Normal 56 3" xfId="36308" xr:uid="{E0AA2977-DF99-4F76-A0C1-8C251502A0E2}"/>
    <cellStyle name="Normal 56 3 2" xfId="36309" xr:uid="{85B4DBD5-58F6-498C-A486-E9B09ABC4DEC}"/>
    <cellStyle name="Normal 56 3 3" xfId="36310" xr:uid="{5B0ADFB5-CC6F-438A-AE1C-59C873C7C77E}"/>
    <cellStyle name="Normal 56 3_AVA DVA EL" xfId="36311" xr:uid="{80FB2399-0DF3-4B06-8CC7-083DA40A2CB5}"/>
    <cellStyle name="Normal 56 4" xfId="36312" xr:uid="{301A857B-7E4A-46CC-8350-C99D1A6950B0}"/>
    <cellStyle name="Normal 56 4 2" xfId="36313" xr:uid="{CD69DDDE-2C93-481E-91AE-0583ECC2B936}"/>
    <cellStyle name="Normal 56 4 3" xfId="36314" xr:uid="{E98D82DF-F3E3-4B0C-9000-F3793BC84F04}"/>
    <cellStyle name="Normal 56 4_AVA DVA EL" xfId="36315" xr:uid="{4647ACB7-256E-4B00-BBC9-6EEDA1E3A52E}"/>
    <cellStyle name="Normal 56 5" xfId="36316" xr:uid="{79DAF647-1FC3-4D09-A4F5-5C2B3292A059}"/>
    <cellStyle name="Normal 56 5 2" xfId="36317" xr:uid="{437EF1B8-AA9D-4C95-8F32-1A26B6B69A21}"/>
    <cellStyle name="Normal 56 5 3" xfId="36318" xr:uid="{415B8997-6AA6-45C7-AF4E-01140B8D21E4}"/>
    <cellStyle name="Normal 56 5_AVA DVA EL" xfId="36319" xr:uid="{29B58DF8-5662-44AF-9411-45222B77CE0A}"/>
    <cellStyle name="Normal 56 6" xfId="36320" xr:uid="{B453BF10-49E6-4CFF-8D09-ADAA2564377B}"/>
    <cellStyle name="Normal 56_AVA DVA EL" xfId="36321" xr:uid="{834F6A94-F140-4F03-B24E-418524FDC70F}"/>
    <cellStyle name="Normal 57" xfId="36322" xr:uid="{582DC8A3-6A77-477E-BFC4-6672013B10E4}"/>
    <cellStyle name="Normal 57 2" xfId="36323" xr:uid="{57117323-4A82-48C3-AD51-202E0D147C93}"/>
    <cellStyle name="Normal 57 2 2" xfId="36324" xr:uid="{9998CEB6-435E-48E2-B3EA-A9A1246EA7F3}"/>
    <cellStyle name="Normal 57 2_AVA DVA EL" xfId="36325" xr:uid="{302B3022-D6D7-4F4E-B2A1-546B89F38DF7}"/>
    <cellStyle name="Normal 57 3" xfId="36326" xr:uid="{87E989DE-58CC-4192-9504-6F02E25549F4}"/>
    <cellStyle name="Normal 57 3 2" xfId="36327" xr:uid="{6C965502-B80B-4DAD-B2E7-A8BB1E43E8B6}"/>
    <cellStyle name="Normal 57 3_AVA DVA EL" xfId="36328" xr:uid="{B96D94FD-E6BA-493B-ADCE-169AD680D3C2}"/>
    <cellStyle name="Normal 57 4" xfId="36329" xr:uid="{B0BB854B-57F3-4441-942F-0C9B86F4C388}"/>
    <cellStyle name="Normal 57 4 2" xfId="36330" xr:uid="{ADB6DF37-C81B-46D2-B705-8D7E2F1E6225}"/>
    <cellStyle name="Normal 57 4 3" xfId="36331" xr:uid="{9853B27D-A8F9-4F45-87B8-73AE6D78E65B}"/>
    <cellStyle name="Normal 57 4_AVA DVA EL" xfId="36332" xr:uid="{BFB64CE5-3E8D-47F3-B884-6F5CC81419B0}"/>
    <cellStyle name="Normal 57 5" xfId="36333" xr:uid="{21851254-1B24-4B76-B748-EFFA223B415C}"/>
    <cellStyle name="Normal 57 5 2" xfId="36334" xr:uid="{F8D092C9-A599-44FE-BA4B-57BEF8FA9095}"/>
    <cellStyle name="Normal 57 5 3" xfId="36335" xr:uid="{D2BBD883-2C65-446B-A5B5-FD3283192052}"/>
    <cellStyle name="Normal 57 5_AVA DVA EL" xfId="36336" xr:uid="{4AE35B7B-759A-4A13-9DFA-67A4A61177B1}"/>
    <cellStyle name="Normal 57 6" xfId="36337" xr:uid="{F0231F30-6620-4DF9-A731-FCA589D39652}"/>
    <cellStyle name="Normal 57_AVA DVA EL" xfId="36338" xr:uid="{1439D6C7-0D89-4620-A613-470DA03BB582}"/>
    <cellStyle name="Normal 58" xfId="36339" xr:uid="{FB890F50-18F6-4EBF-99A6-D6E827AD2D2B}"/>
    <cellStyle name="Normal 58 2" xfId="36340" xr:uid="{197A1966-5F24-4C43-96EC-631A5F24C376}"/>
    <cellStyle name="Normal 58 2 2" xfId="36341" xr:uid="{9C0DBBB9-18E0-4806-858F-F299A272719C}"/>
    <cellStyle name="Normal 58 2_AVA DVA EL" xfId="36342" xr:uid="{B3E9C8B9-3D59-4181-BB8A-FF8A239AB48D}"/>
    <cellStyle name="Normal 58 3" xfId="36343" xr:uid="{A9A60975-0C34-4024-95EA-460626ADC8EC}"/>
    <cellStyle name="Normal 58 3 2" xfId="36344" xr:uid="{BA36E410-6C10-4958-B7C5-8096368229F8}"/>
    <cellStyle name="Normal 58 3 3" xfId="36345" xr:uid="{33A109E7-887C-463A-B486-126F0FC842AD}"/>
    <cellStyle name="Normal 58 3_AVA DVA EL" xfId="36346" xr:uid="{9A5F925D-F0E3-4FAF-98A1-F665E774A0DE}"/>
    <cellStyle name="Normal 58 4" xfId="36347" xr:uid="{FDDA2023-7806-41CD-9E5B-69F28893E02E}"/>
    <cellStyle name="Normal 58 4 2" xfId="36348" xr:uid="{D4F0F188-B2CE-4140-95D4-C21A3A113799}"/>
    <cellStyle name="Normal 58 4 3" xfId="36349" xr:uid="{67B7A9E9-4AD1-4816-A10C-C3DB212E6F62}"/>
    <cellStyle name="Normal 58 4_AVA DVA EL" xfId="36350" xr:uid="{0CC0996B-8BA0-4778-A28C-3615D464C95A}"/>
    <cellStyle name="Normal 58 5" xfId="36351" xr:uid="{A9FBF197-E836-48C9-A5DF-85E08DF43D96}"/>
    <cellStyle name="Normal 58 5 2" xfId="36352" xr:uid="{38782B78-4EAB-4CEF-AC5E-2E088482D613}"/>
    <cellStyle name="Normal 58 5 3" xfId="36353" xr:uid="{F23AE4F5-1861-4A14-B465-36763897B9AC}"/>
    <cellStyle name="Normal 58 5_AVA DVA EL" xfId="36354" xr:uid="{69980D2F-9DB2-463A-BC1D-0EA2EC522AED}"/>
    <cellStyle name="Normal 58 6" xfId="36355" xr:uid="{C4A93143-B0A5-451A-8838-3C5CA2657601}"/>
    <cellStyle name="Normal 58_AVA DVA EL" xfId="36356" xr:uid="{6D965A20-00C5-40DF-B807-6B6EFC5A793C}"/>
    <cellStyle name="Normal 59" xfId="36357" xr:uid="{A92E9983-1BAD-46C3-BD7E-1F89812F4691}"/>
    <cellStyle name="Normal 59 2" xfId="36358" xr:uid="{152C850B-897E-4672-B76F-42BD9AC0FE9C}"/>
    <cellStyle name="Normal 59 2 2" xfId="36359" xr:uid="{D20D42CC-F78F-4A08-B764-DFE9C9EB497E}"/>
    <cellStyle name="Normal 59 2 2 2" xfId="36360" xr:uid="{C61E69BA-76A3-4FE2-82BB-9F8603B0EF4A}"/>
    <cellStyle name="Normal 59 2 2 3" xfId="36361" xr:uid="{834F9D1F-6783-44B0-8120-19D92693CE4B}"/>
    <cellStyle name="Normal 59 2 2_AVA DVA EL" xfId="36362" xr:uid="{89616380-E62C-4A27-BFAC-E22123B81B24}"/>
    <cellStyle name="Normal 59 2 3" xfId="36363" xr:uid="{09C5634B-2B51-4971-8FAB-9F293D543DF6}"/>
    <cellStyle name="Normal 59 2_AVA DVA EL" xfId="36364" xr:uid="{8E70D2B5-CA76-4785-B14F-7B1D6F652504}"/>
    <cellStyle name="Normal 59 3" xfId="36365" xr:uid="{ABAE16F3-F4B2-44B3-9FB3-82045A0C5688}"/>
    <cellStyle name="Normal 59 3 2" xfId="36366" xr:uid="{095967EE-8BDC-4F77-91CD-33E6C755CA2B}"/>
    <cellStyle name="Normal 59 3 3" xfId="36367" xr:uid="{17C94B01-0334-47F8-A555-AD4451E33499}"/>
    <cellStyle name="Normal 59 3_AVA DVA EL" xfId="36368" xr:uid="{89D3E873-E320-476E-9ECC-8A283F268C25}"/>
    <cellStyle name="Normal 59 4" xfId="36369" xr:uid="{713FEF1A-D397-4C61-839F-2B7DAFA75E31}"/>
    <cellStyle name="Normal 59 4 2" xfId="36370" xr:uid="{029B82DE-0483-40F0-8519-7F69FEF58355}"/>
    <cellStyle name="Normal 59 4 3" xfId="36371" xr:uid="{55640571-A061-463B-8C59-FF31A33C4580}"/>
    <cellStyle name="Normal 59 4_AVA DVA EL" xfId="36372" xr:uid="{6F79F121-917F-4E32-848D-B1ABFB8D5E2F}"/>
    <cellStyle name="Normal 59 5" xfId="36373" xr:uid="{9FB6A843-A13F-4FB2-AD78-6A96D248128C}"/>
    <cellStyle name="Normal 59 5 2" xfId="36374" xr:uid="{2C6747AF-B1A6-4982-B155-33C838642B24}"/>
    <cellStyle name="Normal 59 5 3" xfId="36375" xr:uid="{5D44BD0A-D65A-49E4-A48D-EE66374D337D}"/>
    <cellStyle name="Normal 59 5_AVA DVA EL" xfId="36376" xr:uid="{E01A6743-56A2-493C-BDC1-EC39A62B2582}"/>
    <cellStyle name="Normal 59 6" xfId="36377" xr:uid="{41D799D4-1AA6-4D20-9242-4783DEF9BFB9}"/>
    <cellStyle name="Normal 59 6 2" xfId="36378" xr:uid="{328AB889-C6F7-4063-9D3C-50469E292EF1}"/>
    <cellStyle name="Normal 59 6 3" xfId="36379" xr:uid="{180FC87A-6D7D-4363-822C-D4CCA13B2AE8}"/>
    <cellStyle name="Normal 59 6_AVA DVA EL" xfId="36380" xr:uid="{0D6E466D-0958-4E8E-80D9-2D0B4B41E78C}"/>
    <cellStyle name="Normal 59 7" xfId="36381" xr:uid="{D999BC76-2D65-441E-BB8C-213E70961B2F}"/>
    <cellStyle name="Normal 59_4Q16" xfId="36382" xr:uid="{C1743D85-9CC2-40DE-AA51-15B0ABE0B70B}"/>
    <cellStyle name="Normal 6" xfId="8193" xr:uid="{4A546EE6-326C-49A7-8818-83123CD9E3B6}"/>
    <cellStyle name="Normal 6 10" xfId="36383" xr:uid="{2BEF4DB1-DF17-4DB6-A029-0396ED583160}"/>
    <cellStyle name="Normal 6 10 2" xfId="36384" xr:uid="{894FF2CF-4A40-4701-BB54-73B569F5128F}"/>
    <cellStyle name="Normal 6 10 2 2" xfId="36385" xr:uid="{776799B3-F4B0-4E7C-9F37-F6EDB083D76E}"/>
    <cellStyle name="Normal 6 10 2_AVA DVA EL" xfId="36386" xr:uid="{236D2721-EF66-4909-8DD3-8D2DA29FEC42}"/>
    <cellStyle name="Normal 6 10 3" xfId="36387" xr:uid="{3C554F3A-A8B2-4629-9032-11B583623C13}"/>
    <cellStyle name="Normal 6 10 3 2" xfId="36388" xr:uid="{F4EDC7B7-C4C0-4EDB-98AB-D7A8E67C9C5E}"/>
    <cellStyle name="Normal 6 10 3 3" xfId="36389" xr:uid="{C801E78D-E22A-41CE-8E7B-B097BEF0D3A3}"/>
    <cellStyle name="Normal 6 10 3_AVA DVA EL" xfId="36390" xr:uid="{9536545E-CF88-47EE-9D54-15158B3E24DD}"/>
    <cellStyle name="Normal 6 10 4" xfId="36391" xr:uid="{16D295C4-063B-4789-B17D-EF420FBDFEB6}"/>
    <cellStyle name="Normal 6 10_4Q16" xfId="36392" xr:uid="{B6402089-4BC3-409B-A3E2-E5AECE3230B6}"/>
    <cellStyle name="Normal 6 11" xfId="36393" xr:uid="{5C5876BA-05EF-4200-8593-78847DD91C08}"/>
    <cellStyle name="Normal 6 11 2" xfId="36394" xr:uid="{2F1C4441-F265-45A5-A052-6D08B510283B}"/>
    <cellStyle name="Normal 6 11_AVA DVA EL" xfId="36395" xr:uid="{FA2521AC-4AD1-4ECF-9D95-7208D5A9024A}"/>
    <cellStyle name="Normal 6 12" xfId="36396" xr:uid="{5C4D48A5-66FE-4AE8-B47E-0AF0B1A40D60}"/>
    <cellStyle name="Normal 6 12 2" xfId="36397" xr:uid="{DB751FE9-FDC0-4063-8BFA-9C96E0AC89D0}"/>
    <cellStyle name="Normal 6 12_AVA DVA EL" xfId="36398" xr:uid="{8BA7C878-4CCC-4B5E-BA56-B6D81489AAA8}"/>
    <cellStyle name="Normal 6 13" xfId="36399" xr:uid="{0BBA4A79-B11B-4CA2-80C9-2719E1316203}"/>
    <cellStyle name="Normal 6 13 2" xfId="36400" xr:uid="{16B16449-6EF9-4030-BCBF-1B6B97FD0896}"/>
    <cellStyle name="Normal 6 13 3" xfId="36401" xr:uid="{9064FE3A-4B0A-49D9-82B5-F40C61AC7F37}"/>
    <cellStyle name="Normal 6 13_AVA DVA EL" xfId="36402" xr:uid="{BAA3C243-0981-4975-928C-EA32DA6C34E6}"/>
    <cellStyle name="Normal 6 14" xfId="36403" xr:uid="{DB58DFBE-A34F-4FE0-BA00-02579A9253A8}"/>
    <cellStyle name="Normal 6 14 2" xfId="36404" xr:uid="{1FC9658A-0798-4336-95C3-80E17C55121A}"/>
    <cellStyle name="Normal 6 14 3" xfId="36405" xr:uid="{E3F0D804-DED5-4A3D-B2DB-470D3CC3FF6F}"/>
    <cellStyle name="Normal 6 14_AVA DVA EL" xfId="36406" xr:uid="{0B5A37AD-4D71-4DD8-A022-FC5520471FC4}"/>
    <cellStyle name="Normal 6 15" xfId="36407" xr:uid="{BCBCA622-5F64-4F3A-A246-D14934F7301A}"/>
    <cellStyle name="Normal 6 15 2" xfId="36408" xr:uid="{3DE0FBE1-436C-402A-8658-7820FC8E0BFC}"/>
    <cellStyle name="Normal 6 15 3" xfId="36409" xr:uid="{F0464BF3-9476-4C8C-8034-CEA6759C6D18}"/>
    <cellStyle name="Normal 6 15_AVA DVA EL" xfId="36410" xr:uid="{F50A2385-571F-4F99-B1AC-A3DD07623ABB}"/>
    <cellStyle name="Normal 6 16" xfId="36411" xr:uid="{2717273A-D8C7-4C3B-BBA7-45B1BE12D0C1}"/>
    <cellStyle name="Normal 6 16 2" xfId="36412" xr:uid="{C746882D-07BF-4B5A-AD68-02C99D1C0780}"/>
    <cellStyle name="Normal 6 16_AVA DVA EL" xfId="36413" xr:uid="{8FB1CF2F-1077-4F11-8186-908FBE9D288D}"/>
    <cellStyle name="Normal 6 17" xfId="36414" xr:uid="{A6EECB86-F4BA-4F49-9C15-A6387A1493E5}"/>
    <cellStyle name="Normal 6 18" xfId="36415" xr:uid="{4103119E-9F8A-48E8-BF31-2A741A32CC6F}"/>
    <cellStyle name="Normal 6 19" xfId="36416" xr:uid="{FEFB6212-683E-42EF-9871-5EEC9DE2CC0A}"/>
    <cellStyle name="Normal 6 2" xfId="8194" xr:uid="{3FF94A43-309E-4BE6-B430-39A2D9EB1964}"/>
    <cellStyle name="Normal 6 2 10" xfId="36417" xr:uid="{CBC20ACD-1A5A-4D89-8BBA-A799990386A5}"/>
    <cellStyle name="Normal 6 2 10 2" xfId="36418" xr:uid="{07CD3DC4-5940-4B2C-85F0-76478B72F5B5}"/>
    <cellStyle name="Normal 6 2 10 3" xfId="36419" xr:uid="{FB844F58-8BEE-40AE-A981-80C33AC8EFB0}"/>
    <cellStyle name="Normal 6 2 10_AVA DVA EL" xfId="36420" xr:uid="{860BE355-0B67-4E57-A8A1-551CC824A164}"/>
    <cellStyle name="Normal 6 2 11" xfId="36421" xr:uid="{ECAC81F3-61AB-4714-B035-DB6E63EBA7DA}"/>
    <cellStyle name="Normal 6 2 11 2" xfId="36422" xr:uid="{FB659CC4-B10F-43A3-9D0C-F57804939ED5}"/>
    <cellStyle name="Normal 6 2 11 3" xfId="36423" xr:uid="{DA7820E5-A4AC-4C04-A49A-93F46BB01E7A}"/>
    <cellStyle name="Normal 6 2 11_AVA DVA EL" xfId="36424" xr:uid="{CE1DFA21-51BD-434F-872A-2CC90CDB1B95}"/>
    <cellStyle name="Normal 6 2 12" xfId="36425" xr:uid="{E7E3EB00-6746-4E9A-8468-2D4156B748C6}"/>
    <cellStyle name="Normal 6 2 12 2" xfId="36426" xr:uid="{64AED0EA-5108-44CE-8083-11D6A83BDFC9}"/>
    <cellStyle name="Normal 6 2 12 3" xfId="36427" xr:uid="{C2450DD8-67F4-4A21-8FA8-1C617676D4B0}"/>
    <cellStyle name="Normal 6 2 12_AVA DVA EL" xfId="36428" xr:uid="{E83D3C22-89F3-483A-8ED7-5490024F4C24}"/>
    <cellStyle name="Normal 6 2 13" xfId="36429" xr:uid="{6BCF188B-D7A2-482A-A3C9-5FE32514F9FF}"/>
    <cellStyle name="Normal 6 2 13 2" xfId="36430" xr:uid="{9706890A-8A93-4096-A7B5-8F400557EE2E}"/>
    <cellStyle name="Normal 6 2 13_AVA DVA EL" xfId="36431" xr:uid="{52E193E9-C6E8-45E7-BEFC-A371EC7AB36D}"/>
    <cellStyle name="Normal 6 2 14" xfId="36432" xr:uid="{75814B8C-B9D8-43D8-AA42-6623204D3735}"/>
    <cellStyle name="Normal 6 2 15" xfId="36433" xr:uid="{FB5D69F7-1F33-4DE5-86A2-E15524B6E654}"/>
    <cellStyle name="Normal 6 2 2" xfId="8195" xr:uid="{E0583FAB-9B62-42A3-B928-2E201016FEF6}"/>
    <cellStyle name="Normal 6 2 2 10" xfId="36434" xr:uid="{FEA76E78-76CD-4DA4-8B49-2DACBB729484}"/>
    <cellStyle name="Normal 6 2 2 10 2" xfId="36435" xr:uid="{C99B333D-8FEE-4633-BD9F-764CB7356D25}"/>
    <cellStyle name="Normal 6 2 2 10_AVA DVA EL" xfId="36436" xr:uid="{02C19664-72B5-4057-8147-083869B00010}"/>
    <cellStyle name="Normal 6 2 2 11" xfId="36437" xr:uid="{2E004B50-A3A6-411D-957B-59F024A8F9F3}"/>
    <cellStyle name="Normal 6 2 2 2" xfId="8196" xr:uid="{9B921507-CFA0-46F1-B2AE-46AC0CCE4C13}"/>
    <cellStyle name="Normal 6 2 2 2 2" xfId="8197" xr:uid="{047BACDC-9A7B-4D61-B16B-49264A9F550D}"/>
    <cellStyle name="Normal 6 2 2 2 2 2" xfId="8198" xr:uid="{F92058CE-E19A-4965-9789-AB34355E9DAB}"/>
    <cellStyle name="Normal 6 2 2 2 2 2 2" xfId="36438" xr:uid="{F55AAAEA-4FF8-405C-8441-07AAE7B64FF4}"/>
    <cellStyle name="Normal 6 2 2 2 2 2 2 2" xfId="47694" xr:uid="{56A3C800-97B3-4DDC-9E0C-972FDF863D9D}"/>
    <cellStyle name="Normal 6 2 2 2 2 2 2_Non-NII" xfId="47693" xr:uid="{72D5FB63-FEB6-4016-B3AD-FC096BB295B0}"/>
    <cellStyle name="Normal 6 2 2 2 2 2 3" xfId="47695" xr:uid="{3F21846D-6462-47F0-B1A9-6670163AFD84}"/>
    <cellStyle name="Normal 6 2 2 2 2 2 4" xfId="47696" xr:uid="{20D8C398-0C50-427D-87E1-A5A7FFB4842C}"/>
    <cellStyle name="Normal 6 2 2 2 2 2_AVA DVA EL" xfId="36439" xr:uid="{0957F428-6013-47D4-9912-EB4DEC62F2CA}"/>
    <cellStyle name="Normal 6 2 2 2 2 3" xfId="36440" xr:uid="{4E2093A4-D800-439E-BA02-5B22A3DEE463}"/>
    <cellStyle name="Normal 6 2 2 2 2 3 2" xfId="47698" xr:uid="{03E4AB7F-E491-424A-97F7-FDF15F3BA332}"/>
    <cellStyle name="Normal 6 2 2 2 2 3_Non-NII" xfId="47697" xr:uid="{5FBCD588-F9D8-43AB-A54D-6940129FFD31}"/>
    <cellStyle name="Normal 6 2 2 2 2 4" xfId="47699" xr:uid="{B08787F1-AE68-4F9E-ABCF-364EB7D54DB0}"/>
    <cellStyle name="Normal 6 2 2 2 2 5" xfId="47700" xr:uid="{B655D501-40C9-4B10-BFE7-874481D41CC7}"/>
    <cellStyle name="Normal 6 2 2 2 2 6" xfId="47701" xr:uid="{3DD726A0-4ED7-4E91-880D-163EEE8A84BB}"/>
    <cellStyle name="Normal 6 2 2 2 2_3. Chng in credit spreads" xfId="8199" xr:uid="{84B5F995-A0B1-4B34-A638-FEEF4BDEA2EA}"/>
    <cellStyle name="Normal 6 2 2 2 3" xfId="8200" xr:uid="{E9947636-4F3B-4AA1-9695-6325FFECFAA6}"/>
    <cellStyle name="Normal 6 2 2 2 3 2" xfId="8201" xr:uid="{E255D56F-B7B4-4E7F-8454-A445EA1ADFA1}"/>
    <cellStyle name="Normal 6 2 2 2 3 2 2" xfId="36441" xr:uid="{99CAFA66-75F7-4567-956E-1536264D3FBA}"/>
    <cellStyle name="Normal 6 2 2 2 3 2_AVA DVA EL" xfId="36442" xr:uid="{5DC4B31A-75E2-4F48-9791-1D8B88BF700B}"/>
    <cellStyle name="Normal 6 2 2 2 3 3" xfId="36443" xr:uid="{7934392B-06A5-4A9C-9C20-18BB2CBB6B43}"/>
    <cellStyle name="Normal 6 2 2 2 3 4" xfId="47702" xr:uid="{CEFD4A71-2017-4C2E-A5A1-655FC068F12A}"/>
    <cellStyle name="Normal 6 2 2 2 3_3. Chng in credit spreads" xfId="8202" xr:uid="{DF5E719F-92C0-4441-9E9F-61D94A39B94C}"/>
    <cellStyle name="Normal 6 2 2 2 4" xfId="8203" xr:uid="{B4A38F46-C1ED-41C9-BD26-D5B8F950484D}"/>
    <cellStyle name="Normal 6 2 2 2 4 2" xfId="36444" xr:uid="{EB353C20-67DC-466C-B851-CF2F3F50FFB4}"/>
    <cellStyle name="Normal 6 2 2 2 4 2 2" xfId="36445" xr:uid="{58ACF0E5-E40F-4909-8CB3-F0BB396A1EEC}"/>
    <cellStyle name="Normal 6 2 2 2 4 2_AVA DVA EL" xfId="36446" xr:uid="{DE25A0CF-87BB-49D8-8B26-CB61D06364B4}"/>
    <cellStyle name="Normal 6 2 2 2 4 3" xfId="36447" xr:uid="{47D7FBBD-DFF6-4FB6-841C-8C34C27ECD5A}"/>
    <cellStyle name="Normal 6 2 2 2 4 4" xfId="36448" xr:uid="{CA3EE45E-CDF5-4FEF-B9CC-95D8D109446A}"/>
    <cellStyle name="Normal 6 2 2 2 4_AVA DVA EL" xfId="36449" xr:uid="{86E0CCA9-CC40-4C3C-B12F-22AB44E25434}"/>
    <cellStyle name="Normal 6 2 2 2 5" xfId="36450" xr:uid="{F2CC46C2-5A31-40FE-B490-B07E1A9BD8E6}"/>
    <cellStyle name="Normal 6 2 2 2 5 2" xfId="36451" xr:uid="{BBC0BB2F-A6F4-45CC-8143-AF85E4328AA7}"/>
    <cellStyle name="Normal 6 2 2 2 5 3" xfId="36452" xr:uid="{8A5BCE0F-DDF6-43A3-BE4A-1715226C1A42}"/>
    <cellStyle name="Normal 6 2 2 2 5_AVA DVA EL" xfId="36453" xr:uid="{CE8F8187-113A-4166-BD21-A6339623B6A9}"/>
    <cellStyle name="Normal 6 2 2 2 6" xfId="36454" xr:uid="{E27871D8-9A21-4361-8F0C-FECF4F6B6D24}"/>
    <cellStyle name="Normal 6 2 2 2 6 2" xfId="36455" xr:uid="{19A6B583-341D-4749-AECE-EBA0338B6429}"/>
    <cellStyle name="Normal 6 2 2 2 6_AVA DVA EL" xfId="36456" xr:uid="{9D6A8AA7-F5E5-4430-8D9E-00A0BF2F0C73}"/>
    <cellStyle name="Normal 6 2 2 2 7" xfId="36457" xr:uid="{D13E3502-4563-498E-9C92-B656CE7A1329}"/>
    <cellStyle name="Normal 6 2 2 2_3. Chng in credit spreads" xfId="8204" xr:uid="{9A3CA971-7333-4D02-B0A3-D7C2161185A3}"/>
    <cellStyle name="Normal 6 2 2 3" xfId="8205" xr:uid="{346844B2-D6EA-4552-879B-645D7F5AED4C}"/>
    <cellStyle name="Normal 6 2 2 3 2" xfId="8206" xr:uid="{0BFACE4E-A412-4910-B4AD-936647F7A0F3}"/>
    <cellStyle name="Normal 6 2 2 3 2 2" xfId="47703" xr:uid="{5CFBE05B-A4F9-458C-88EE-0E14128557DA}"/>
    <cellStyle name="Normal 6 2 2 3 2 2 2" xfId="47704" xr:uid="{F2F68EBA-5B10-4D5A-B2FE-B9DEBBD10A0B}"/>
    <cellStyle name="Normal 6 2 2 3 2 3" xfId="47705" xr:uid="{2C1CC812-8D6F-49D0-BEDC-F577F56B4C6F}"/>
    <cellStyle name="Normal 6 2 2 3 2 4" xfId="47706" xr:uid="{F0FA0E01-E28A-44B4-9365-16FE759BE525}"/>
    <cellStyle name="Normal 6 2 2 3 2_Månedsrapport" xfId="47707" xr:uid="{450FAD46-0326-4DB9-ABD4-2028694D3148}"/>
    <cellStyle name="Normal 6 2 2 3 3" xfId="36458" xr:uid="{EE0B95BD-EE78-4A3F-8E3B-C1DE68932F47}"/>
    <cellStyle name="Normal 6 2 2 3 3 2" xfId="47709" xr:uid="{46AD4965-6ECF-48D2-822A-4467B85E3AD2}"/>
    <cellStyle name="Normal 6 2 2 3 3_Non-NII" xfId="47708" xr:uid="{D9EE3977-BF18-4031-9A00-69E330BE9828}"/>
    <cellStyle name="Normal 6 2 2 3 4" xfId="36459" xr:uid="{CA1679B2-39F7-4F53-B567-9AE0876FD29A}"/>
    <cellStyle name="Normal 6 2 2 3 4 2" xfId="36460" xr:uid="{99C377E7-130A-408E-914A-639CD9A9EF0E}"/>
    <cellStyle name="Normal 6 2 2 3 4 3" xfId="36461" xr:uid="{C5D01D2F-8A07-4BFB-B0F6-866DEF2D66B5}"/>
    <cellStyle name="Normal 6 2 2 3 4_AVA DVA EL" xfId="36462" xr:uid="{B236EEA0-C967-4703-B0CC-3699D2FDA57C}"/>
    <cellStyle name="Normal 6 2 2 3 5" xfId="36463" xr:uid="{EAB6C334-854C-4723-BC75-5D316BA3D38B}"/>
    <cellStyle name="Normal 6 2 2 3 5 2" xfId="36464" xr:uid="{8CD852C2-D7FF-4A09-86CF-89C64742EBCA}"/>
    <cellStyle name="Normal 6 2 2 3 5_AVA DVA EL" xfId="36465" xr:uid="{706E9C53-2F1C-41E2-AD4C-DA9BAE7C47D9}"/>
    <cellStyle name="Normal 6 2 2 3 6" xfId="36466" xr:uid="{2A254BF9-DFC7-4907-8D08-FE1417E10819}"/>
    <cellStyle name="Normal 6 2 2 3 7" xfId="36467" xr:uid="{D53C4D27-AC7E-4FB4-B308-83E0527E214C}"/>
    <cellStyle name="Normal 6 2 2 3_3. Chng in credit spreads" xfId="8207" xr:uid="{1AF31EFE-EEC6-44CE-969A-3350B656E8FE}"/>
    <cellStyle name="Normal 6 2 2 4" xfId="8208" xr:uid="{C1D9598F-9F7A-46D3-A117-66505AE379B8}"/>
    <cellStyle name="Normal 6 2 2 4 2" xfId="8209" xr:uid="{1CD6FB21-6E01-43E2-95C8-B3375A514D0B}"/>
    <cellStyle name="Normal 6 2 2 4 2 2" xfId="47710" xr:uid="{C045E57B-BDAD-4775-8482-2370D6176D2C}"/>
    <cellStyle name="Normal 6 2 2 4 2_Månedsrapport" xfId="47711" xr:uid="{F45266F3-FD00-4C20-9FFB-981AFD265283}"/>
    <cellStyle name="Normal 6 2 2 4 3" xfId="36468" xr:uid="{C4A1E85C-72DF-4F53-BE0E-19C519B09CA4}"/>
    <cellStyle name="Normal 6 2 2 4 4" xfId="36469" xr:uid="{2558A9D0-91BD-4D08-8567-67E2AC04F584}"/>
    <cellStyle name="Normal 6 2 2 4 4 2" xfId="36470" xr:uid="{E4CB1B37-6F37-4CB8-B117-3F24B7AC5C41}"/>
    <cellStyle name="Normal 6 2 2 4 4 3" xfId="36471" xr:uid="{6637EE6F-AB78-4B08-BED1-6B807DF6EE46}"/>
    <cellStyle name="Normal 6 2 2 4 4_AVA DVA EL" xfId="36472" xr:uid="{8722549B-0AD8-4494-923F-650C39225AED}"/>
    <cellStyle name="Normal 6 2 2 4 5" xfId="36473" xr:uid="{0CA921AF-C63E-40A0-B924-09AE94E21F7E}"/>
    <cellStyle name="Normal 6 2 2 4 5 2" xfId="36474" xr:uid="{5FD0CEFA-E0D0-4B85-A38C-90D2C35CE0D0}"/>
    <cellStyle name="Normal 6 2 2 4 5_AVA DVA EL" xfId="36475" xr:uid="{F6F34A65-B7D9-4B14-A03F-BFB1E2E5A0F6}"/>
    <cellStyle name="Normal 6 2 2 4 6" xfId="36476" xr:uid="{5A296210-E84F-4148-8AAE-AFCAB5263A0C}"/>
    <cellStyle name="Normal 6 2 2 4 7" xfId="36477" xr:uid="{1013AD3B-3D6F-4238-A478-F2D0D880F304}"/>
    <cellStyle name="Normal 6 2 2 4_3. Chng in credit spreads" xfId="8210" xr:uid="{2E0FB224-EA5F-4E4B-8FEC-BB59DBC0069C}"/>
    <cellStyle name="Normal 6 2 2 5" xfId="8211" xr:uid="{80061BBB-9FCB-4D53-9B77-D9ED2DC6CF4B}"/>
    <cellStyle name="Normal 6 2 2 5 2" xfId="36478" xr:uid="{05A488F0-D44D-4FCA-A78C-D9DDA4E724EA}"/>
    <cellStyle name="Normal 6 2 2 5 2 2" xfId="36479" xr:uid="{EB70BF29-2A02-4084-80B8-6F4538E7238A}"/>
    <cellStyle name="Normal 6 2 2 5 2 3" xfId="36480" xr:uid="{F9920280-7E6B-4B04-B45E-03D29C23CC06}"/>
    <cellStyle name="Normal 6 2 2 5 2_AVA DVA EL" xfId="36481" xr:uid="{297A6937-E0BF-4C14-BD73-A85E909D328D}"/>
    <cellStyle name="Normal 6 2 2 5 3" xfId="36482" xr:uid="{922EE7C8-F97A-477C-9554-5B88AB1A4E68}"/>
    <cellStyle name="Normal 6 2 2 5 3 2" xfId="36483" xr:uid="{1FCA3A88-28CA-4ADD-AF1B-137BDF584495}"/>
    <cellStyle name="Normal 6 2 2 5 3_AVA DVA EL" xfId="36484" xr:uid="{433647B7-28E8-4EFF-B884-817371BD10DD}"/>
    <cellStyle name="Normal 6 2 2 5 4" xfId="36485" xr:uid="{9C51C3E4-9F3D-4E4B-BD87-44976FE0C5D5}"/>
    <cellStyle name="Normal 6 2 2 5 5" xfId="36486" xr:uid="{9E60C294-BC9C-4449-9021-08BCCD16169F}"/>
    <cellStyle name="Normal 6 2 2 5_Balanse bankkonsern" xfId="36487" xr:uid="{EF15D096-CA93-4B66-A96C-9D9A20DEFEB4}"/>
    <cellStyle name="Normal 6 2 2 6" xfId="36488" xr:uid="{04E714A6-BC4A-4A69-92A0-DFCC834E68F9}"/>
    <cellStyle name="Normal 6 2 2 6 2" xfId="36489" xr:uid="{1D71B3AD-B04A-473E-BE2D-C42593621F39}"/>
    <cellStyle name="Normal 6 2 2 6 2 2" xfId="36490" xr:uid="{71290559-0AFA-46AA-AC56-8AD65F546403}"/>
    <cellStyle name="Normal 6 2 2 6 2 3" xfId="36491" xr:uid="{1ACFCEB1-77B6-4714-8AF8-B290F6677DE2}"/>
    <cellStyle name="Normal 6 2 2 6 2_AVA DVA EL" xfId="36492" xr:uid="{205D3962-624E-4D02-82D8-EE05C61AFC2F}"/>
    <cellStyle name="Normal 6 2 2 6 3" xfId="36493" xr:uid="{F397641E-DF4A-423E-B728-D7D2472D57AE}"/>
    <cellStyle name="Normal 6 2 2 6 3 2" xfId="36494" xr:uid="{50B05B4F-12D7-4663-930F-F3B4B0F6E9B1}"/>
    <cellStyle name="Normal 6 2 2 6 3_AVA DVA EL" xfId="36495" xr:uid="{CD82B605-0FD4-4D70-88EE-E633753EC211}"/>
    <cellStyle name="Normal 6 2 2 6 4" xfId="36496" xr:uid="{A5150218-6C2B-45D1-9D8C-762D6CEEA5F5}"/>
    <cellStyle name="Normal 6 2 2 6 5" xfId="36497" xr:uid="{1F9DCB10-6DEF-40D9-BA1E-D8320339ABEF}"/>
    <cellStyle name="Normal 6 2 2 6_Balanse bankkonsern" xfId="36498" xr:uid="{D37CFFD0-5BB7-4D4C-9011-09DB06A9013C}"/>
    <cellStyle name="Normal 6 2 2 7" xfId="36499" xr:uid="{2D478472-6639-4436-9B52-B59D76302232}"/>
    <cellStyle name="Normal 6 2 2 7 2" xfId="36500" xr:uid="{E31A0F23-CFD9-4759-A1C4-E1283120673C}"/>
    <cellStyle name="Normal 6 2 2 7 3" xfId="36501" xr:uid="{21C95D9B-5EFA-464A-88FB-C54AF25A84EF}"/>
    <cellStyle name="Normal 6 2 2 7_AVA DVA EL" xfId="36502" xr:uid="{4E18EE1C-8FA8-4F12-B039-F4F81ACDCE1C}"/>
    <cellStyle name="Normal 6 2 2 8" xfId="36503" xr:uid="{3ECA746D-EBC1-4550-AE72-4B2A64681363}"/>
    <cellStyle name="Normal 6 2 2 8 2" xfId="36504" xr:uid="{924E4F99-A18F-4217-8680-D8A5BB1E3B43}"/>
    <cellStyle name="Normal 6 2 2 8 3" xfId="36505" xr:uid="{DF515580-3917-474C-8D8E-01E7576E1841}"/>
    <cellStyle name="Normal 6 2 2 8_AVA DVA EL" xfId="36506" xr:uid="{F5F2C9A6-2246-4A0F-99E4-75F235AAC381}"/>
    <cellStyle name="Normal 6 2 2 9" xfId="36507" xr:uid="{DE59A929-F06E-46B6-8353-85FAA7E31078}"/>
    <cellStyle name="Normal 6 2 2 9 2" xfId="36508" xr:uid="{64927E2C-BF96-45E7-9FF1-F7F7CC1FC9AC}"/>
    <cellStyle name="Normal 6 2 2 9 3" xfId="36509" xr:uid="{B2645119-03ED-402B-B19F-CFBBD6486420}"/>
    <cellStyle name="Normal 6 2 2 9_AVA DVA EL" xfId="36510" xr:uid="{3A686CF1-8D00-4B4F-AF7D-582B5B375583}"/>
    <cellStyle name="Normal 6 2 2_3. Chng in credit spreads" xfId="8212" xr:uid="{6BA1DB95-81BF-4044-9712-48A764955E41}"/>
    <cellStyle name="Normal 6 2 3" xfId="8213" xr:uid="{DAC99B5D-64AD-44F4-8691-A3CAA63842B9}"/>
    <cellStyle name="Normal 6 2 3 2" xfId="8214" xr:uid="{E6A76C0B-A348-434F-B7A7-1ADFC1D6351D}"/>
    <cellStyle name="Normal 6 2 3 2 2" xfId="8215" xr:uid="{0ECA0007-0270-4756-AAD4-B3DB42E3F89C}"/>
    <cellStyle name="Normal 6 2 3 2 2 2" xfId="8216" xr:uid="{702ADB06-6305-4616-8C26-1144FD0889A9}"/>
    <cellStyle name="Normal 6 2 3 2 2_3. Chng in credit spreads" xfId="8217" xr:uid="{08049073-81F9-4EC8-9AA9-9A06CC8828D4}"/>
    <cellStyle name="Normal 6 2 3 2 3" xfId="8218" xr:uid="{AA053BBB-6B3A-40AC-BD64-99A2D3C4201A}"/>
    <cellStyle name="Normal 6 2 3 2 3 2" xfId="8219" xr:uid="{D004F7F4-0264-4FB2-8A13-AA38757E71CD}"/>
    <cellStyle name="Normal 6 2 3 2 3_3. Chng in credit spreads" xfId="8220" xr:uid="{C96102A0-613F-4506-9BD1-BC684D1F0324}"/>
    <cellStyle name="Normal 6 2 3 2 4" xfId="8221" xr:uid="{F9BFAE3A-5A04-4B03-9C12-B7B0C734FCC8}"/>
    <cellStyle name="Normal 6 2 3 2 4 2" xfId="36511" xr:uid="{2DB3100A-9026-4686-AE8B-BA282F1CACC3}"/>
    <cellStyle name="Normal 6 2 3 2 4_AVA DVA EL" xfId="36512" xr:uid="{9946FE13-6ADB-4D93-B58E-1BD560469062}"/>
    <cellStyle name="Normal 6 2 3 2 5" xfId="36513" xr:uid="{BF102F4C-1ACA-4A15-B376-BFE84953D554}"/>
    <cellStyle name="Normal 6 2 3 2_3. Chng in credit spreads" xfId="8222" xr:uid="{468757B8-6A73-4CC9-A9E4-0C1EFB9CFC97}"/>
    <cellStyle name="Normal 6 2 3 3" xfId="8223" xr:uid="{7469AD79-D873-4156-91C1-860B4366B945}"/>
    <cellStyle name="Normal 6 2 3 3 2" xfId="8224" xr:uid="{85B1EB25-AF6A-4D20-BD10-2BFF8C4B2EF8}"/>
    <cellStyle name="Normal 6 2 3 3 3" xfId="36514" xr:uid="{55D74AB4-F7B8-4C71-8CC5-BC11D3D44569}"/>
    <cellStyle name="Normal 6 2 3 3 4" xfId="36515" xr:uid="{F9016A47-2EC7-4E72-8D8C-7D546453A240}"/>
    <cellStyle name="Normal 6 2 3 3 4 2" xfId="36516" xr:uid="{046B6BE2-81A3-4142-9DAB-4AB69F06AD43}"/>
    <cellStyle name="Normal 6 2 3 3 4_AVA DVA EL" xfId="36517" xr:uid="{7A3D0D67-0A85-4933-ACD7-AF30A56F0B4B}"/>
    <cellStyle name="Normal 6 2 3 3 5" xfId="36518" xr:uid="{4860072D-CF14-4AA1-A163-D573FB6A9FEE}"/>
    <cellStyle name="Normal 6 2 3 3_3. Chng in credit spreads" xfId="8225" xr:uid="{8A11C57F-61FE-41D1-A809-49E298126CD8}"/>
    <cellStyle name="Normal 6 2 3 4" xfId="8226" xr:uid="{797F57AA-DC36-4218-80C6-0F82C9AAB064}"/>
    <cellStyle name="Normal 6 2 3 4 2" xfId="8227" xr:uid="{C84FFD2D-A639-48BE-82B0-3A2BD8DD9BFB}"/>
    <cellStyle name="Normal 6 2 3 4 3" xfId="36519" xr:uid="{1CF4414F-5794-40F7-8F47-FA5152137FA9}"/>
    <cellStyle name="Normal 6 2 3 4 4" xfId="36520" xr:uid="{0D9BA0EA-F629-4BB9-AEDF-9E51B93C4E69}"/>
    <cellStyle name="Normal 6 2 3 4 4 2" xfId="36521" xr:uid="{2DED6DF0-ADE8-443B-A3D4-96482C6A0EF4}"/>
    <cellStyle name="Normal 6 2 3 4 4_AVA DVA EL" xfId="36522" xr:uid="{C6A36E8A-CC39-4B73-8662-2570339AB24D}"/>
    <cellStyle name="Normal 6 2 3 4 5" xfId="36523" xr:uid="{8B3FF764-0CE9-410C-88BD-1112CF9883C7}"/>
    <cellStyle name="Normal 6 2 3 4_3. Chng in credit spreads" xfId="8228" xr:uid="{ACC558F4-BAE0-4F1F-9543-AC65DE86B5DC}"/>
    <cellStyle name="Normal 6 2 3 5" xfId="8229" xr:uid="{BA39C856-5922-4898-9E11-EFEF995374E0}"/>
    <cellStyle name="Normal 6 2 3 5 2" xfId="36524" xr:uid="{91505DB3-357B-4C20-B2E8-557FFD53B221}"/>
    <cellStyle name="Normal 6 2 3 5 2 2" xfId="36525" xr:uid="{F7479BBE-F8EB-4C52-8B85-6999743EB39B}"/>
    <cellStyle name="Normal 6 2 3 5 2_AVA DVA EL" xfId="36526" xr:uid="{89D79115-CC7A-4DDB-BB32-960789687E61}"/>
    <cellStyle name="Normal 6 2 3 5 3" xfId="36527" xr:uid="{E0D8BA80-758E-4352-9C7D-5C748155CFEA}"/>
    <cellStyle name="Normal 6 2 3 5_Balanse bankkonsern" xfId="36528" xr:uid="{6EEEADB6-6A3D-4B3D-9EE2-ED067B3E6749}"/>
    <cellStyle name="Normal 6 2 3 6" xfId="36529" xr:uid="{997666FF-816A-4FD9-9245-EF42A4A2B230}"/>
    <cellStyle name="Normal 6 2 3 7" xfId="36530" xr:uid="{1DCE5DE0-ECCB-4367-985C-95881B82AA31}"/>
    <cellStyle name="Normal 6 2 3 7 2" xfId="36531" xr:uid="{ECBDAF38-0C70-44A1-99B2-D09A1DC6BECA}"/>
    <cellStyle name="Normal 6 2 3 7 3" xfId="36532" xr:uid="{4F6DB6DD-6B7D-4C7C-B798-C6E8D56DF973}"/>
    <cellStyle name="Normal 6 2 3 7_AVA DVA EL" xfId="36533" xr:uid="{794A5366-E643-4FC2-B508-A4C50C01F5BB}"/>
    <cellStyle name="Normal 6 2 3 8" xfId="36534" xr:uid="{230E194D-9B5F-40F2-B360-B713C0EF4646}"/>
    <cellStyle name="Normal 6 2 3 8 2" xfId="36535" xr:uid="{D5058D40-A839-4E77-946D-829D4EE6CB1F}"/>
    <cellStyle name="Normal 6 2 3 8_AVA DVA EL" xfId="36536" xr:uid="{98A94D1E-1E46-4FDF-9767-A39CEE67925B}"/>
    <cellStyle name="Normal 6 2 3 9" xfId="36537" xr:uid="{17BA380E-972C-40AF-99AB-956890662982}"/>
    <cellStyle name="Normal 6 2 3_3. Chng in credit spreads" xfId="8230" xr:uid="{DA77FC3D-65E6-47BA-8944-28C994F840AB}"/>
    <cellStyle name="Normal 6 2 4" xfId="8231" xr:uid="{82B107CC-8E3B-4E9A-B8BE-B5EE28E2BEE1}"/>
    <cellStyle name="Normal 6 2 4 2" xfId="8232" xr:uid="{4670E148-0487-4B2C-9846-15E509E59F51}"/>
    <cellStyle name="Normal 6 2 4 2 2" xfId="8233" xr:uid="{C71F65A1-593E-49C8-AE0E-A4FFBA0E92E0}"/>
    <cellStyle name="Normal 6 2 4 2_3. Chng in credit spreads" xfId="8234" xr:uid="{2436384C-FC43-48D8-8B77-7D78F81129A7}"/>
    <cellStyle name="Normal 6 2 4 3" xfId="8235" xr:uid="{91078BAA-FC94-4E5D-9F55-A1E39C2E51DB}"/>
    <cellStyle name="Normal 6 2 4 3 2" xfId="8236" xr:uid="{8DEAB0BB-8E38-41B7-89B0-2877812C84EF}"/>
    <cellStyle name="Normal 6 2 4 3_3. Chng in credit spreads" xfId="8237" xr:uid="{52D643E3-5F85-442A-B6DF-21D5AAF6B0E9}"/>
    <cellStyle name="Normal 6 2 4 4" xfId="8238" xr:uid="{28F69351-5C99-4769-B493-7876C0346E28}"/>
    <cellStyle name="Normal 6 2 4 4 2" xfId="36538" xr:uid="{7B1E1B03-8BA6-47BB-96DC-942B6516D1EB}"/>
    <cellStyle name="Normal 6 2 4 4 3" xfId="36539" xr:uid="{1E2C62FF-29EB-46AB-A7CD-904DBA0C2588}"/>
    <cellStyle name="Normal 6 2 4 4_AVA DVA EL" xfId="36540" xr:uid="{6FFB040E-09A8-4BB4-8E84-45B7F32D2783}"/>
    <cellStyle name="Normal 6 2 4 5" xfId="36541" xr:uid="{CB4AB5BC-C45F-4B1A-B509-7C6DFA67DB4A}"/>
    <cellStyle name="Normal 6 2 4 5 2" xfId="36542" xr:uid="{E61FF4AF-A67C-4B63-B2CF-D48F9BDF9509}"/>
    <cellStyle name="Normal 6 2 4 5_AVA DVA EL" xfId="36543" xr:uid="{C52D93BC-16C3-452D-BB9B-A2924C8AFF89}"/>
    <cellStyle name="Normal 6 2 4 6" xfId="36544" xr:uid="{9B6F2E78-C199-47BF-B4F8-3E83993116EB}"/>
    <cellStyle name="Normal 6 2 4 7" xfId="36545" xr:uid="{8ED56CC3-B124-47A2-A157-F2A30182BDC5}"/>
    <cellStyle name="Normal 6 2 4_3. Chng in credit spreads" xfId="8239" xr:uid="{EF84DCEC-E119-4C5A-B8DF-62502AD620D5}"/>
    <cellStyle name="Normal 6 2 5" xfId="8240" xr:uid="{CA8D4BBC-4E51-4069-AC50-A15EE64F007F}"/>
    <cellStyle name="Normal 6 2 5 2" xfId="8241" xr:uid="{7FD9EC5A-8826-4293-9C31-BF2AD856318B}"/>
    <cellStyle name="Normal 6 2 5 3" xfId="36546" xr:uid="{F3D9BB2D-E44B-438A-A30B-2F6AC3A6F6B8}"/>
    <cellStyle name="Normal 6 2 5 4" xfId="36547" xr:uid="{70087A02-79A2-423B-91B7-39E34909EC5B}"/>
    <cellStyle name="Normal 6 2 5 4 2" xfId="36548" xr:uid="{1A5C43F9-F30C-45A4-A999-3968E73F16D4}"/>
    <cellStyle name="Normal 6 2 5 4 3" xfId="36549" xr:uid="{22EEE13A-0D93-4FBF-8078-021B47DC4667}"/>
    <cellStyle name="Normal 6 2 5 4_AVA DVA EL" xfId="36550" xr:uid="{C9CE47F4-F3DF-402E-8D55-D0571C74769C}"/>
    <cellStyle name="Normal 6 2 5 5" xfId="36551" xr:uid="{635C875B-5A42-4655-AEC2-97015CCF6308}"/>
    <cellStyle name="Normal 6 2 5 5 2" xfId="36552" xr:uid="{81D8B82C-2C5E-48C3-9A40-B5DAFBD90D05}"/>
    <cellStyle name="Normal 6 2 5 5_AVA DVA EL" xfId="36553" xr:uid="{E38AEDA6-495C-4452-B38C-A9D99ADB6860}"/>
    <cellStyle name="Normal 6 2 5 6" xfId="36554" xr:uid="{0EC0E43E-6467-4E91-B052-CACD6C1E6087}"/>
    <cellStyle name="Normal 6 2 5 7" xfId="36555" xr:uid="{54FD58AF-A4D1-4292-BF54-A108BC0917EE}"/>
    <cellStyle name="Normal 6 2 5_3. Chng in credit spreads" xfId="8242" xr:uid="{8D64546C-5FD2-4B74-9841-A6ACECB1DFB3}"/>
    <cellStyle name="Normal 6 2 6" xfId="8243" xr:uid="{C3084351-2BC7-49C6-88B8-696940209736}"/>
    <cellStyle name="Normal 6 2 6 2" xfId="8244" xr:uid="{F3452109-85C4-4F12-95EF-9AAE936B4938}"/>
    <cellStyle name="Normal 6 2 6 3" xfId="36556" xr:uid="{E3B244EF-F6BF-4485-80AD-92B873677240}"/>
    <cellStyle name="Normal 6 2 6 4" xfId="36557" xr:uid="{99B4221E-D869-49B9-B53B-B532C5D4084C}"/>
    <cellStyle name="Normal 6 2 6 4 2" xfId="36558" xr:uid="{BB9BF12B-35B5-49B8-9B64-0EF9863A971F}"/>
    <cellStyle name="Normal 6 2 6 4 3" xfId="36559" xr:uid="{04D28D0D-1B79-4FF8-9DA6-244EF7B6FB73}"/>
    <cellStyle name="Normal 6 2 6 4_AVA DVA EL" xfId="36560" xr:uid="{7F4922A0-3E70-4D21-90A5-C1705BAD6FCF}"/>
    <cellStyle name="Normal 6 2 6 5" xfId="36561" xr:uid="{579EFCD8-2500-4117-8658-53D462DCE36A}"/>
    <cellStyle name="Normal 6 2 6 5 2" xfId="36562" xr:uid="{662A06ED-8B5D-4403-8CB2-4BC407D4C0CF}"/>
    <cellStyle name="Normal 6 2 6 5_AVA DVA EL" xfId="36563" xr:uid="{0281841F-EAB7-4516-AC83-222A539B6A2F}"/>
    <cellStyle name="Normal 6 2 6 6" xfId="36564" xr:uid="{3BAB1539-66D2-40D5-8111-3C6444B6ADB6}"/>
    <cellStyle name="Normal 6 2 6 7" xfId="36565" xr:uid="{3651EF41-2FED-44B6-9054-DE4C69AEA04F}"/>
    <cellStyle name="Normal 6 2 6_3. Chng in credit spreads" xfId="8245" xr:uid="{39E5B3F0-8F9D-4D09-92F3-0A40E28FEC77}"/>
    <cellStyle name="Normal 6 2 7" xfId="36566" xr:uid="{63D36B99-0202-4645-B442-4CB6A5DDDDC2}"/>
    <cellStyle name="Normal 6 2 7 2" xfId="36567" xr:uid="{8A589A01-DF43-4A63-8026-A6D779CD9CA7}"/>
    <cellStyle name="Normal 6 2 7 2 2" xfId="36568" xr:uid="{FC67D9A7-7048-4852-B7CB-55CA9CEAA251}"/>
    <cellStyle name="Normal 6 2 7 2 3" xfId="36569" xr:uid="{FB179C21-118E-4712-A51E-B2C5CE770546}"/>
    <cellStyle name="Normal 6 2 7 2_AVA DVA EL" xfId="36570" xr:uid="{9119E1C1-7B3D-42F7-9EB4-CE43BCCBB4EA}"/>
    <cellStyle name="Normal 6 2 7 3" xfId="36571" xr:uid="{25786EC8-1987-42AF-949D-95B37499408B}"/>
    <cellStyle name="Normal 6 2 7 3 2" xfId="36572" xr:uid="{C858FF3A-FFF5-434E-871A-CB276AA4C41B}"/>
    <cellStyle name="Normal 6 2 7 3_AVA DVA EL" xfId="36573" xr:uid="{87D66593-CFC9-49B1-91BE-D9F305BE40D3}"/>
    <cellStyle name="Normal 6 2 7 4" xfId="36574" xr:uid="{A1A53153-654A-4BF5-AB0F-19D56E40B6B1}"/>
    <cellStyle name="Normal 6 2 7 5" xfId="36575" xr:uid="{54871DD2-2BD8-47A4-90D9-A8ECA22C5A5A}"/>
    <cellStyle name="Normal 6 2 7_Balanse bankkonsern" xfId="36576" xr:uid="{36363A12-00FC-46FF-8E0D-831CD95C8DD0}"/>
    <cellStyle name="Normal 6 2 8" xfId="36577" xr:uid="{99C5DEA1-F5E2-494A-8182-47D61A37C90B}"/>
    <cellStyle name="Normal 6 2 8 2" xfId="36578" xr:uid="{01196EF6-B39F-4D57-92AA-D8371596E4C3}"/>
    <cellStyle name="Normal 6 2 8 2 2" xfId="36579" xr:uid="{AEC4476E-7EBC-456C-AA04-09A1BAD24800}"/>
    <cellStyle name="Normal 6 2 8 2 3" xfId="36580" xr:uid="{A17A9115-50DD-4077-9E86-C50DFA78D4C1}"/>
    <cellStyle name="Normal 6 2 8 2_AVA DVA EL" xfId="36581" xr:uid="{4D953391-C0A4-4217-A01A-AE3DEED798BF}"/>
    <cellStyle name="Normal 6 2 8_Balanse bankkonsern" xfId="36582" xr:uid="{1BBA251E-4A85-490E-B541-2B08939A447C}"/>
    <cellStyle name="Normal 6 2 9" xfId="36583" xr:uid="{11E9B183-7012-44AF-86A8-CDA15A9F58EE}"/>
    <cellStyle name="Normal 6 2 9 2" xfId="36584" xr:uid="{6CAA9F8F-C65A-4D56-B408-24373C8D147A}"/>
    <cellStyle name="Normal 6 2 9_AVA DVA EL" xfId="36585" xr:uid="{BB00E410-991C-452F-8EF2-420A14BFBEAD}"/>
    <cellStyle name="Normal 6 2_3. Chng in credit spreads" xfId="8246" xr:uid="{A2505992-AF25-4E9D-981F-9F15B4E4779A}"/>
    <cellStyle name="Normal 6 20" xfId="36586" xr:uid="{95393D43-2592-44C2-9489-04F51BDFCC07}"/>
    <cellStyle name="Normal 6 3" xfId="8247" xr:uid="{B4B8FD45-5464-47FE-989B-2117DA435801}"/>
    <cellStyle name="Normal 6 3 10" xfId="36587" xr:uid="{FAB0EF38-25F5-4B55-B232-0CAC876B9660}"/>
    <cellStyle name="Normal 6 3 10 2" xfId="36588" xr:uid="{9305D8B0-F5BF-4F57-A58E-3955A809DA8E}"/>
    <cellStyle name="Normal 6 3 10 3" xfId="36589" xr:uid="{CE81874C-359B-4DA0-BE12-D5DE6677CAC2}"/>
    <cellStyle name="Normal 6 3 10_AVA DVA EL" xfId="36590" xr:uid="{2E0E176F-4E9D-45F7-992D-3E7EFE96991A}"/>
    <cellStyle name="Normal 6 3 11" xfId="36591" xr:uid="{3C788D03-E02A-4B10-B686-93F78D5602DB}"/>
    <cellStyle name="Normal 6 3 11 2" xfId="36592" xr:uid="{E4442B34-DB46-4B88-9FF7-0C7AEEAE1DEA}"/>
    <cellStyle name="Normal 6 3 11 3" xfId="36593" xr:uid="{EAE6FA1D-4BF4-4833-AFAA-A1CEEFB73FD4}"/>
    <cellStyle name="Normal 6 3 11_AVA DVA EL" xfId="36594" xr:uid="{94E0E359-CAED-42CD-B4C4-FAF2115ACE8B}"/>
    <cellStyle name="Normal 6 3 12" xfId="36595" xr:uid="{DB468E73-2D6E-4495-85B5-8551D91EBC8C}"/>
    <cellStyle name="Normal 6 3 12 2" xfId="36596" xr:uid="{E0E369AD-B898-4BDB-8DD4-F196F3FE0267}"/>
    <cellStyle name="Normal 6 3 12_AVA DVA EL" xfId="36597" xr:uid="{BAA4C51B-CB88-4C31-AF83-261AC9D8EB2C}"/>
    <cellStyle name="Normal 6 3 13" xfId="36598" xr:uid="{C7770EA7-14DA-4ED3-8AE7-06FDEA7A14AD}"/>
    <cellStyle name="Normal 6 3 14" xfId="36599" xr:uid="{53CD094F-51BC-45AA-B4DE-6BCC2D7CE462}"/>
    <cellStyle name="Normal 6 3 2" xfId="8248" xr:uid="{779EDB6B-F833-43A8-A4F0-2C176787C2A3}"/>
    <cellStyle name="Normal 6 3 2 2" xfId="8249" xr:uid="{ABD4A692-9551-4D48-96A5-FBDA26F64B18}"/>
    <cellStyle name="Normal 6 3 2 2 2" xfId="8250" xr:uid="{10B5DC61-DDD5-4DAB-B583-53060A46197A}"/>
    <cellStyle name="Normal 6 3 2 2 2 2" xfId="8251" xr:uid="{621F7F1B-1510-45CA-882A-4A7292273ED4}"/>
    <cellStyle name="Normal 6 3 2 2 2 2 2" xfId="47712" xr:uid="{04898288-F216-4BE7-B85F-CFD8705CC42F}"/>
    <cellStyle name="Normal 6 3 2 2 2 2_Månedsrapport" xfId="47713" xr:uid="{D8578E03-A9DC-4DED-A8D2-A23C747FFF61}"/>
    <cellStyle name="Normal 6 3 2 2 2 3" xfId="47714" xr:uid="{E2DA692E-FFAE-4C05-84B1-7CD8B7CE8B05}"/>
    <cellStyle name="Normal 6 3 2 2 2 4" xfId="47715" xr:uid="{D46185A8-DD2D-44EC-BE37-337743762E36}"/>
    <cellStyle name="Normal 6 3 2 2 2_3. Chng in credit spreads" xfId="8252" xr:uid="{7DC16865-DFB9-4BFA-903C-D85018B1D946}"/>
    <cellStyle name="Normal 6 3 2 2 3" xfId="8253" xr:uid="{76BB4CF1-44D9-4799-8FDC-64F4E07CBC78}"/>
    <cellStyle name="Normal 6 3 2 2 3 2" xfId="8254" xr:uid="{4A0446BA-0583-490A-BA06-6A7BB55470F3}"/>
    <cellStyle name="Normal 6 3 2 2 3_3. Chng in credit spreads" xfId="8255" xr:uid="{9E8455DE-3412-4B46-A6AB-1DEBF29149AC}"/>
    <cellStyle name="Normal 6 3 2 2 4" xfId="8256" xr:uid="{8A359DB9-3755-4C3D-AE80-69AD48F8023E}"/>
    <cellStyle name="Normal 6 3 2 2 5" xfId="47716" xr:uid="{7E2F71CF-5FB0-4B87-89E3-01761C03B676}"/>
    <cellStyle name="Normal 6 3 2 2 6" xfId="47717" xr:uid="{3F871062-1226-4AB0-999B-716E4C7EBDB9}"/>
    <cellStyle name="Normal 6 3 2 2_3. Chng in credit spreads" xfId="8257" xr:uid="{9957B0B8-D219-445C-AF68-172A8734D9A2}"/>
    <cellStyle name="Normal 6 3 2 3" xfId="8258" xr:uid="{719AAB14-4AFB-4A62-916A-DF90D3C0B87E}"/>
    <cellStyle name="Normal 6 3 2 3 2" xfId="8259" xr:uid="{2D543630-D938-44D9-ADD6-289E12B0290F}"/>
    <cellStyle name="Normal 6 3 2 3 2 2" xfId="36600" xr:uid="{7901F02D-4495-4E0C-BEFB-B465CBB9DC2D}"/>
    <cellStyle name="Normal 6 3 2 3 2_AVA DVA EL" xfId="36601" xr:uid="{831F386A-97C5-4EBB-8252-35F2E61715DE}"/>
    <cellStyle name="Normal 6 3 2 3 3" xfId="36602" xr:uid="{2B664196-AAB2-46A5-9B46-99FD553FCF38}"/>
    <cellStyle name="Normal 6 3 2 3 4" xfId="47718" xr:uid="{1F9E91E3-1930-4E06-8148-12F03705F349}"/>
    <cellStyle name="Normal 6 3 2 3_3. Chng in credit spreads" xfId="8260" xr:uid="{6A2CA873-D225-44C5-BBD6-EB005AB2C6C4}"/>
    <cellStyle name="Normal 6 3 2 4" xfId="8261" xr:uid="{8EF1383D-AE95-44E1-BE3D-18D010FFBABF}"/>
    <cellStyle name="Normal 6 3 2 4 2" xfId="8262" xr:uid="{1B7315EE-7258-43B1-B4C5-7CC6E2BDD36B}"/>
    <cellStyle name="Normal 6 3 2 4 2 2" xfId="36603" xr:uid="{B4A31A6C-3E44-48F1-BDEA-34980A0FAB69}"/>
    <cellStyle name="Normal 6 3 2 4 2_AVA DVA EL" xfId="36604" xr:uid="{84DDB2B2-5318-48EB-9F87-7C7D1E1A5272}"/>
    <cellStyle name="Normal 6 3 2 4 3" xfId="36605" xr:uid="{1B8B92D5-3774-46FF-8D15-02654885F90C}"/>
    <cellStyle name="Normal 6 3 2 4 4" xfId="36606" xr:uid="{98A23C8B-4219-49FC-93C4-845B9D648362}"/>
    <cellStyle name="Normal 6 3 2 4_3. Chng in credit spreads" xfId="8263" xr:uid="{A996722D-9875-47C5-A827-C785D9DD52DA}"/>
    <cellStyle name="Normal 6 3 2 5" xfId="8264" xr:uid="{F0BB87DE-4396-4B26-8DC1-D6B0C242ABB6}"/>
    <cellStyle name="Normal 6 3 2 5 2" xfId="36607" xr:uid="{E0747C92-DFA8-4A02-BDDD-1321DB28D334}"/>
    <cellStyle name="Normal 6 3 2 5 3" xfId="36608" xr:uid="{9B495139-506A-4E03-BA72-382EC7C7E029}"/>
    <cellStyle name="Normal 6 3 2 5_AVA DVA EL" xfId="36609" xr:uid="{D6246542-4833-4F78-BBB9-50435C8A3470}"/>
    <cellStyle name="Normal 6 3 2 6" xfId="36610" xr:uid="{411D42B1-71E5-4936-A653-790A7EA1AF67}"/>
    <cellStyle name="Normal 6 3 2 6 2" xfId="36611" xr:uid="{34F78E73-4EE2-4339-A423-9287829B521B}"/>
    <cellStyle name="Normal 6 3 2 6_AVA DVA EL" xfId="36612" xr:uid="{3928EBF8-C06A-402E-A596-CEA4CB2B37F5}"/>
    <cellStyle name="Normal 6 3 2 7" xfId="36613" xr:uid="{6C769254-7CAB-43FA-96A4-0963E641DC03}"/>
    <cellStyle name="Normal 6 3 2_3. Chng in credit spreads" xfId="8265" xr:uid="{FDB39F0B-FAA2-4E0B-93F9-9A13B057E4CF}"/>
    <cellStyle name="Normal 6 3 3" xfId="8266" xr:uid="{A57049CF-9574-4730-8FEF-ED91494BE8B6}"/>
    <cellStyle name="Normal 6 3 3 2" xfId="8267" xr:uid="{961FB502-A4B4-4839-8D76-E394C0359BE8}"/>
    <cellStyle name="Normal 6 3 3 2 2" xfId="8268" xr:uid="{9559EE6A-B9F9-4FC9-A349-BBB79F2A51E8}"/>
    <cellStyle name="Normal 6 3 3 2 2 2" xfId="8269" xr:uid="{8B00EDAE-245D-4FE3-8335-46B8950A47E8}"/>
    <cellStyle name="Normal 6 3 3 2 2_3. Chng in credit spreads" xfId="8270" xr:uid="{0866B7F0-2F5D-4715-8C51-6B12C94C04AE}"/>
    <cellStyle name="Normal 6 3 3 2 3" xfId="8271" xr:uid="{DCD3BB07-B44A-420C-A187-2F585D55996E}"/>
    <cellStyle name="Normal 6 3 3 2 3 2" xfId="8272" xr:uid="{3F579FA7-EFE6-4E93-BFCC-93A0012F8506}"/>
    <cellStyle name="Normal 6 3 3 2 3_3. Chng in credit spreads" xfId="8273" xr:uid="{00A9FC21-9C76-41B8-BC4B-103598944FAA}"/>
    <cellStyle name="Normal 6 3 3 2 4" xfId="8274" xr:uid="{658DB7D0-7FC5-4661-AAFE-515DB30C42E8}"/>
    <cellStyle name="Normal 6 3 3 2_3. Chng in credit spreads" xfId="8275" xr:uid="{4F41843B-3053-45E3-855A-97D2AC8D6B85}"/>
    <cellStyle name="Normal 6 3 3 3" xfId="8276" xr:uid="{1786E887-5DD8-4A11-9EFA-671FD7B8B50A}"/>
    <cellStyle name="Normal 6 3 3 3 2" xfId="8277" xr:uid="{28ECB883-AD67-4E49-AE94-345A17BFBA06}"/>
    <cellStyle name="Normal 6 3 3 3_3. Chng in credit spreads" xfId="8278" xr:uid="{062D4670-37EB-4846-85A1-09C8A2A23758}"/>
    <cellStyle name="Normal 6 3 3 4" xfId="8279" xr:uid="{A830AD30-E37B-4DB6-898A-1B2327E305C4}"/>
    <cellStyle name="Normal 6 3 3 4 2" xfId="8280" xr:uid="{AEEEB4BD-88C4-408A-AEC5-22CE6C61D387}"/>
    <cellStyle name="Normal 6 3 3 4_3. Chng in credit spreads" xfId="8281" xr:uid="{64DD7B71-AEB6-45BF-BE1B-51A756347F14}"/>
    <cellStyle name="Normal 6 3 3 5" xfId="8282" xr:uid="{BC86075A-9CAA-4983-B290-2F7B053328F0}"/>
    <cellStyle name="Normal 6 3 3 6" xfId="41612" xr:uid="{750F9BDD-E37D-4298-952B-F97FEE5F5A23}"/>
    <cellStyle name="Normal 6 3 3_3. Chng in credit spreads" xfId="8283" xr:uid="{B63D8E24-1290-462C-A43F-7516464DAC3B}"/>
    <cellStyle name="Normal 6 3 4" xfId="8284" xr:uid="{5E201A6C-9FE0-487F-B9FB-DDFB9E314967}"/>
    <cellStyle name="Normal 6 3 4 2" xfId="8285" xr:uid="{05C96D33-9DB2-4165-BAF5-9AA948C06B75}"/>
    <cellStyle name="Normal 6 3 4 2 2" xfId="8286" xr:uid="{5DF9CD9B-D80E-4816-B16B-F4C0BD200AAA}"/>
    <cellStyle name="Normal 6 3 4 2_3. Chng in credit spreads" xfId="8287" xr:uid="{63EC8FBF-6BF2-4263-84B8-5FBEA094A366}"/>
    <cellStyle name="Normal 6 3 4 3" xfId="8288" xr:uid="{FBB6BE06-69BC-4D8B-B091-040C061CCE35}"/>
    <cellStyle name="Normal 6 3 4 3 2" xfId="8289" xr:uid="{B001E14F-50E7-4E28-956F-17E233AE616A}"/>
    <cellStyle name="Normal 6 3 4 3_3. Chng in credit spreads" xfId="8290" xr:uid="{6FAA87EC-6A51-46A2-BD99-3822B30DC956}"/>
    <cellStyle name="Normal 6 3 4 4" xfId="8291" xr:uid="{58E68B7A-C6AF-4E88-B9DC-E57A949FAA8C}"/>
    <cellStyle name="Normal 6 3 4 4 2" xfId="36614" xr:uid="{105AE213-6750-4C17-B594-250717207C25}"/>
    <cellStyle name="Normal 6 3 4 4_AVA DVA EL" xfId="36615" xr:uid="{87A8027A-8EAD-4C8F-B1A4-F875389A10F8}"/>
    <cellStyle name="Normal 6 3 4 5" xfId="36616" xr:uid="{B8B56124-B784-4CB4-976C-2B51BA183186}"/>
    <cellStyle name="Normal 6 3 4_3. Chng in credit spreads" xfId="8292" xr:uid="{D74C7FDA-7C25-49BB-894A-9653AC8F89BA}"/>
    <cellStyle name="Normal 6 3 5" xfId="8293" xr:uid="{27807AF9-92C8-4C4F-8B65-3613C4A4AEDA}"/>
    <cellStyle name="Normal 6 3 5 2" xfId="8294" xr:uid="{217C2BB4-6FA5-4B30-A6C3-1181F9E4589D}"/>
    <cellStyle name="Normal 6 3 5 2 2" xfId="36617" xr:uid="{F19FBAE6-D2FD-4CD8-84AA-51CC2780458B}"/>
    <cellStyle name="Normal 6 3 5 2_AVA DVA EL" xfId="36618" xr:uid="{B8FDB1E5-4538-428B-B873-0F9A07CBD77D}"/>
    <cellStyle name="Normal 6 3 5 3" xfId="36619" xr:uid="{7BC682F6-38EA-4B95-B489-BDF126B63535}"/>
    <cellStyle name="Normal 6 3 5_3. Chng in credit spreads" xfId="8295" xr:uid="{F40A60A2-50FD-44CA-AFDA-3A06F3F52F8E}"/>
    <cellStyle name="Normal 6 3 6" xfId="8296" xr:uid="{2BC6446C-AE2A-479A-BEDC-07424538F288}"/>
    <cellStyle name="Normal 6 3 6 2" xfId="8297" xr:uid="{1A6C7E25-89E7-4407-BB41-D42C0EF81E2C}"/>
    <cellStyle name="Normal 6 3 6 2 2" xfId="36620" xr:uid="{81E3CF6F-F5C6-4727-9D2D-6007EA0848B1}"/>
    <cellStyle name="Normal 6 3 6 2_AVA DVA EL" xfId="36621" xr:uid="{CA9699D8-81CE-43D1-96E1-5FAC47CFE935}"/>
    <cellStyle name="Normal 6 3 6 3" xfId="36622" xr:uid="{B0B188C9-0B47-46A6-A2B3-9592E4258FC3}"/>
    <cellStyle name="Normal 6 3 6_3. Chng in credit spreads" xfId="8298" xr:uid="{55DE7639-D176-48F0-B51A-57FEF9C6E4A2}"/>
    <cellStyle name="Normal 6 3 7" xfId="36623" xr:uid="{7A280F42-443A-4FD7-8027-EF1C94B32BE6}"/>
    <cellStyle name="Normal 6 3 7 2" xfId="36624" xr:uid="{0523EE85-5FC5-4CDC-B6C3-05414738D148}"/>
    <cellStyle name="Normal 6 3 7 3" xfId="36625" xr:uid="{4BA84F91-6D4E-45EA-9276-23F4CB331CAA}"/>
    <cellStyle name="Normal 6 3 7_AVA DVA EL" xfId="36626" xr:uid="{4324B2F7-DC0B-469A-8272-DB4589CEB1A2}"/>
    <cellStyle name="Normal 6 3 8" xfId="36627" xr:uid="{BAE7C4EF-B063-41A6-948C-58500E1F8477}"/>
    <cellStyle name="Normal 6 3 8 2" xfId="36628" xr:uid="{0BBEF653-40E1-4F1B-9DF8-DC3DB98133EB}"/>
    <cellStyle name="Normal 6 3 8 3" xfId="36629" xr:uid="{EA80E535-4DB7-4C4E-A27A-274ACBC0E740}"/>
    <cellStyle name="Normal 6 3 8_AVA DVA EL" xfId="36630" xr:uid="{48327F41-90A2-4645-8F0E-50A8EBADED85}"/>
    <cellStyle name="Normal 6 3 9" xfId="36631" xr:uid="{09697499-5332-4E23-8066-DBC47C485D56}"/>
    <cellStyle name="Normal 6 3 9 2" xfId="36632" xr:uid="{9FA8C0BA-3069-417A-B515-1B65846C8E7D}"/>
    <cellStyle name="Normal 6 3 9 3" xfId="36633" xr:uid="{234045CF-A139-49F4-B37A-0C7B09506AFF}"/>
    <cellStyle name="Normal 6 3 9_AVA DVA EL" xfId="36634" xr:uid="{2D92BCDA-3396-400A-8608-882FC80415BB}"/>
    <cellStyle name="Normal 6 3_3. Chng in credit spreads" xfId="8299" xr:uid="{616E2E25-65F9-4B8D-8688-B9C8EFED5D63}"/>
    <cellStyle name="Normal 6 4" xfId="8300" xr:uid="{98605186-66A0-4FF8-9F46-B401E6649141}"/>
    <cellStyle name="Normal 6 4 10" xfId="36635" xr:uid="{659AEEA6-B9B3-4AD9-BD4F-FDA7B5092680}"/>
    <cellStyle name="Normal 6 4 2" xfId="8301" xr:uid="{2AD8A93E-0C76-4B9C-BE01-68D2623CD91A}"/>
    <cellStyle name="Normal 6 4 2 2" xfId="8302" xr:uid="{0E4CCE7E-592C-4B92-8319-084C56E9D565}"/>
    <cellStyle name="Normal 6 4 2 2 2" xfId="8303" xr:uid="{B21F3A2B-5840-45BB-A3F4-32EECB8222BC}"/>
    <cellStyle name="Normal 6 4 2 2_3. Chng in credit spreads" xfId="8304" xr:uid="{D4EB1C6E-B27B-41EC-AFD2-BE20270827CF}"/>
    <cellStyle name="Normal 6 4 2 3" xfId="8305" xr:uid="{8571018F-888E-4933-81DC-EF2610808413}"/>
    <cellStyle name="Normal 6 4 2 3 2" xfId="8306" xr:uid="{36B8E310-0339-4747-83C6-039DD228F1FE}"/>
    <cellStyle name="Normal 6 4 2 3_3. Chng in credit spreads" xfId="8307" xr:uid="{6BA3E39F-9350-43B1-8D5A-78A8855F71A5}"/>
    <cellStyle name="Normal 6 4 2 4" xfId="8308" xr:uid="{A23DCDB1-9436-4F3C-9FD2-35741B981FC6}"/>
    <cellStyle name="Normal 6 4 2 4 2" xfId="36636" xr:uid="{651B18E4-D446-47F0-B3ED-A2D688EF68DC}"/>
    <cellStyle name="Normal 6 4 2 4_AVA DVA EL" xfId="36637" xr:uid="{B0B0B945-4AA9-448E-985A-A07A25584326}"/>
    <cellStyle name="Normal 6 4 2 5" xfId="36638" xr:uid="{A8971F4F-B768-4E5F-9365-029DF1FB16E7}"/>
    <cellStyle name="Normal 6 4 2_3. Chng in credit spreads" xfId="8309" xr:uid="{DD869E1D-754F-491B-B1F3-495215FDB630}"/>
    <cellStyle name="Normal 6 4 3" xfId="8310" xr:uid="{4697620B-D91A-4169-AE17-394C038C6E1B}"/>
    <cellStyle name="Normal 6 4 3 2" xfId="8311" xr:uid="{932BCDCE-B212-41E5-ACB3-3EA1646193ED}"/>
    <cellStyle name="Normal 6 4 3 3" xfId="36639" xr:uid="{0781522C-8371-42F1-8FBB-D46874B53BF6}"/>
    <cellStyle name="Normal 6 4 3 4" xfId="36640" xr:uid="{64CA501F-924B-4029-AF59-5F75C254AFDF}"/>
    <cellStyle name="Normal 6 4 3 4 2" xfId="36641" xr:uid="{24E8642C-FA9A-457E-B4BA-FE92C6BF7C31}"/>
    <cellStyle name="Normal 6 4 3 4_AVA DVA EL" xfId="36642" xr:uid="{39F61E19-EB30-498A-B35C-5C0C4C3D95FC}"/>
    <cellStyle name="Normal 6 4 3 5" xfId="36643" xr:uid="{8E5E9AC5-5837-47AC-A82B-F26CFF0DEF34}"/>
    <cellStyle name="Normal 6 4 3_3. Chng in credit spreads" xfId="8312" xr:uid="{60C8869F-2EBD-4290-A75B-59BFD818ED0A}"/>
    <cellStyle name="Normal 6 4 4" xfId="8313" xr:uid="{F0ABE312-BB79-46B8-82F1-49F77FB73C79}"/>
    <cellStyle name="Normal 6 4 4 2" xfId="8314" xr:uid="{86843C48-32D5-4542-B588-BAF26D754452}"/>
    <cellStyle name="Normal 6 4 4 3" xfId="36644" xr:uid="{034A8A25-BE2B-4861-B8CA-D806BFCA4328}"/>
    <cellStyle name="Normal 6 4 4 4" xfId="36645" xr:uid="{AC9340CF-43C4-4128-9C07-F1A24DA20319}"/>
    <cellStyle name="Normal 6 4 4 4 2" xfId="36646" xr:uid="{B39645ED-6F56-49B1-B5CE-091633771F6B}"/>
    <cellStyle name="Normal 6 4 4 4_AVA DVA EL" xfId="36647" xr:uid="{4D909793-1FDC-46F1-B5F0-2F991E2C0D43}"/>
    <cellStyle name="Normal 6 4 4 5" xfId="36648" xr:uid="{155F771C-4F57-4E4E-A20C-1D5CD06ADD00}"/>
    <cellStyle name="Normal 6 4 4_3. Chng in credit spreads" xfId="8315" xr:uid="{ABDB80DB-B7EC-4CD6-B297-F1FFDC0D2E0B}"/>
    <cellStyle name="Normal 6 4 5" xfId="36649" xr:uid="{3D323745-62EC-4856-BF1D-802573AD28C6}"/>
    <cellStyle name="Normal 6 4 5 2" xfId="36650" xr:uid="{B0FFD5F4-CF2B-4658-8E7D-06869AA502D8}"/>
    <cellStyle name="Normal 6 4 5 2 2" xfId="36651" xr:uid="{66EE2CD0-C337-452F-A095-6F94C74EA1EC}"/>
    <cellStyle name="Normal 6 4 5 2_AVA DVA EL" xfId="36652" xr:uid="{4AB7AB89-CB5B-47A9-9569-AEF77118C5BA}"/>
    <cellStyle name="Normal 6 4 5 3" xfId="36653" xr:uid="{BC34130D-4075-4B52-933B-9913EA59BE9E}"/>
    <cellStyle name="Normal 6 4 5_Balanse bankkonsern" xfId="36654" xr:uid="{C9D1F885-8307-4E95-96A7-FC8164617C76}"/>
    <cellStyle name="Normal 6 4 6" xfId="36655" xr:uid="{B2B33676-D14B-4708-B86A-9BF292BAE7E8}"/>
    <cellStyle name="Normal 6 4 7" xfId="36656" xr:uid="{50745FD5-4F4F-41AE-927D-E26849081DF0}"/>
    <cellStyle name="Normal 6 4 7 2" xfId="36657" xr:uid="{164562C5-87D9-4C0D-9917-7BF90356BAE1}"/>
    <cellStyle name="Normal 6 4 7 3" xfId="36658" xr:uid="{3C6D2BFB-BC11-404F-973D-4DDDC5539AB1}"/>
    <cellStyle name="Normal 6 4 7_AVA DVA EL" xfId="36659" xr:uid="{F30205B8-E5E8-40F0-8B71-2950631C391E}"/>
    <cellStyle name="Normal 6 4 8" xfId="36660" xr:uid="{7B3CF361-30D3-4FD0-823D-1F03909FB89F}"/>
    <cellStyle name="Normal 6 4 8 2" xfId="36661" xr:uid="{97D75EA4-F926-490F-B7AB-43B5F021173A}"/>
    <cellStyle name="Normal 6 4 8 3" xfId="36662" xr:uid="{A5862CD2-6E8D-4DFE-830D-865FE7CFDC55}"/>
    <cellStyle name="Normal 6 4 8_AVA DVA EL" xfId="36663" xr:uid="{CA69483C-7937-4FC6-BA0C-14E4C86C7304}"/>
    <cellStyle name="Normal 6 4 9" xfId="36664" xr:uid="{8CC968A7-98CE-4523-8B1A-06B7C2209559}"/>
    <cellStyle name="Normal 6 4 9 2" xfId="36665" xr:uid="{7828C7D5-A6A9-452B-8953-B3602CC168D0}"/>
    <cellStyle name="Normal 6 4 9_AVA DVA EL" xfId="36666" xr:uid="{CF9A9526-84F8-4E71-BED0-4D52F285D29C}"/>
    <cellStyle name="Normal 6 4_3. Chng in credit spreads" xfId="8316" xr:uid="{E6492B1F-3F33-41D6-A1F5-0C156FD9269E}"/>
    <cellStyle name="Normal 6 5" xfId="8317" xr:uid="{F7A7CC0F-8F42-4C8B-9884-B97A3407E78C}"/>
    <cellStyle name="Normal 6 5 10" xfId="41613" xr:uid="{E349085B-E2B2-40FA-AF7A-E0B5565B851A}"/>
    <cellStyle name="Normal 6 5 2" xfId="8318" xr:uid="{F75F1543-F9E9-42ED-9DD6-1BE09E1928DF}"/>
    <cellStyle name="Normal 6 5 2 2" xfId="8319" xr:uid="{8B4D0250-2071-4DF5-B861-FAC7FD0FD3C5}"/>
    <cellStyle name="Normal 6 5 2 2 2" xfId="8320" xr:uid="{FA6D5D88-3878-4A08-8484-A029C2DD3F55}"/>
    <cellStyle name="Normal 6 5 2 2_3. Chng in credit spreads" xfId="8321" xr:uid="{788D5E88-A327-4BBB-B2C1-2BB2B7F27ADF}"/>
    <cellStyle name="Normal 6 5 2 3" xfId="8322" xr:uid="{F3C2D425-392E-418D-A58B-5B2D4845DA9A}"/>
    <cellStyle name="Normal 6 5 2 3 2" xfId="8323" xr:uid="{08FF0863-2D59-43E1-9F63-848FDF442348}"/>
    <cellStyle name="Normal 6 5 2 3_3. Chng in credit spreads" xfId="8324" xr:uid="{4A1A705A-3669-4783-96B6-B5E5F8D8AE87}"/>
    <cellStyle name="Normal 6 5 2 4" xfId="8325" xr:uid="{7CA1BBEF-F492-4020-A537-D987E5084456}"/>
    <cellStyle name="Normal 6 5 2_3. Chng in credit spreads" xfId="8326" xr:uid="{263A9A06-E7FE-476A-B4F4-FF38D5E454E4}"/>
    <cellStyle name="Normal 6 5 3" xfId="8327" xr:uid="{DC7628C9-3E84-480C-948C-1A31389678EE}"/>
    <cellStyle name="Normal 6 5 3 2" xfId="8328" xr:uid="{E0811663-6694-4419-9A35-E60462186347}"/>
    <cellStyle name="Normal 6 5 3_3. Chng in credit spreads" xfId="8329" xr:uid="{0946578D-F711-48DC-94F9-393ED395A705}"/>
    <cellStyle name="Normal 6 5 4" xfId="8330" xr:uid="{76D8FF3F-BB23-4C56-91F9-D274385BD477}"/>
    <cellStyle name="Normal 6 5 4 2" xfId="8331" xr:uid="{E526DCC1-94AA-4CCC-AAAF-7AE475870C3F}"/>
    <cellStyle name="Normal 6 5 4 3" xfId="36667" xr:uid="{FF5B9A2B-7DE3-4280-B93C-78C198CE0C53}"/>
    <cellStyle name="Normal 6 5 4_3. Chng in credit spreads" xfId="8332" xr:uid="{6EF73A92-5259-4E3D-AA88-5E1DEB419A73}"/>
    <cellStyle name="Normal 6 5 5" xfId="8333" xr:uid="{C0E55716-E3E0-4317-B35F-D8C5BD81B318}"/>
    <cellStyle name="Normal 6 5 5 2" xfId="36668" xr:uid="{5AFD3189-D2C0-4644-8B25-CAD5A607CCDD}"/>
    <cellStyle name="Normal 6 5 5_AVA DVA EL" xfId="36669" xr:uid="{762245E5-6473-4B77-B345-D9734F747DEF}"/>
    <cellStyle name="Normal 6 5 6" xfId="36670" xr:uid="{7BCF0EFC-1460-4B69-8F10-9F402D63E292}"/>
    <cellStyle name="Normal 6 5 7" xfId="36671" xr:uid="{D213CCCC-A8FE-448C-B579-0F72E9FDD164}"/>
    <cellStyle name="Normal 6 5 8" xfId="41614" xr:uid="{989E96D0-508E-4DD1-96B2-4780F39A9567}"/>
    <cellStyle name="Normal 6 5 9" xfId="41615" xr:uid="{B02F54BA-4A16-415D-B12D-11F5B5935699}"/>
    <cellStyle name="Normal 6 5_3. Chng in credit spreads" xfId="8334" xr:uid="{1DDC6C76-3A43-4F72-B4A4-3498FAA7F846}"/>
    <cellStyle name="Normal 6 6" xfId="8335" xr:uid="{95D9BE57-E0F4-4192-AACC-DC66D69A9110}"/>
    <cellStyle name="Normal 6 6 2" xfId="8336" xr:uid="{F8000EFB-B56B-4D5F-B342-166159B80558}"/>
    <cellStyle name="Normal 6 6 2 2" xfId="8337" xr:uid="{0102A27E-D0AE-44D2-8972-0DEF121FDFEC}"/>
    <cellStyle name="Normal 6 6 2 2 2" xfId="47719" xr:uid="{21BB95EA-ED4E-4140-97E6-59B63863F503}"/>
    <cellStyle name="Normal 6 6 2 2 2 2" xfId="47720" xr:uid="{8AEA257E-D131-4FD3-A98A-D587F456C771}"/>
    <cellStyle name="Normal 6 6 2 2 2 2 2" xfId="47721" xr:uid="{B457FBAB-D118-4D59-84EF-F9F635F1C88E}"/>
    <cellStyle name="Normal 6 6 2 2 2 3" xfId="47722" xr:uid="{F1556739-14D7-42D9-9D15-CF3B3A01C405}"/>
    <cellStyle name="Normal 6 6 2 2 2 4" xfId="47723" xr:uid="{CEE42626-D430-4692-97D4-68292705C289}"/>
    <cellStyle name="Normal 6 6 2 2 3" xfId="47724" xr:uid="{71EB059D-01CB-48DE-B233-BE453BCEF4AA}"/>
    <cellStyle name="Normal 6 6 2 2 3 2" xfId="47725" xr:uid="{83107C9A-5161-4169-A04E-99B1226D1E14}"/>
    <cellStyle name="Normal 6 6 2 2 4" xfId="47726" xr:uid="{BC38DC91-7EED-4504-BF7C-DB13F0CF18FF}"/>
    <cellStyle name="Normal 6 6 2 2 5" xfId="47727" xr:uid="{7E7D7F5C-5660-426C-BCF0-76875A673430}"/>
    <cellStyle name="Normal 6 6 2 2 6" xfId="47728" xr:uid="{92000F56-441B-41FC-9805-3E8A3885AA18}"/>
    <cellStyle name="Normal 6 6 2 2_Månedsrapport" xfId="47729" xr:uid="{B6F685A5-A1C5-40BA-9CE4-6A80A63AED40}"/>
    <cellStyle name="Normal 6 6 2 3" xfId="47730" xr:uid="{5E3E7360-AEBB-42A4-A038-822A0D498212}"/>
    <cellStyle name="Normal 6 6 2 3 2" xfId="47731" xr:uid="{70737753-ED47-493D-975C-EEB198C89588}"/>
    <cellStyle name="Normal 6 6 2 3 2 2" xfId="47732" xr:uid="{E51683D2-FABD-4297-8B6F-E38649792E21}"/>
    <cellStyle name="Normal 6 6 2 3 3" xfId="47733" xr:uid="{D38639A9-9430-4E6F-8DA2-AEEA4CCA445B}"/>
    <cellStyle name="Normal 6 6 2 3 4" xfId="47734" xr:uid="{B5942D8D-3AA3-4654-BE37-D30331CB91D9}"/>
    <cellStyle name="Normal 6 6 2 4" xfId="47735" xr:uid="{93449CD4-E697-4DF4-AFB0-57D7E53CCE12}"/>
    <cellStyle name="Normal 6 6 2 4 2" xfId="47736" xr:uid="{94379FF9-E4C5-4647-BE1B-D8DAF8F26E9D}"/>
    <cellStyle name="Normal 6 6 2 5" xfId="47737" xr:uid="{0B084D6B-7481-4466-A703-AAE52593A20D}"/>
    <cellStyle name="Normal 6 6 2 6" xfId="47738" xr:uid="{C0C72160-FA8C-4DAB-9C6C-653F92618D16}"/>
    <cellStyle name="Normal 6 6 2 7" xfId="47739" xr:uid="{CE6A62ED-8C1D-4D4B-BB88-051341DCCCD7}"/>
    <cellStyle name="Normal 6 6 2_3. Chng in credit spreads" xfId="8338" xr:uid="{2E8E18AB-62B3-4819-8B0C-EC585EBE2B32}"/>
    <cellStyle name="Normal 6 6 3" xfId="8339" xr:uid="{BD30FB90-AE37-45C9-AFFA-289BCF858DB1}"/>
    <cellStyle name="Normal 6 6 3 2" xfId="8340" xr:uid="{61A01B10-14AC-4DE8-9F8E-AC65ECB52FE5}"/>
    <cellStyle name="Normal 6 6 3 2 2" xfId="47740" xr:uid="{B54DF93F-7D5A-4807-9740-23640F7F4174}"/>
    <cellStyle name="Normal 6 6 3 2 2 2" xfId="47741" xr:uid="{D250394A-F795-455D-BBC6-401250356722}"/>
    <cellStyle name="Normal 6 6 3 2 3" xfId="47742" xr:uid="{CB194FCF-F9C4-4088-ACE2-118A1CCD46EB}"/>
    <cellStyle name="Normal 6 6 3 2 4" xfId="47743" xr:uid="{C1D7DA54-0DCB-43AD-B00C-12B8B3EAAC41}"/>
    <cellStyle name="Normal 6 6 3 2_Månedsrapport" xfId="47744" xr:uid="{C9CBDDAB-D4B1-40D9-9394-CED6A77DF535}"/>
    <cellStyle name="Normal 6 6 3 3" xfId="47745" xr:uid="{2F25EDF2-F5FD-4EC5-A500-E2843C21D748}"/>
    <cellStyle name="Normal 6 6 3 3 2" xfId="47746" xr:uid="{C9304FEC-60FD-48DD-BA44-7DB7011AE541}"/>
    <cellStyle name="Normal 6 6 3 4" xfId="47747" xr:uid="{1E64235F-EA61-4A76-8313-63784F37ED72}"/>
    <cellStyle name="Normal 6 6 3 5" xfId="47748" xr:uid="{03F8DDD5-AE7E-4A22-BE3F-2012AA1C3845}"/>
    <cellStyle name="Normal 6 6 3 6" xfId="47749" xr:uid="{A6FE7CFE-0A99-4B4D-9E19-A5AC67F43820}"/>
    <cellStyle name="Normal 6 6 3_3. Chng in credit spreads" xfId="8341" xr:uid="{31148137-8203-4278-823F-6622F6DE3487}"/>
    <cellStyle name="Normal 6 6 4" xfId="8342" xr:uid="{7E3E7639-AD89-41B5-821A-991930398E00}"/>
    <cellStyle name="Normal 6 6 4 2" xfId="36672" xr:uid="{39ADD586-4751-49AD-B46B-C9CD8A418608}"/>
    <cellStyle name="Normal 6 6 4 2 2" xfId="47751" xr:uid="{11BCB977-642C-4A0F-A2C0-8B6A9E3B9C86}"/>
    <cellStyle name="Normal 6 6 4 2_Non-NII" xfId="47750" xr:uid="{D395B8BC-C786-4569-B37E-8EF059B6AB41}"/>
    <cellStyle name="Normal 6 6 4 3" xfId="36673" xr:uid="{E2E7A952-BA96-4095-B3C9-86CE67A4FD82}"/>
    <cellStyle name="Normal 6 6 4 4" xfId="47752" xr:uid="{7114DA31-4C18-42DA-BB7F-257ACADD416E}"/>
    <cellStyle name="Normal 6 6 4_AVA DVA EL" xfId="36674" xr:uid="{B651F2F2-2025-4A8C-A977-6808A641C42E}"/>
    <cellStyle name="Normal 6 6 5" xfId="36675" xr:uid="{3A7F412E-628D-4D10-9CEB-C00E908DD49D}"/>
    <cellStyle name="Normal 6 6 5 2" xfId="36676" xr:uid="{2FA45D9A-5DA5-48CE-98D6-7F40B6258EA5}"/>
    <cellStyle name="Normal 6 6 5_AVA DVA EL" xfId="36677" xr:uid="{BAE391BA-BA7B-47A0-A8FF-7334F0BCD525}"/>
    <cellStyle name="Normal 6 6 6" xfId="36678" xr:uid="{8089CC6B-01B8-45A1-ADAD-6E1B9FA65200}"/>
    <cellStyle name="Normal 6 6 7" xfId="36679" xr:uid="{F9604393-CD25-4FD9-BB5F-157651A38488}"/>
    <cellStyle name="Normal 6 6 8" xfId="47753" xr:uid="{C1FF197D-85B3-45A3-8237-9C3693EC8D9C}"/>
    <cellStyle name="Normal 6 6_3. Chng in credit spreads" xfId="8343" xr:uid="{FE8E738A-DAC1-43DA-8218-784668C6FDD6}"/>
    <cellStyle name="Normal 6 7" xfId="8344" xr:uid="{1DA503FD-25CF-4642-A044-CB97E8CC16E7}"/>
    <cellStyle name="Normal 6 7 2" xfId="8345" xr:uid="{B1FB55E7-0E9F-433A-9D4F-08566696478A}"/>
    <cellStyle name="Normal 6 7 2 2" xfId="47754" xr:uid="{942F61C1-7A1C-4184-8AE3-2E5C90194182}"/>
    <cellStyle name="Normal 6 7 2 2 2" xfId="47755" xr:uid="{44955F7C-86F5-4A13-A290-BE6CD9284C7A}"/>
    <cellStyle name="Normal 6 7 2 2 2 2" xfId="47756" xr:uid="{527EF85F-A3A5-4C08-9DF0-25CCD04FE37F}"/>
    <cellStyle name="Normal 6 7 2 2 2 2 2" xfId="47757" xr:uid="{74D2B943-4B94-46B6-9C99-A232E55B38AC}"/>
    <cellStyle name="Normal 6 7 2 2 2 3" xfId="47758" xr:uid="{6ECB3AAA-B305-4A6E-B4BE-C1A4098EF39D}"/>
    <cellStyle name="Normal 6 7 2 2 2 4" xfId="47759" xr:uid="{9AA49137-1585-4A0C-8545-2486665C3644}"/>
    <cellStyle name="Normal 6 7 2 2 3" xfId="47760" xr:uid="{7E7F3396-A539-4A80-92B2-4108AE4D2AF1}"/>
    <cellStyle name="Normal 6 7 2 2 3 2" xfId="47761" xr:uid="{D1C1DB43-7E48-4F46-BAF3-636320C0314F}"/>
    <cellStyle name="Normal 6 7 2 2 4" xfId="47762" xr:uid="{BE1773CF-D1DA-4F64-9D1C-029D1C399494}"/>
    <cellStyle name="Normal 6 7 2 2 5" xfId="47763" xr:uid="{34905F19-F3C9-414E-ADE0-A1EE13E0EFB0}"/>
    <cellStyle name="Normal 6 7 2 2 6" xfId="47764" xr:uid="{82AFEDB8-9311-4E4D-87EA-8DB8FD59B463}"/>
    <cellStyle name="Normal 6 7 2 3" xfId="47765" xr:uid="{751A6214-ACC3-4D74-AC4B-67872506D783}"/>
    <cellStyle name="Normal 6 7 2 3 2" xfId="47766" xr:uid="{D31FC5F5-7C63-40ED-88E6-50ED96DBBCD7}"/>
    <cellStyle name="Normal 6 7 2 3 2 2" xfId="47767" xr:uid="{1C3896DB-0EAA-4928-A67F-D74E94BEE691}"/>
    <cellStyle name="Normal 6 7 2 3 3" xfId="47768" xr:uid="{D568BF85-4B82-44DA-B83A-10F7A4ADC5AE}"/>
    <cellStyle name="Normal 6 7 2 3 4" xfId="47769" xr:uid="{188F7BE0-4102-45A6-9D85-AF2D4B25FE29}"/>
    <cellStyle name="Normal 6 7 2 4" xfId="47770" xr:uid="{DF6279E3-CC8C-41A2-A865-B915CEDA7289}"/>
    <cellStyle name="Normal 6 7 2 4 2" xfId="47771" xr:uid="{C99204B0-07F1-4974-8243-D4C2C7FD6893}"/>
    <cellStyle name="Normal 6 7 2 5" xfId="47772" xr:uid="{6095C1B7-AC45-4DC7-AAA2-5B01B7B4D278}"/>
    <cellStyle name="Normal 6 7 2 6" xfId="47773" xr:uid="{210D8BA9-78FE-46D0-BE2C-913C1E3567F8}"/>
    <cellStyle name="Normal 6 7 2 7" xfId="47774" xr:uid="{5F4E30CC-39B2-4E93-B6D6-F17CA4ACB6EA}"/>
    <cellStyle name="Normal 6 7 2_Månedsrapport" xfId="47775" xr:uid="{50A50791-6FAB-4FC9-A6D4-2D4ED8440C41}"/>
    <cellStyle name="Normal 6 7 3" xfId="36680" xr:uid="{793C850A-D158-45AF-9957-2337E9D0B27B}"/>
    <cellStyle name="Normal 6 7 3 2" xfId="47777" xr:uid="{FD6CA832-759E-42F0-9A2B-061C223A1589}"/>
    <cellStyle name="Normal 6 7 3 2 2" xfId="47778" xr:uid="{4FE19460-D641-4B8A-8588-0695DA9470EB}"/>
    <cellStyle name="Normal 6 7 3 2 2 2" xfId="47779" xr:uid="{5B003C79-8E06-4297-9B47-0034AE62B3B7}"/>
    <cellStyle name="Normal 6 7 3 2 3" xfId="47780" xr:uid="{764CD73D-978F-4998-AF17-F6CE2E0A190A}"/>
    <cellStyle name="Normal 6 7 3 2 4" xfId="47781" xr:uid="{A74801E9-45DC-44CB-AD26-74290998123D}"/>
    <cellStyle name="Normal 6 7 3 3" xfId="47782" xr:uid="{47173513-FC25-4FCB-867C-353AA3DECD06}"/>
    <cellStyle name="Normal 6 7 3 3 2" xfId="47783" xr:uid="{5FF693CA-6A87-449A-8A60-A0F0A8328730}"/>
    <cellStyle name="Normal 6 7 3 4" xfId="47784" xr:uid="{9B6FEAEA-23E7-4E41-91ED-A221BB04B4DF}"/>
    <cellStyle name="Normal 6 7 3 5" xfId="47785" xr:uid="{B5E91035-ABCF-454F-AED0-EE1A90BE2691}"/>
    <cellStyle name="Normal 6 7 3 6" xfId="47786" xr:uid="{ACEB00CD-F513-485F-9521-52C1F34A7139}"/>
    <cellStyle name="Normal 6 7 3_Non-NII" xfId="47776" xr:uid="{BB986908-E475-4725-A434-1AD7BAFD7E55}"/>
    <cellStyle name="Normal 6 7 4" xfId="36681" xr:uid="{93D5E876-F674-4705-9EBF-7B4F7AFA8EF2}"/>
    <cellStyle name="Normal 6 7 4 2" xfId="36682" xr:uid="{E7792FE5-1A1A-4B2B-96B2-D256D2A0258B}"/>
    <cellStyle name="Normal 6 7 4 2 2" xfId="47788" xr:uid="{324CDB0D-9ADE-482F-8B51-FE8A088D0792}"/>
    <cellStyle name="Normal 6 7 4 2_Non-NII" xfId="47787" xr:uid="{8E10EB61-C4E1-4E72-ACA6-DE5DE74A240C}"/>
    <cellStyle name="Normal 6 7 4 3" xfId="36683" xr:uid="{CC5228C1-6837-40D3-AAB0-3D3C6A8810B5}"/>
    <cellStyle name="Normal 6 7 4 4" xfId="47789" xr:uid="{0330D370-403F-433F-8563-8DBA0F3F6B5C}"/>
    <cellStyle name="Normal 6 7 4_AVA DVA EL" xfId="36684" xr:uid="{437C9F32-4B6B-46F0-A39B-8B17D1B2360C}"/>
    <cellStyle name="Normal 6 7 5" xfId="36685" xr:uid="{ABF99B00-E6F2-4120-8AEB-101EA487EE6C}"/>
    <cellStyle name="Normal 6 7 5 2" xfId="36686" xr:uid="{3BA7C640-9B3F-48F5-9AD7-D81D82D1460A}"/>
    <cellStyle name="Normal 6 7 5_AVA DVA EL" xfId="36687" xr:uid="{23883E89-A896-4892-A1B3-03DC3B1CC72D}"/>
    <cellStyle name="Normal 6 7 6" xfId="36688" xr:uid="{7072CB96-0979-41EB-8B4F-27420A36F006}"/>
    <cellStyle name="Normal 6 7 7" xfId="36689" xr:uid="{64C5CDB0-1B08-49B1-81AB-50A845F991BD}"/>
    <cellStyle name="Normal 6 7 8" xfId="47790" xr:uid="{5EE8DF7E-1A92-4B86-952F-0617FE440046}"/>
    <cellStyle name="Normal 6 7_3. Chng in credit spreads" xfId="8346" xr:uid="{A6043B71-9E9E-4440-9669-FA024C20CA18}"/>
    <cellStyle name="Normal 6 8" xfId="8347" xr:uid="{A4A98B54-B88C-4E4E-84B7-88F5139E517A}"/>
    <cellStyle name="Normal 6 8 2" xfId="8348" xr:uid="{D3A60A40-8E4D-4435-8861-C0EA75F6EA7D}"/>
    <cellStyle name="Normal 6 8 2 2" xfId="36690" xr:uid="{D6F1BD58-E98E-4667-A967-F548D6D346AE}"/>
    <cellStyle name="Normal 6 8 2 3" xfId="36691" xr:uid="{A808FB8C-6A4F-44F1-85C2-9595D34E753E}"/>
    <cellStyle name="Normal 6 8 2_AVA DVA EL" xfId="36692" xr:uid="{6787A3E9-1716-4273-A13C-37DD8EC90BFA}"/>
    <cellStyle name="Normal 6 8 3" xfId="36693" xr:uid="{1FD5FD6A-9968-4F9C-AFF8-46F903A9FCCC}"/>
    <cellStyle name="Normal 6 8 3 2" xfId="36694" xr:uid="{CB8B773A-0D08-4CF2-BBC4-259F055BE189}"/>
    <cellStyle name="Normal 6 8 3_AVA DVA EL" xfId="36695" xr:uid="{251BBF48-DDFC-46D5-9EFF-B49B1AA1A269}"/>
    <cellStyle name="Normal 6 8 4" xfId="36696" xr:uid="{A136844F-62CA-4ADC-9253-5F080E282134}"/>
    <cellStyle name="Normal 6 8 5" xfId="36697" xr:uid="{0743F090-7C0F-4C66-935C-7C8970B56F6A}"/>
    <cellStyle name="Normal 6 8_3. Chng in credit spreads" xfId="8349" xr:uid="{484F3939-8F1B-46B4-8CCC-55B132201A79}"/>
    <cellStyle name="Normal 6 9" xfId="8350" xr:uid="{A0A328B8-9FA1-4531-AB39-98B8D37E31BE}"/>
    <cellStyle name="Normal 6 9 2" xfId="8351" xr:uid="{620B5353-067A-49AA-A0F7-CB038745AF9D}"/>
    <cellStyle name="Normal 6 9 2 2" xfId="36698" xr:uid="{35CC80EF-30C9-4F4C-9FC2-6D3E9ACB03F9}"/>
    <cellStyle name="Normal 6 9 2 3" xfId="36699" xr:uid="{054C8CC1-42CB-4126-B429-2276FCE05D42}"/>
    <cellStyle name="Normal 6 9 2_AVA DVA EL" xfId="36700" xr:uid="{CEADEC0C-524E-4A5B-A672-CEC3C899FBFD}"/>
    <cellStyle name="Normal 6 9 3" xfId="36701" xr:uid="{0F160D25-B7C8-4414-BF8D-00546D1ED0C3}"/>
    <cellStyle name="Normal 6 9 3 2" xfId="36702" xr:uid="{2382903B-EB96-436D-A58C-FBBAA644E9B2}"/>
    <cellStyle name="Normal 6 9 3 3" xfId="36703" xr:uid="{A4B84A7A-6840-43E2-840A-1999EC4B99F4}"/>
    <cellStyle name="Normal 6 9 3_AVA DVA EL" xfId="36704" xr:uid="{2EA5D4D5-39C8-45ED-86A4-8318FA05B88C}"/>
    <cellStyle name="Normal 6 9_3. Chng in credit spreads" xfId="8352" xr:uid="{DB90B0C3-A742-483A-984B-8B31A4333AB7}"/>
    <cellStyle name="Normal 6_3. Chng in credit spreads" xfId="8353" xr:uid="{8A5C5AEF-78B0-4924-A029-F228B685B27A}"/>
    <cellStyle name="Normal 60" xfId="36705" xr:uid="{95FEA66A-C3D2-4FB9-BBB6-E8931EC14B2F}"/>
    <cellStyle name="Normal 60 2" xfId="36706" xr:uid="{1B233F82-612D-476D-9A91-E31B3FB373F5}"/>
    <cellStyle name="Normal 60 2 2" xfId="36707" xr:uid="{5A0D15EC-6F21-4610-A103-4D36BC2CA5A8}"/>
    <cellStyle name="Normal 60 2 2 2" xfId="36708" xr:uid="{284E7776-5196-4B19-BC6F-A9DB2BB32130}"/>
    <cellStyle name="Normal 60 2 2 3" xfId="36709" xr:uid="{FAF7B67B-737C-4720-8F71-66CD8E1C173E}"/>
    <cellStyle name="Normal 60 2 2_AVA DVA EL" xfId="36710" xr:uid="{1DE6E253-0633-4CC7-8AC4-72DFE73FA280}"/>
    <cellStyle name="Normal 60 2 3" xfId="36711" xr:uid="{F5D9D9BF-3121-4C9D-9D2B-9189C1E9FC04}"/>
    <cellStyle name="Normal 60 2_AVA DVA EL" xfId="36712" xr:uid="{326C7343-E6EA-48B3-A533-B01C11A8991E}"/>
    <cellStyle name="Normal 60 3" xfId="36713" xr:uid="{47DFCEFC-EB3A-4989-91E7-A148A59A5C33}"/>
    <cellStyle name="Normal 60 3 2" xfId="36714" xr:uid="{50097E47-9A09-4C9B-90DE-8AF5D13AD124}"/>
    <cellStyle name="Normal 60 3 3" xfId="36715" xr:uid="{C2BBA72E-069F-4B87-A038-29E86CFC2C86}"/>
    <cellStyle name="Normal 60 3_AVA DVA EL" xfId="36716" xr:uid="{4B9B0BF9-13CF-4CB5-BF40-F7E641D9E0DF}"/>
    <cellStyle name="Normal 60 4" xfId="36717" xr:uid="{85486F5E-7AC0-42D2-901F-96ABA498FC28}"/>
    <cellStyle name="Normal 60 4 2" xfId="36718" xr:uid="{FBBB9D88-D3D3-4D8F-82AA-AB4AF562AEAC}"/>
    <cellStyle name="Normal 60 4 3" xfId="36719" xr:uid="{64851223-4EAA-43FF-BCD9-51678D0FCBA9}"/>
    <cellStyle name="Normal 60 4_AVA DVA EL" xfId="36720" xr:uid="{A2708B30-1129-4874-9D4E-4641641A615F}"/>
    <cellStyle name="Normal 60 5" xfId="36721" xr:uid="{34081D58-1495-43CE-9DD0-B42D6C89D0A7}"/>
    <cellStyle name="Normal 60 5 2" xfId="36722" xr:uid="{1CF09B03-E571-4AF4-B39B-8839A112D98C}"/>
    <cellStyle name="Normal 60 5 3" xfId="36723" xr:uid="{C7C0C5C8-BEEB-4AD7-9DE4-C1E38FC2A3FE}"/>
    <cellStyle name="Normal 60 5_AVA DVA EL" xfId="36724" xr:uid="{FFC31F73-E759-481C-A851-B0E3B5DB5719}"/>
    <cellStyle name="Normal 60 6" xfId="36725" xr:uid="{CE312079-E11A-4477-8F40-D59D7F15A42D}"/>
    <cellStyle name="Normal 60 6 2" xfId="36726" xr:uid="{2575EAD9-44D2-4F91-A1F3-7CEC31F6B7B1}"/>
    <cellStyle name="Normal 60 6 3" xfId="36727" xr:uid="{DC789E54-8456-467E-AD54-5DD493AB86A1}"/>
    <cellStyle name="Normal 60 6_AVA DVA EL" xfId="36728" xr:uid="{6B6C24DE-BB4E-4377-8BD5-33AFF48A3004}"/>
    <cellStyle name="Normal 60 7" xfId="36729" xr:uid="{01C0F2D2-6F8C-4283-952B-CA926CF9F1A4}"/>
    <cellStyle name="Normal 60_4Q16" xfId="36730" xr:uid="{E09326D4-BD2E-4FE9-89DB-BD9DF9FB5E6A}"/>
    <cellStyle name="Normal 61" xfId="36731" xr:uid="{4AE3C091-9E6C-4E74-8CC6-8A2A6C50FBE6}"/>
    <cellStyle name="Normal 61 2" xfId="36732" xr:uid="{35C57B6F-5728-4C48-9910-1605CEE23ECD}"/>
    <cellStyle name="Normal 61 2 2" xfId="36733" xr:uid="{F19B1112-328C-4078-9A57-9B8FDE79E93E}"/>
    <cellStyle name="Normal 61 2 2 2" xfId="36734" xr:uid="{AE7FA8E3-5C72-4DE4-9F74-F18481EFEC17}"/>
    <cellStyle name="Normal 61 2 2_AVA DVA EL" xfId="36735" xr:uid="{45B993A6-4617-46BB-BF1B-35241AC4C58B}"/>
    <cellStyle name="Normal 61 2 3" xfId="36736" xr:uid="{6A86AD84-1C3C-4251-81CA-FB670FD10805}"/>
    <cellStyle name="Normal 61 2 3 2" xfId="36737" xr:uid="{4A9C47F5-7955-4547-9B19-D57F2FA4831C}"/>
    <cellStyle name="Normal 61 2 3 3" xfId="36738" xr:uid="{C3E81A6B-0FEC-40EF-9328-8EC98A3A398F}"/>
    <cellStyle name="Normal 61 2 3_AVA DVA EL" xfId="36739" xr:uid="{A0770EB9-D942-4FF4-A12A-DF3421857E68}"/>
    <cellStyle name="Normal 61 2 4" xfId="36740" xr:uid="{432E42AC-8CE1-41A7-B0A2-351D69D9DC91}"/>
    <cellStyle name="Normal 61 2_4Q16" xfId="36741" xr:uid="{CEBEA120-CBD0-4AF4-AC12-194C543866A6}"/>
    <cellStyle name="Normal 61 3" xfId="36742" xr:uid="{E843D202-EA06-47DE-BE4C-2225DD9A3F10}"/>
    <cellStyle name="Normal 61 3 2" xfId="36743" xr:uid="{ABB367C1-CC99-443B-8EBE-B6041099342E}"/>
    <cellStyle name="Normal 61 3 2 2" xfId="36744" xr:uid="{87C9A690-0639-4D72-9699-5A82DED6A61F}"/>
    <cellStyle name="Normal 61 3 2 3" xfId="36745" xr:uid="{81C2AB81-8FF2-4542-A252-70C1BB1038B3}"/>
    <cellStyle name="Normal 61 3 2_AVA DVA EL" xfId="36746" xr:uid="{EC1FB7FF-227F-49F5-B942-27CDB62E9579}"/>
    <cellStyle name="Normal 61 3 3" xfId="36747" xr:uid="{DB63C128-AA5B-4D3A-8AAD-DBC0953F97CB}"/>
    <cellStyle name="Normal 61 3_AVA DVA EL" xfId="36748" xr:uid="{C0732FD0-1E0D-4497-87F1-480587186202}"/>
    <cellStyle name="Normal 61 4" xfId="36749" xr:uid="{1C21EC74-B732-4C91-8577-433F5AB5174C}"/>
    <cellStyle name="Normal 61 4 2" xfId="36750" xr:uid="{FC91218A-FC3B-41A9-8B9E-6DF3E11E1EC8}"/>
    <cellStyle name="Normal 61 4_AVA DVA EL" xfId="36751" xr:uid="{54C07F18-0C81-4FCD-8F5B-FFD5641E3443}"/>
    <cellStyle name="Normal 61 5" xfId="36752" xr:uid="{89A429F8-4DA8-47E4-840F-93FC53EED4E7}"/>
    <cellStyle name="Normal 61 5 2" xfId="36753" xr:uid="{918CE1E1-5ECA-4B97-B840-8A495EBFDC32}"/>
    <cellStyle name="Normal 61 5 3" xfId="36754" xr:uid="{5AD04D26-19F6-46D4-9DBA-5C9D849804C4}"/>
    <cellStyle name="Normal 61 5_AVA DVA EL" xfId="36755" xr:uid="{3C56C2C5-4CB1-470B-969D-27CB9B27AFF5}"/>
    <cellStyle name="Normal 61 6" xfId="36756" xr:uid="{6E6DB4D6-2A76-426C-A4A6-9B8E2CF2F957}"/>
    <cellStyle name="Normal 61 6 2" xfId="36757" xr:uid="{C9F91E8C-B479-4025-AFDA-ED3872576713}"/>
    <cellStyle name="Normal 61 6 3" xfId="36758" xr:uid="{B130ADCE-B68C-4830-9FF0-F800BB405F0F}"/>
    <cellStyle name="Normal 61 6_AVA DVA EL" xfId="36759" xr:uid="{DEB409C1-11DA-4FD5-950E-D19DA154C159}"/>
    <cellStyle name="Normal 61 7" xfId="36760" xr:uid="{5A488905-B810-4153-B3B9-5DC52F70FF71}"/>
    <cellStyle name="Normal 61_4Q16" xfId="36761" xr:uid="{3EABC09C-CB38-49EA-8225-6990F50927BD}"/>
    <cellStyle name="Normal 62" xfId="36762" xr:uid="{5653285D-27A9-435D-B838-7EDA0DCBBCAE}"/>
    <cellStyle name="Normal 62 2" xfId="36763" xr:uid="{550BD090-6383-4846-BA7E-B03D5FC29ACD}"/>
    <cellStyle name="Normal 62 2 2" xfId="36764" xr:uid="{955ED937-EB10-4177-B37E-E5786FB95E0C}"/>
    <cellStyle name="Normal 62 2 2 2" xfId="36765" xr:uid="{38182A11-E67D-4858-ADA1-981782A19E98}"/>
    <cellStyle name="Normal 62 2 2 3" xfId="36766" xr:uid="{B0DF9D89-30B2-4E5A-AFE7-959BB08EAD06}"/>
    <cellStyle name="Normal 62 2 2_AVA DVA EL" xfId="36767" xr:uid="{1E4536D7-BA5F-469A-9F9D-F1A1D51EF300}"/>
    <cellStyle name="Normal 62 2 3" xfId="36768" xr:uid="{10A5FC2A-815C-4FB7-A2C9-A04ADA743A8D}"/>
    <cellStyle name="Normal 62 2_AVA DVA EL" xfId="36769" xr:uid="{C2B14D70-743C-4805-96FF-E92C575C85FA}"/>
    <cellStyle name="Normal 62 3" xfId="36770" xr:uid="{BFB3C22A-6780-4E2A-94E7-8E1B26B9A36D}"/>
    <cellStyle name="Normal 62 3 2" xfId="36771" xr:uid="{FB4DD9AA-FE5A-478A-B255-EC48FFB70CD3}"/>
    <cellStyle name="Normal 62 3 3" xfId="36772" xr:uid="{6AF95BB7-CF5B-49AD-8FE1-0ED116F02023}"/>
    <cellStyle name="Normal 62 3_AVA DVA EL" xfId="36773" xr:uid="{20A19AB5-C9DC-41A8-BD44-A60383CACC5F}"/>
    <cellStyle name="Normal 62 4" xfId="36774" xr:uid="{E6372D98-8140-4183-A905-D7BF3725C02F}"/>
    <cellStyle name="Normal 62 4 2" xfId="36775" xr:uid="{DA779447-ECFA-4EA4-A5C9-F61106552DE9}"/>
    <cellStyle name="Normal 62 4 3" xfId="36776" xr:uid="{201AEE86-E69B-4441-97A5-10290E747196}"/>
    <cellStyle name="Normal 62 4_AVA DVA EL" xfId="36777" xr:uid="{1807139A-43FD-47CA-A5C7-D9F361664762}"/>
    <cellStyle name="Normal 62 5" xfId="36778" xr:uid="{3099D46A-9BD1-4EF2-ACCD-84ADB26A5E09}"/>
    <cellStyle name="Normal 62 5 2" xfId="36779" xr:uid="{2CD577D0-9211-4B7F-8E76-A21565001476}"/>
    <cellStyle name="Normal 62 5 3" xfId="36780" xr:uid="{453FEDDC-2D03-4D0C-9903-41C12D5E79B4}"/>
    <cellStyle name="Normal 62 5_AVA DVA EL" xfId="36781" xr:uid="{083143FB-6E49-4AB3-BCFA-1249517CBA4C}"/>
    <cellStyle name="Normal 62 6" xfId="36782" xr:uid="{A34AC434-892C-4874-821B-7EAA3DFB8D9D}"/>
    <cellStyle name="Normal 62 6 2" xfId="36783" xr:uid="{C2669B84-6E46-48A5-9E9E-AE9908197F78}"/>
    <cellStyle name="Normal 62 6 3" xfId="36784" xr:uid="{5F76EC1F-C226-4684-9709-F1DA3AD86559}"/>
    <cellStyle name="Normal 62 6_AVA DVA EL" xfId="36785" xr:uid="{2636E096-7CD7-4A01-A564-4F643CDABF22}"/>
    <cellStyle name="Normal 62 7" xfId="36786" xr:uid="{1A69A31F-076C-4274-AE52-39C02E72CC57}"/>
    <cellStyle name="Normal 62_4Q16" xfId="36787" xr:uid="{512BDFFE-EEFC-45EE-9919-667A711C52E6}"/>
    <cellStyle name="Normal 63" xfId="36788" xr:uid="{153B48C0-7CE4-423C-9F10-4623FBB5E1BE}"/>
    <cellStyle name="Normal 63 2" xfId="36789" xr:uid="{E241A3BA-BD56-4523-9350-5B4152729EC8}"/>
    <cellStyle name="Normal 63 2 2" xfId="36790" xr:uid="{83087C70-523D-4815-8E88-B00EE44946DC}"/>
    <cellStyle name="Normal 63 2 2 2" xfId="36791" xr:uid="{6A596BB5-5FF2-4C76-9262-5648F4E86293}"/>
    <cellStyle name="Normal 63 2 2 3" xfId="36792" xr:uid="{E301654B-E9B2-45F1-83F1-49524D4D662B}"/>
    <cellStyle name="Normal 63 2 2_AVA DVA EL" xfId="36793" xr:uid="{1C9E9FBB-383F-4243-A053-312A2431AACD}"/>
    <cellStyle name="Normal 63 2 3" xfId="36794" xr:uid="{79984C74-0CF8-472A-94C4-B121186C90B1}"/>
    <cellStyle name="Normal 63 2 4" xfId="36795" xr:uid="{D7969DEC-79D1-4BEF-98A4-6ECA01BF402B}"/>
    <cellStyle name="Normal 63 2_AVA DVA EL" xfId="36796" xr:uid="{331CCB5B-9512-457A-9D51-7643EA55E3B8}"/>
    <cellStyle name="Normal 63 3" xfId="36797" xr:uid="{7EB594D6-13DC-4ABD-86D9-08EB58CB2B85}"/>
    <cellStyle name="Normal 63 3 2" xfId="36798" xr:uid="{EF66315F-0AA4-462D-BEE0-A20E6243E5C6}"/>
    <cellStyle name="Normal 63 3 3" xfId="36799" xr:uid="{FD967406-337B-4CF3-B92F-1E92E326DCC5}"/>
    <cellStyle name="Normal 63 3_AVA DVA EL" xfId="36800" xr:uid="{401DE82C-7C5B-4127-898B-C6D278867C09}"/>
    <cellStyle name="Normal 63 4" xfId="36801" xr:uid="{CA701A78-96F8-4278-A69D-41C39EF352FB}"/>
    <cellStyle name="Normal 63 4 2" xfId="36802" xr:uid="{198ADFCE-41DC-4562-A18A-6D019EBBA655}"/>
    <cellStyle name="Normal 63 4 3" xfId="36803" xr:uid="{B95C8504-73A5-4E9F-9060-66B0D7BC5D3C}"/>
    <cellStyle name="Normal 63 4_AVA DVA EL" xfId="36804" xr:uid="{D02DB310-7EFF-4784-A4ED-D5C16B3CD354}"/>
    <cellStyle name="Normal 63 5" xfId="36805" xr:uid="{79A32898-F67A-4C36-B9BE-FB26A8259B5F}"/>
    <cellStyle name="Normal 63 5 2" xfId="36806" xr:uid="{B99B943D-5BC5-4738-B61D-E4F0D7C5FAA2}"/>
    <cellStyle name="Normal 63 5 3" xfId="36807" xr:uid="{B6B277E4-E3DE-408F-883E-FCC019998E7D}"/>
    <cellStyle name="Normal 63 5_AVA DVA EL" xfId="36808" xr:uid="{D9DF7360-A4B2-490C-8814-2225DF812FBE}"/>
    <cellStyle name="Normal 63 6" xfId="36809" xr:uid="{EA32FEE9-CA46-4156-AC1B-4730CBDB5846}"/>
    <cellStyle name="Normal 63_AVA DVA EL" xfId="36810" xr:uid="{1744690A-20A7-48A6-A4C4-6BC6A0395DDF}"/>
    <cellStyle name="Normal 64" xfId="36811" xr:uid="{CEA96478-18A8-4BEE-9701-5A9E96C6B45B}"/>
    <cellStyle name="Normal 64 2" xfId="36812" xr:uid="{DAFEC949-A2F7-4867-9026-A3C3120C798C}"/>
    <cellStyle name="Normal 64 2 2" xfId="36813" xr:uid="{D84A5986-843E-4764-A670-E59937138B74}"/>
    <cellStyle name="Normal 64 2 2 2" xfId="36814" xr:uid="{2F54829B-845A-4F40-BBB6-69C4B2FA58E6}"/>
    <cellStyle name="Normal 64 2 2 3" xfId="36815" xr:uid="{E650ADC6-2683-45ED-93E1-8CAF11A5EC85}"/>
    <cellStyle name="Normal 64 2 2_AVA DVA EL" xfId="36816" xr:uid="{3E160C23-33A5-485E-8584-922522859241}"/>
    <cellStyle name="Normal 64 2 3" xfId="36817" xr:uid="{3F5B1BB2-8713-43B7-A5B1-13C2A64C0846}"/>
    <cellStyle name="Normal 64 2_AVA DVA EL" xfId="36818" xr:uid="{55D1E896-A6CB-434D-9D6B-C86985D08E65}"/>
    <cellStyle name="Normal 64 3" xfId="36819" xr:uid="{CB4C60C8-7EE6-44F7-96FE-E9DFE0BF92CE}"/>
    <cellStyle name="Normal 64 3 2" xfId="36820" xr:uid="{B7AC938A-B69B-446A-9F0C-81DFE68A7FC2}"/>
    <cellStyle name="Normal 64 3 3" xfId="36821" xr:uid="{45118216-05C3-4E93-92D0-9BF4F5CB353D}"/>
    <cellStyle name="Normal 64 3_AVA DVA EL" xfId="36822" xr:uid="{FC79CB32-1CD3-454B-BD66-735207758ADC}"/>
    <cellStyle name="Normal 64 4" xfId="36823" xr:uid="{EAE9377F-526D-400F-9D56-06BCE4DD428A}"/>
    <cellStyle name="Normal 64 4 2" xfId="36824" xr:uid="{FFFB607D-5581-4D14-870A-5896994F1927}"/>
    <cellStyle name="Normal 64 4 3" xfId="36825" xr:uid="{32B3093C-DC16-4A22-B9AB-CED9DC5D523C}"/>
    <cellStyle name="Normal 64 4_AVA DVA EL" xfId="36826" xr:uid="{8C181B40-0C78-42B4-A552-41C4ED7263CA}"/>
    <cellStyle name="Normal 64 5" xfId="36827" xr:uid="{E16B28FC-83EC-439C-970D-7511B8A46AAF}"/>
    <cellStyle name="Normal 64 5 2" xfId="36828" xr:uid="{2F47D474-1467-4741-99E9-05FF999DA112}"/>
    <cellStyle name="Normal 64 5 3" xfId="36829" xr:uid="{96E3EA47-7C04-45FD-8983-8215771DBF49}"/>
    <cellStyle name="Normal 64 5_AVA DVA EL" xfId="36830" xr:uid="{616F091D-3431-4593-854A-8568951D4085}"/>
    <cellStyle name="Normal 64 6" xfId="36831" xr:uid="{52770E80-0E3E-442A-A6A8-D1ECA3EA0EFF}"/>
    <cellStyle name="Normal 64 6 2" xfId="36832" xr:uid="{D5A4EC5A-0348-45D6-9E58-FE7865338B8B}"/>
    <cellStyle name="Normal 64 6 3" xfId="36833" xr:uid="{DFB28115-7669-42F1-9C9E-FB2299527A88}"/>
    <cellStyle name="Normal 64 6_AVA DVA EL" xfId="36834" xr:uid="{1F94D07F-6AE1-4AE6-8966-B4B3D8649F6F}"/>
    <cellStyle name="Normal 64 7" xfId="36835" xr:uid="{49CB64E0-CCA1-42FF-8354-A1BB71A12EC2}"/>
    <cellStyle name="Normal 64_4Q16" xfId="36836" xr:uid="{3BC7C157-616A-4608-A2CB-59DEE78AB1E8}"/>
    <cellStyle name="Normal 65" xfId="36837" xr:uid="{16194D51-72F3-4855-8F91-FB882DDDF725}"/>
    <cellStyle name="Normal 65 2" xfId="36838" xr:uid="{B7A4167B-979C-4AA2-A489-0ACD2E213FB9}"/>
    <cellStyle name="Normal 65 2 2" xfId="36839" xr:uid="{741E3329-313C-48B6-9E19-5B992671C232}"/>
    <cellStyle name="Normal 65 2 3" xfId="36840" xr:uid="{7F975FD4-9CF0-4624-AB8A-63936E195BF6}"/>
    <cellStyle name="Normal 65 2_AVA DVA EL" xfId="36841" xr:uid="{BA9F8414-2A8C-40A3-A8F0-F9BDAB02E7EE}"/>
    <cellStyle name="Normal 65 3" xfId="36842" xr:uid="{30D7BB19-354B-458A-9E27-419428571B3F}"/>
    <cellStyle name="Normal 65 3 2" xfId="36843" xr:uid="{B5E36FF8-D4AE-42D0-A1C8-03EAE37AD50F}"/>
    <cellStyle name="Normal 65 3 3" xfId="36844" xr:uid="{295F23D8-C16B-4651-8B0E-B512B21927C5}"/>
    <cellStyle name="Normal 65 3_AVA DVA EL" xfId="36845" xr:uid="{E5667055-A70F-4C94-B01F-981BC4237ADE}"/>
    <cellStyle name="Normal 65 4" xfId="36846" xr:uid="{902E5D51-08B6-48F4-BAE1-17AB0E6C7CFF}"/>
    <cellStyle name="Normal 65 4 2" xfId="36847" xr:uid="{AB9475F1-E40D-432E-ADB8-0037FFBA11DB}"/>
    <cellStyle name="Normal 65 4 3" xfId="36848" xr:uid="{0CDAB1FC-5DA5-4422-AEC8-65D8F0CB2F61}"/>
    <cellStyle name="Normal 65 4_AVA DVA EL" xfId="36849" xr:uid="{82F2F927-FAFA-4C62-AF78-032BB05A6F1B}"/>
    <cellStyle name="Normal 65 5" xfId="36850" xr:uid="{E3D6717E-10A4-423D-BD4C-7CC630CACB91}"/>
    <cellStyle name="Normal 65 5 2" xfId="36851" xr:uid="{95DA8913-272C-4F66-82B2-5723D397507A}"/>
    <cellStyle name="Normal 65 5 3" xfId="36852" xr:uid="{E8A9BDC2-AAE7-41CD-8946-91915C13DF26}"/>
    <cellStyle name="Normal 65 5_AVA DVA EL" xfId="36853" xr:uid="{168513F9-358C-4463-B80A-9767EB5886E2}"/>
    <cellStyle name="Normal 65 6" xfId="36854" xr:uid="{70D10CB3-DD35-4B51-BD22-BA414882FB33}"/>
    <cellStyle name="Normal 65 6 2" xfId="36855" xr:uid="{D06D0D01-DC44-4A0E-A13A-36C4A8C1C3F0}"/>
    <cellStyle name="Normal 65 6 3" xfId="36856" xr:uid="{352F08DB-9525-4C8C-A7AB-632A693E6478}"/>
    <cellStyle name="Normal 65 6_AVA DVA EL" xfId="36857" xr:uid="{3677FF06-2D75-48CD-860F-7CBC3EF425B8}"/>
    <cellStyle name="Normal 65 7" xfId="36858" xr:uid="{BA9E5C9E-4D40-4027-9FCD-F0A825C5BDFC}"/>
    <cellStyle name="Normal 65_AVA DVA EL" xfId="36859" xr:uid="{EA856624-6BD7-421A-A55F-FA1D49F384C1}"/>
    <cellStyle name="Normal 66" xfId="36860" xr:uid="{C7C38201-A92F-416B-A44D-3E84CD16DCC0}"/>
    <cellStyle name="Normal 66 2" xfId="36861" xr:uid="{12DD86C4-540C-4B2E-B5A2-1FF78F9CB1EC}"/>
    <cellStyle name="Normal 66 2 2" xfId="36862" xr:uid="{FB6A63C4-142B-4E55-8F31-87CE64D86026}"/>
    <cellStyle name="Normal 66 2 2 2" xfId="36863" xr:uid="{1D2DA4AB-F1A7-4173-9003-2B3C9942DA70}"/>
    <cellStyle name="Normal 66 2 2 3" xfId="36864" xr:uid="{A3956051-BEB9-4A27-8DC7-891EF1A40EDB}"/>
    <cellStyle name="Normal 66 2 2_AVA DVA EL" xfId="36865" xr:uid="{2413D587-A6BE-4DCE-A897-3EDFE512BF5D}"/>
    <cellStyle name="Normal 66 2 3" xfId="36866" xr:uid="{B60F8CDD-D919-4366-9B4E-90C77A99C907}"/>
    <cellStyle name="Normal 66 2_AVA DVA EL" xfId="36867" xr:uid="{D02D8A6F-B4F5-4708-9015-5A1C25B49535}"/>
    <cellStyle name="Normal 66 3" xfId="36868" xr:uid="{8A3714DA-305A-40B4-B370-6DEAB7FA9887}"/>
    <cellStyle name="Normal 66 3 2" xfId="36869" xr:uid="{8A9B3C02-FDAE-48AA-A93E-AA47E9F9A1FF}"/>
    <cellStyle name="Normal 66 3 3" xfId="36870" xr:uid="{55D843BC-CD0A-4D40-9F86-C8A1626AEF71}"/>
    <cellStyle name="Normal 66 3_AVA DVA EL" xfId="36871" xr:uid="{015841AA-C338-472F-84E1-591C84B29739}"/>
    <cellStyle name="Normal 66 4" xfId="36872" xr:uid="{98C7F070-7E15-4F03-BCA1-5D71A0E20985}"/>
    <cellStyle name="Normal 66 4 2" xfId="36873" xr:uid="{A01289C6-00D0-4F80-8814-D7F6E0DD1994}"/>
    <cellStyle name="Normal 66 4 3" xfId="36874" xr:uid="{71555F67-EB1E-41A6-9E8C-0BD256076466}"/>
    <cellStyle name="Normal 66 4_AVA DVA EL" xfId="36875" xr:uid="{76BFB8B7-C3CB-4EC4-91E2-C4D7F143B88D}"/>
    <cellStyle name="Normal 66 5" xfId="36876" xr:uid="{B55C3EF4-145C-4A4B-9E5D-400AD0CF99CD}"/>
    <cellStyle name="Normal 66 5 2" xfId="36877" xr:uid="{3CC835A7-993D-4273-8700-4F1299ECBD70}"/>
    <cellStyle name="Normal 66 5 3" xfId="36878" xr:uid="{AA37C976-70B9-450C-9F27-3D6EFBEEF059}"/>
    <cellStyle name="Normal 66 5_AVA DVA EL" xfId="36879" xr:uid="{CF874C87-1FB3-441C-AB32-87CC6E945E30}"/>
    <cellStyle name="Normal 66 6" xfId="36880" xr:uid="{F1E8D360-A2E9-4F05-912A-20B829CED21A}"/>
    <cellStyle name="Normal 66 6 2" xfId="36881" xr:uid="{694E5D49-D9A3-4032-BB61-E6879C8F8951}"/>
    <cellStyle name="Normal 66 6 3" xfId="36882" xr:uid="{62724BB3-C004-4DBF-9415-C38F021CBF7E}"/>
    <cellStyle name="Normal 66 6_AVA DVA EL" xfId="36883" xr:uid="{86D8F52D-D270-4549-9D3B-68A8B13CBB9E}"/>
    <cellStyle name="Normal 66 7" xfId="36884" xr:uid="{17249A6F-5F93-4589-BEB1-F285EF3A414B}"/>
    <cellStyle name="Normal 66_4Q16" xfId="36885" xr:uid="{37981FD8-125A-4385-BB8F-CFEEB871BD21}"/>
    <cellStyle name="Normal 67" xfId="36886" xr:uid="{E3A65B2A-F2F5-476D-B8DC-37202F532519}"/>
    <cellStyle name="Normal 67 2" xfId="36887" xr:uid="{51357D80-AE7C-440B-A38B-6B58D50FB940}"/>
    <cellStyle name="Normal 67 2 2" xfId="36888" xr:uid="{5DC2AD06-0594-44DA-9740-017C0DEA5899}"/>
    <cellStyle name="Normal 67 2 2 2" xfId="36889" xr:uid="{98232611-23A0-404F-BBAE-78446AD23255}"/>
    <cellStyle name="Normal 67 2 2 3" xfId="36890" xr:uid="{08A5B94B-6819-4065-8210-AFE554190C56}"/>
    <cellStyle name="Normal 67 2 2_AVA DVA EL" xfId="36891" xr:uid="{C447B360-426F-4BEA-876C-6943CB45453C}"/>
    <cellStyle name="Normal 67 2 3" xfId="36892" xr:uid="{AF119E0B-AC0C-46E4-9C4A-31302C8AF803}"/>
    <cellStyle name="Normal 67 2_AVA DVA EL" xfId="36893" xr:uid="{3AFAAD80-EDDD-45DB-B0A9-F1A891EA83CE}"/>
    <cellStyle name="Normal 67 3" xfId="36894" xr:uid="{DBD9957B-AA15-49D3-A0A1-498FC9EC864A}"/>
    <cellStyle name="Normal 67 3 2" xfId="36895" xr:uid="{F6AA36D1-0F8B-4027-BAEF-D14874E04DEE}"/>
    <cellStyle name="Normal 67 3 3" xfId="36896" xr:uid="{2B856EFC-8A57-4FD1-B283-B17E02877CA2}"/>
    <cellStyle name="Normal 67 3_AVA DVA EL" xfId="36897" xr:uid="{EA5E3EFA-16E2-428A-B248-A3C61BF0EFD5}"/>
    <cellStyle name="Normal 67 4" xfId="36898" xr:uid="{0FA72304-32FB-463A-8B44-BC667C8BFCCE}"/>
    <cellStyle name="Normal 67 4 2" xfId="36899" xr:uid="{98633FCB-375E-4CDA-8887-D7B9CB36C9FF}"/>
    <cellStyle name="Normal 67 4 3" xfId="36900" xr:uid="{C5323891-7E30-4326-B076-3D347CEF8A75}"/>
    <cellStyle name="Normal 67 4_AVA DVA EL" xfId="36901" xr:uid="{476C55BB-503D-4E4E-AA3F-4230F8447B24}"/>
    <cellStyle name="Normal 67 5" xfId="36902" xr:uid="{BBF3E55E-BAF9-4C1D-876C-2C3A673BE98B}"/>
    <cellStyle name="Normal 67 5 2" xfId="36903" xr:uid="{8F48A48E-E0FF-4E6F-AB10-783BA5DA489B}"/>
    <cellStyle name="Normal 67 5 3" xfId="36904" xr:uid="{BBC31427-9842-42FE-B902-6FAA8AEAD712}"/>
    <cellStyle name="Normal 67 5_AVA DVA EL" xfId="36905" xr:uid="{100474B7-C7E1-4B9D-9A63-69538B41E57E}"/>
    <cellStyle name="Normal 67 6" xfId="36906" xr:uid="{87A77220-2438-4AC0-8948-734CC8986331}"/>
    <cellStyle name="Normal 67 6 2" xfId="36907" xr:uid="{4F8E1CB5-93EC-4C2C-A8D1-A8754B9A6CD1}"/>
    <cellStyle name="Normal 67 6 3" xfId="36908" xr:uid="{C0661645-8AA7-4BD0-8944-96208D4B21C7}"/>
    <cellStyle name="Normal 67 6_AVA DVA EL" xfId="36909" xr:uid="{D8DC132B-1327-4BF1-ABD4-F85E0284C166}"/>
    <cellStyle name="Normal 67 7" xfId="36910" xr:uid="{8C0D4EB8-A6D4-441B-9102-12C929F2390D}"/>
    <cellStyle name="Normal 67_4Q16" xfId="36911" xr:uid="{89D395A4-00D2-4241-8EC3-A6ABE9B966FC}"/>
    <cellStyle name="Normal 68" xfId="36912" xr:uid="{77827FFD-9D7C-4F06-947F-77E409C55D6F}"/>
    <cellStyle name="Normal 68 2" xfId="36913" xr:uid="{199E55AF-29D8-4C32-9AE0-ED5DE6FD0F10}"/>
    <cellStyle name="Normal 68 2 2" xfId="36914" xr:uid="{04A61158-D79B-493B-8817-64C5684C68DD}"/>
    <cellStyle name="Normal 68 2 3" xfId="36915" xr:uid="{B7EBEB16-2C26-4B4E-88E3-94000382EDF8}"/>
    <cellStyle name="Normal 68 2_AVA DVA EL" xfId="36916" xr:uid="{8C540392-A2E1-4AB9-99E8-979BE05CDC50}"/>
    <cellStyle name="Normal 68 3" xfId="36917" xr:uid="{5806E97F-997D-413E-849A-5DF3C1B1DDCF}"/>
    <cellStyle name="Normal 68 3 2" xfId="36918" xr:uid="{8684C9F4-F641-431B-B7DB-C6F05C1EA297}"/>
    <cellStyle name="Normal 68 3 3" xfId="36919" xr:uid="{409CB931-ECE6-4522-935D-0CCDBDCF0FB3}"/>
    <cellStyle name="Normal 68 3_AVA DVA EL" xfId="36920" xr:uid="{FE5BFFA3-AC36-4744-9867-92EAA91ED7F9}"/>
    <cellStyle name="Normal 68 4" xfId="36921" xr:uid="{16779E48-9BD0-4B82-8200-7AFC24A37555}"/>
    <cellStyle name="Normal 68 4 2" xfId="36922" xr:uid="{B0BDE29E-4E1F-48D8-AF19-594B7DD87AFB}"/>
    <cellStyle name="Normal 68 4 3" xfId="36923" xr:uid="{ECB67BD1-900B-45B5-90F5-AB93108EA25D}"/>
    <cellStyle name="Normal 68 4_AVA DVA EL" xfId="36924" xr:uid="{F5C51DFC-D9A2-4780-9E35-D114277D3EF9}"/>
    <cellStyle name="Normal 68 5" xfId="36925" xr:uid="{E418DBAE-2548-4607-9123-A6BA0397F620}"/>
    <cellStyle name="Normal 68 5 2" xfId="36926" xr:uid="{DA92B257-3494-4CD3-BADF-ED04FE4DBEFA}"/>
    <cellStyle name="Normal 68 5 3" xfId="36927" xr:uid="{003AEB4A-8CC0-49C6-9FA4-A5559B97F50D}"/>
    <cellStyle name="Normal 68 5_AVA DVA EL" xfId="36928" xr:uid="{0B0256DD-0901-4B24-A89C-214203DEDDFF}"/>
    <cellStyle name="Normal 68 6" xfId="36929" xr:uid="{4B15F608-B886-404F-83ED-F529F0E3FE39}"/>
    <cellStyle name="Normal 68 6 2" xfId="36930" xr:uid="{E634171C-1EDC-46BC-B0B3-62C9181EBEEF}"/>
    <cellStyle name="Normal 68 6 3" xfId="36931" xr:uid="{D6C0942F-EB37-479A-B64A-308044AB82DE}"/>
    <cellStyle name="Normal 68 6_AVA DVA EL" xfId="36932" xr:uid="{FD508D4F-8E79-4914-9CD3-A22859AC1280}"/>
    <cellStyle name="Normal 68 7" xfId="36933" xr:uid="{8E1E72CB-6CB0-47B6-89DB-C71505B856EF}"/>
    <cellStyle name="Normal 68_AVA DVA EL" xfId="36934" xr:uid="{DE6CAE05-AF23-452F-B9A4-54ADD70368CC}"/>
    <cellStyle name="Normal 69" xfId="36935" xr:uid="{2EFF6E70-11FB-455A-AA6B-4E3C879CE000}"/>
    <cellStyle name="Normal 69 2" xfId="36936" xr:uid="{626A12EA-C1B7-447B-837E-0400BD888B25}"/>
    <cellStyle name="Normal 69 2 2" xfId="36937" xr:uid="{27CDABF0-5EF5-420A-A510-314836EF0B57}"/>
    <cellStyle name="Normal 69 2 3" xfId="36938" xr:uid="{FC43D0F2-1D5C-4DDA-B46E-26E188CFB642}"/>
    <cellStyle name="Normal 69 2_AVA DVA EL" xfId="36939" xr:uid="{F761BE90-C53A-4631-A956-580D14CCDA04}"/>
    <cellStyle name="Normal 69 3" xfId="36940" xr:uid="{53067E40-F2D8-4D8C-9CFC-D72F77B44BDA}"/>
    <cellStyle name="Normal 69 3 2" xfId="36941" xr:uid="{F431269F-AD2B-41C4-B86D-1B7C92DEEB0D}"/>
    <cellStyle name="Normal 69 3 3" xfId="36942" xr:uid="{890700F4-B1AF-412A-B69F-9C2B93A91A4A}"/>
    <cellStyle name="Normal 69 3_AVA DVA EL" xfId="36943" xr:uid="{DE37B966-06BF-4600-BF46-073733B26CBA}"/>
    <cellStyle name="Normal 69 4" xfId="36944" xr:uid="{0D865AA8-D025-4ED8-8E5E-5195747AB069}"/>
    <cellStyle name="Normal 69_AVA DVA EL" xfId="36945" xr:uid="{259FC7D0-82E0-4749-89EB-B01ADF49B4FD}"/>
    <cellStyle name="Normal 7" xfId="8354" xr:uid="{87394156-9DC7-48E3-832A-22AB47D5B6DD}"/>
    <cellStyle name="Normal 7 10" xfId="36946" xr:uid="{725B631A-7DE9-475D-96EB-2325E94D5B50}"/>
    <cellStyle name="Normal 7 10 2" xfId="36947" xr:uid="{447699A1-5CF9-4A27-B116-6072B1271021}"/>
    <cellStyle name="Normal 7 10 2 2" xfId="36948" xr:uid="{0176566F-1077-41AD-956A-092BA7E467B9}"/>
    <cellStyle name="Normal 7 10 2 3" xfId="36949" xr:uid="{A22EB57A-69CE-498D-B288-E593A80C8CDF}"/>
    <cellStyle name="Normal 7 10 2_AVA DVA EL" xfId="36950" xr:uid="{4F85C2BB-31C2-44F5-8866-ACD4F0BA925D}"/>
    <cellStyle name="Normal 7 10 3" xfId="36951" xr:uid="{8ED958D0-D8F4-431E-BBF5-A02FBBD3A6F2}"/>
    <cellStyle name="Normal 7 10_AVA DVA EL" xfId="36952" xr:uid="{39E341A3-6815-4A07-AD7F-E4DCA6689B3E}"/>
    <cellStyle name="Normal 7 11" xfId="36953" xr:uid="{AACFF2A7-8AB1-4BBD-B362-5384585AA8F1}"/>
    <cellStyle name="Normal 7 11 2" xfId="36954" xr:uid="{4D9EB440-C093-4547-A9C1-CFF3F2D64B99}"/>
    <cellStyle name="Normal 7 11_AVA DVA EL" xfId="36955" xr:uid="{6401278A-4AAB-4366-ADBA-1B9AEC0AA9AF}"/>
    <cellStyle name="Normal 7 12" xfId="36956" xr:uid="{1BC48664-4845-4CD7-AAB7-EBE04F6AE811}"/>
    <cellStyle name="Normal 7 12 2" xfId="36957" xr:uid="{8C6DB869-050B-4DE0-B4DC-BEA2318ED5FB}"/>
    <cellStyle name="Normal 7 12_AVA DVA EL" xfId="36958" xr:uid="{30B16E6F-1D72-43B5-A334-2DC23915CEFB}"/>
    <cellStyle name="Normal 7 13" xfId="36959" xr:uid="{32527E3F-FAF1-44AB-B999-1A7F8F7E1A83}"/>
    <cellStyle name="Normal 7 13 2" xfId="36960" xr:uid="{565C47BE-2D53-4C55-994B-45C43BCFE0D7}"/>
    <cellStyle name="Normal 7 13_AVA DVA EL" xfId="36961" xr:uid="{34FD083A-548C-498E-B8FA-04027AEF95BF}"/>
    <cellStyle name="Normal 7 14" xfId="36962" xr:uid="{67FF0BEA-7621-4C72-B249-1DF0A3257877}"/>
    <cellStyle name="Normal 7 14 2" xfId="36963" xr:uid="{C48CE787-B4D0-489E-8214-9DBC908316FD}"/>
    <cellStyle name="Normal 7 14 3" xfId="36964" xr:uid="{F2F429B9-B405-4669-8072-A518554058E5}"/>
    <cellStyle name="Normal 7 14_AVA DVA EL" xfId="36965" xr:uid="{5E61216C-692A-4C1C-86F2-FDA32EAA08DA}"/>
    <cellStyle name="Normal 7 15" xfId="36966" xr:uid="{1BC704F9-540C-4B6B-B760-98DAD50E45B4}"/>
    <cellStyle name="Normal 7 15 2" xfId="36967" xr:uid="{E0586900-DDC2-4F5F-A040-81BB4B5466B3}"/>
    <cellStyle name="Normal 7 15 3" xfId="36968" xr:uid="{87F11AA5-F64E-4470-BF00-8FEB5DE0AC1D}"/>
    <cellStyle name="Normal 7 15_AVA DVA EL" xfId="36969" xr:uid="{AFA24058-BFB4-490C-95A4-1E29673CB2ED}"/>
    <cellStyle name="Normal 7 16" xfId="36970" xr:uid="{03F4BAC5-C8CD-4388-B4EB-E4DCF8D824EE}"/>
    <cellStyle name="Normal 7 16 2" xfId="36971" xr:uid="{B2042909-1044-406E-B448-ABD871359B5E}"/>
    <cellStyle name="Normal 7 16 3" xfId="36972" xr:uid="{9D19425D-86E4-4A41-B2FF-500A04B5DEC1}"/>
    <cellStyle name="Normal 7 16_AVA DVA EL" xfId="36973" xr:uid="{ECD1534A-60B4-447A-9188-CA0BDB9ABF8F}"/>
    <cellStyle name="Normal 7 17" xfId="36974" xr:uid="{36EE1E65-635C-4E14-810E-CC3E06AB3C3C}"/>
    <cellStyle name="Normal 7 18" xfId="36975" xr:uid="{5B854250-324B-45E8-A204-1F2E0288C116}"/>
    <cellStyle name="Normal 7 2" xfId="8355" xr:uid="{C7BDAE1B-E67A-474A-8D1A-84140B79DAAA}"/>
    <cellStyle name="Normal 7 2 10" xfId="36976" xr:uid="{74200FCB-C0C4-41CF-92A8-17616973E00F}"/>
    <cellStyle name="Normal 7 2 10 2" xfId="36977" xr:uid="{2A964DEC-4850-4AB5-8017-ED127004B457}"/>
    <cellStyle name="Normal 7 2 10_AVA DVA EL" xfId="36978" xr:uid="{E04DF8FC-BB31-4341-9FB6-F3076B332E35}"/>
    <cellStyle name="Normal 7 2 11" xfId="36979" xr:uid="{0BA7D594-9C59-475F-9AC3-20D611E7378C}"/>
    <cellStyle name="Normal 7 2 11 2" xfId="36980" xr:uid="{48772273-4767-4CB3-AF1E-814048113BA4}"/>
    <cellStyle name="Normal 7 2 11_AVA DVA EL" xfId="36981" xr:uid="{F5D7B137-69F4-4C5A-AEE9-CEBB668F3AC6}"/>
    <cellStyle name="Normal 7 2 12" xfId="36982" xr:uid="{1E5D4CBD-1033-4776-9901-B7248BB652FB}"/>
    <cellStyle name="Normal 7 2 12 2" xfId="36983" xr:uid="{099FDB7B-3D2E-48D9-BBA9-4E6D61BBFA45}"/>
    <cellStyle name="Normal 7 2 12 3" xfId="36984" xr:uid="{352B5A73-0301-428D-B642-E07A31C24038}"/>
    <cellStyle name="Normal 7 2 12_AVA DVA EL" xfId="36985" xr:uid="{95F53763-893A-473C-8F1A-C6E728982B61}"/>
    <cellStyle name="Normal 7 2 13" xfId="36986" xr:uid="{3E4FA75C-7DBE-4D80-9E3B-0842E9B59FEC}"/>
    <cellStyle name="Normal 7 2 13 2" xfId="36987" xr:uid="{9FBF2DE7-A585-4A10-8C3E-E3DFBE811CCE}"/>
    <cellStyle name="Normal 7 2 13 3" xfId="36988" xr:uid="{8B5089EF-65E8-4592-86C8-E704B76E0437}"/>
    <cellStyle name="Normal 7 2 13_AVA DVA EL" xfId="36989" xr:uid="{F4F62B0D-8D6B-4416-9513-6FDB7296F370}"/>
    <cellStyle name="Normal 7 2 14" xfId="36990" xr:uid="{2AC70762-6F6D-4852-8CBB-FE11CADCD40D}"/>
    <cellStyle name="Normal 7 2 14 2" xfId="36991" xr:uid="{5EF205F2-8CED-4FB7-BC7E-987E422532AF}"/>
    <cellStyle name="Normal 7 2 14 3" xfId="36992" xr:uid="{54872A8A-2DE6-479E-9125-C24457F3C9A0}"/>
    <cellStyle name="Normal 7 2 14_AVA DVA EL" xfId="36993" xr:uid="{125DF7BD-88A1-43A2-B1E2-5DCACB6F819E}"/>
    <cellStyle name="Normal 7 2 15" xfId="36994" xr:uid="{131AF748-F938-4020-ADB0-580DFC5ECB73}"/>
    <cellStyle name="Normal 7 2 16" xfId="36995" xr:uid="{FE8141CF-4BD4-453D-B64A-46E8631EC5AB}"/>
    <cellStyle name="Normal 7 2 2" xfId="36996" xr:uid="{E1E3E493-63DF-49D6-A9C5-CCB4082B3582}"/>
    <cellStyle name="Normal 7 2 2 2" xfId="36997" xr:uid="{E4E59EC6-363A-4F21-A8EC-D856D5D4CBD3}"/>
    <cellStyle name="Normal 7 2 2 2 2" xfId="36998" xr:uid="{509FF027-8787-4A45-BA7A-845F7C02059E}"/>
    <cellStyle name="Normal 7 2 2 2 2 2" xfId="36999" xr:uid="{582B0925-33E0-44D2-BD6C-BCFC45913495}"/>
    <cellStyle name="Normal 7 2 2 2 2 2 2" xfId="47792" xr:uid="{E443735B-7770-44A6-9E72-BBF72177C924}"/>
    <cellStyle name="Normal 7 2 2 2 2 2 2 2" xfId="47793" xr:uid="{F7C3605E-D387-4AF2-A54F-19AE966B8087}"/>
    <cellStyle name="Normal 7 2 2 2 2 2 3" xfId="47794" xr:uid="{42FE07B0-EA52-4037-8E52-17CAAFC22CB2}"/>
    <cellStyle name="Normal 7 2 2 2 2 2 4" xfId="47795" xr:uid="{9F878BEC-8F0D-44EC-9877-A73F34BC2068}"/>
    <cellStyle name="Normal 7 2 2 2 2 2_Non-NII" xfId="47791" xr:uid="{D05ADE12-393C-42A0-BD51-6AA94EF6872B}"/>
    <cellStyle name="Normal 7 2 2 2 2 3" xfId="37000" xr:uid="{5589EC76-E1FC-434C-9A63-7AE978B92806}"/>
    <cellStyle name="Normal 7 2 2 2 2 3 2" xfId="47797" xr:uid="{5BC62307-F5AF-417C-A79D-82F7A8D369EC}"/>
    <cellStyle name="Normal 7 2 2 2 2 3_Non-NII" xfId="47796" xr:uid="{5C6D9DEC-ADCD-4601-9B98-C53AB88D92D7}"/>
    <cellStyle name="Normal 7 2 2 2 2 4" xfId="47798" xr:uid="{7F2BB47B-5DDA-46DE-BE06-3FA4379B8E70}"/>
    <cellStyle name="Normal 7 2 2 2 2 5" xfId="47799" xr:uid="{5C90F96B-A44D-4630-BF8F-E972BED84412}"/>
    <cellStyle name="Normal 7 2 2 2 2 6" xfId="47800" xr:uid="{5805B66B-B9D1-4138-97E4-E16DFED0C303}"/>
    <cellStyle name="Normal 7 2 2 2 2_AVA DVA EL" xfId="37001" xr:uid="{394E3AB6-2AFD-4762-8DDF-AADD89F643C3}"/>
    <cellStyle name="Normal 7 2 2 2 3" xfId="37002" xr:uid="{8790EE64-3D05-456C-929B-78CE0CFC0C4A}"/>
    <cellStyle name="Normal 7 2 2 2 3 2" xfId="37003" xr:uid="{DE7FD400-10F2-445B-89CC-7BB63954E597}"/>
    <cellStyle name="Normal 7 2 2 2 3 2 2" xfId="47802" xr:uid="{DB8B1464-1625-49A5-9515-F99995E4A06E}"/>
    <cellStyle name="Normal 7 2 2 2 3 2_Non-NII" xfId="47801" xr:uid="{1C1C430B-878B-4730-97A3-50F21BE44436}"/>
    <cellStyle name="Normal 7 2 2 2 3 3" xfId="37004" xr:uid="{35CF9226-28CC-43B7-BE08-61AD91002FF3}"/>
    <cellStyle name="Normal 7 2 2 2 3 4" xfId="47803" xr:uid="{45D910A7-C190-4615-88E9-EE4F02D93D7E}"/>
    <cellStyle name="Normal 7 2 2 2 3_AVA DVA EL" xfId="37005" xr:uid="{EBBE1502-92CB-49A7-86AF-C78036DB42FA}"/>
    <cellStyle name="Normal 7 2 2 2 4" xfId="37006" xr:uid="{8805E75E-EB36-40CE-9531-C58E4699D782}"/>
    <cellStyle name="Normal 7 2 2 2 4 2" xfId="37007" xr:uid="{B86C0375-AC05-420E-A979-C59106C3888F}"/>
    <cellStyle name="Normal 7 2 2 2 4 3" xfId="37008" xr:uid="{5A43064A-44D1-4507-831E-128D1486180B}"/>
    <cellStyle name="Normal 7 2 2 2 4_AVA DVA EL" xfId="37009" xr:uid="{09A45214-47D4-400F-AC1D-D68032C1F62A}"/>
    <cellStyle name="Normal 7 2 2 2 5" xfId="37010" xr:uid="{8BDB737D-9DA2-4512-9D88-AE98B34FEE14}"/>
    <cellStyle name="Normal 7 2 2 2 5 2" xfId="37011" xr:uid="{98E81FAA-8D6F-469D-AEF3-7B7658246A7B}"/>
    <cellStyle name="Normal 7 2 2 2 5 3" xfId="37012" xr:uid="{222B89C1-3833-41BE-9143-56DDBFC28C89}"/>
    <cellStyle name="Normal 7 2 2 2 5_AVA DVA EL" xfId="37013" xr:uid="{A3F0BB70-CF8B-42DB-B994-093BF9E38CF4}"/>
    <cellStyle name="Normal 7 2 2 2 6" xfId="37014" xr:uid="{E0CE0DCF-C6E3-4087-ADBE-6D4A70A9A165}"/>
    <cellStyle name="Normal 7 2 2 2 7" xfId="37015" xr:uid="{A166C691-72A5-4E96-8627-0923FF13B4E9}"/>
    <cellStyle name="Normal 7 2 2 2_AVA DVA EL" xfId="37016" xr:uid="{EC98A986-E3B4-43D0-91F0-C37E3C025A2E}"/>
    <cellStyle name="Normal 7 2 2 3" xfId="37017" xr:uid="{ECD5C72C-F7DE-48C3-8595-B78459F25090}"/>
    <cellStyle name="Normal 7 2 2 3 2" xfId="37018" xr:uid="{1158F8EF-9B45-4BBE-937D-1752029FAC40}"/>
    <cellStyle name="Normal 7 2 2 3 2 2" xfId="47805" xr:uid="{0506E41D-A35C-4A34-9341-C0F5CA4CBF1A}"/>
    <cellStyle name="Normal 7 2 2 3 2 2 2" xfId="47806" xr:uid="{4053BB9F-B772-4328-B5EA-C5FD2466BC74}"/>
    <cellStyle name="Normal 7 2 2 3 2 3" xfId="47807" xr:uid="{52E09CFF-12C8-4B14-B290-BDEB3B8469B3}"/>
    <cellStyle name="Normal 7 2 2 3 2 4" xfId="47808" xr:uid="{F41346A3-EDCE-483A-BFB1-DE58B2F3F8BD}"/>
    <cellStyle name="Normal 7 2 2 3 2_Non-NII" xfId="47804" xr:uid="{8A7EAD39-70C6-4220-A8D0-5CF7577F81E1}"/>
    <cellStyle name="Normal 7 2 2 3 3" xfId="37019" xr:uid="{4E67246C-7BE7-41AD-8B7F-33CCC11F6034}"/>
    <cellStyle name="Normal 7 2 2 3 3 2" xfId="47810" xr:uid="{CFD20C0F-98B1-4A30-8654-C18DE731DFBE}"/>
    <cellStyle name="Normal 7 2 2 3 3_Non-NII" xfId="47809" xr:uid="{C192E8C5-6BAE-44C8-A69F-97D7065B9C29}"/>
    <cellStyle name="Normal 7 2 2 3 4" xfId="47811" xr:uid="{2F1D4308-EB0F-4F22-8945-C4D4FBF29555}"/>
    <cellStyle name="Normal 7 2 2 3 5" xfId="47812" xr:uid="{23CA3167-CE6A-4ACC-8017-9DEAA235DDD8}"/>
    <cellStyle name="Normal 7 2 2 3 6" xfId="47813" xr:uid="{B241CBD2-5734-41B4-A5B2-C8764059905F}"/>
    <cellStyle name="Normal 7 2 2 3_AVA DVA EL" xfId="37020" xr:uid="{D5E36173-657A-43DD-91BD-C3366BFA5E0D}"/>
    <cellStyle name="Normal 7 2 2 4" xfId="37021" xr:uid="{F26E1D33-0505-49F3-8699-8A7828DFB0DE}"/>
    <cellStyle name="Normal 7 2 2 4 2" xfId="37022" xr:uid="{9B15C546-9A96-4C19-B087-E98B8E13BC51}"/>
    <cellStyle name="Normal 7 2 2 4 2 2" xfId="47815" xr:uid="{7112FB40-E885-4791-8040-403B6416F8A8}"/>
    <cellStyle name="Normal 7 2 2 4 2_Non-NII" xfId="47814" xr:uid="{D84617F9-D839-4741-892F-A9CBE1FD5E07}"/>
    <cellStyle name="Normal 7 2 2 4 3" xfId="37023" xr:uid="{3784F930-6822-43CF-83DF-4C8C2C03B404}"/>
    <cellStyle name="Normal 7 2 2 4 4" xfId="47816" xr:uid="{DF2A7D1C-54BF-42EB-AE60-8FF7DDCCD7EC}"/>
    <cellStyle name="Normal 7 2 2 4_AVA DVA EL" xfId="37024" xr:uid="{A20257C5-F695-408E-85C6-4BE8BFD3E098}"/>
    <cellStyle name="Normal 7 2 2 5" xfId="37025" xr:uid="{24DC6DA8-CA2E-4935-8134-4F495F89AFC4}"/>
    <cellStyle name="Normal 7 2 2 5 2" xfId="37026" xr:uid="{3DAC7C5F-C733-448C-9E01-355BC2661443}"/>
    <cellStyle name="Normal 7 2 2 5 3" xfId="37027" xr:uid="{E5E0FB69-F296-4B4D-8CCE-646F04F77E84}"/>
    <cellStyle name="Normal 7 2 2 5_AVA DVA EL" xfId="37028" xr:uid="{7EE23CCE-A770-4197-B9BA-8B5EC18BB5AA}"/>
    <cellStyle name="Normal 7 2 2 6" xfId="37029" xr:uid="{0BA0E5F0-92A9-446C-844E-B0BA0D6EEB75}"/>
    <cellStyle name="Normal 7 2 2 6 2" xfId="37030" xr:uid="{F1F03D89-56D8-44D4-9F26-DA720BAD41F0}"/>
    <cellStyle name="Normal 7 2 2 6 3" xfId="37031" xr:uid="{430DCB51-8C9D-4CA2-878E-610C8389D7E5}"/>
    <cellStyle name="Normal 7 2 2 6_AVA DVA EL" xfId="37032" xr:uid="{C90E2BF7-A668-4790-9576-5ED51B079E54}"/>
    <cellStyle name="Normal 7 2 2 7" xfId="37033" xr:uid="{91D02476-4A92-468B-A3E4-3423A24E85AD}"/>
    <cellStyle name="Normal 7 2 2 8" xfId="47817" xr:uid="{C75565E3-8F65-42BD-BA9E-1CAB6EB23DCB}"/>
    <cellStyle name="Normal 7 2 2_Allokert kapital renter" xfId="43230" xr:uid="{CE07FDB3-3189-4DF7-88C5-C8FDCB70DDB3}"/>
    <cellStyle name="Normal 7 2 3" xfId="37034" xr:uid="{9B719B1A-4278-43DA-8690-CC655FC719C6}"/>
    <cellStyle name="Normal 7 2 3 2" xfId="37035" xr:uid="{A9B3F227-4592-4CA5-9C8F-39A115894760}"/>
    <cellStyle name="Normal 7 2 3 2 2" xfId="37036" xr:uid="{D904B450-9512-4086-BBBE-C8F8D1F2A335}"/>
    <cellStyle name="Normal 7 2 3 2 3" xfId="37037" xr:uid="{DF6F4238-A951-4DC1-9BCD-96504AB83A55}"/>
    <cellStyle name="Normal 7 2 3 2_AVA DVA EL" xfId="37038" xr:uid="{54110B3B-79D3-4F91-B859-07849CB0F8F3}"/>
    <cellStyle name="Normal 7 2 3 3" xfId="37039" xr:uid="{BFBE165F-5CB7-4A58-A4B7-2521DB88F8D1}"/>
    <cellStyle name="Normal 7 2 3 3 2" xfId="37040" xr:uid="{C88AE968-2FD8-4F02-B72B-C01640569194}"/>
    <cellStyle name="Normal 7 2 3 3 3" xfId="37041" xr:uid="{60CCA2EE-7262-4413-872B-EB0CABE0F013}"/>
    <cellStyle name="Normal 7 2 3 3_AVA DVA EL" xfId="37042" xr:uid="{40E52587-4006-4602-A3C0-E6939DEEE5D9}"/>
    <cellStyle name="Normal 7 2 3 4" xfId="37043" xr:uid="{2169AA37-4DC2-4707-8990-951893347DB3}"/>
    <cellStyle name="Normal 7 2 3 4 2" xfId="37044" xr:uid="{F69F1585-38C5-43A5-A717-8A5D9FDE3FCB}"/>
    <cellStyle name="Normal 7 2 3 4 3" xfId="37045" xr:uid="{E6A152E3-EB37-4ECC-BD9A-9B8A9837A5CF}"/>
    <cellStyle name="Normal 7 2 3 4_AVA DVA EL" xfId="37046" xr:uid="{A3913CFE-6DCC-493E-B55D-EED0755D788F}"/>
    <cellStyle name="Normal 7 2 3 5" xfId="37047" xr:uid="{C0E867D0-96F9-4AE1-8FB7-1BA84EE02B04}"/>
    <cellStyle name="Normal 7 2 3 5 2" xfId="37048" xr:uid="{CBB17672-7181-49D8-BA08-103B4B51FD1E}"/>
    <cellStyle name="Normal 7 2 3 5 3" xfId="37049" xr:uid="{F3163EE6-FAC1-4760-8E6C-A0F5F65F5AE1}"/>
    <cellStyle name="Normal 7 2 3 5_AVA DVA EL" xfId="37050" xr:uid="{B310ED95-42D3-4033-884B-25A9B35EA6EF}"/>
    <cellStyle name="Normal 7 2 3 6" xfId="37051" xr:uid="{84E722B4-7CCD-4BD3-B807-3F1EF0913D0B}"/>
    <cellStyle name="Normal 7 2 3 6 2" xfId="37052" xr:uid="{5EF3D57D-D544-4801-887B-350C14E34600}"/>
    <cellStyle name="Normal 7 2 3 6_AVA DVA EL" xfId="37053" xr:uid="{A1A074BE-76CF-494E-B2C4-1EAFF4A3B84F}"/>
    <cellStyle name="Normal 7 2 3 7" xfId="37054" xr:uid="{75DFC789-9B5E-42BD-9FCE-FB9EAFF8D5E8}"/>
    <cellStyle name="Normal 7 2 3_AVA DVA EL" xfId="37055" xr:uid="{6EB62031-1ACA-47BF-8EDA-DA25E1A3E954}"/>
    <cellStyle name="Normal 7 2 4" xfId="37056" xr:uid="{0204292B-7C2E-4776-AD68-E775EB68630F}"/>
    <cellStyle name="Normal 7 2 4 2" xfId="37057" xr:uid="{C7B43679-81A3-4586-A106-0F8BCE46F8AB}"/>
    <cellStyle name="Normal 7 2 4 2 2" xfId="37058" xr:uid="{CFBCA72F-47D9-43B2-84E2-8B9F044188FD}"/>
    <cellStyle name="Normal 7 2 4 2_AVA DVA EL" xfId="37059" xr:uid="{221FA9F8-A881-4801-A8CB-AA7BFE5C60A7}"/>
    <cellStyle name="Normal 7 2 4 3" xfId="37060" xr:uid="{D661832A-6928-41C0-877B-B1F4769659FC}"/>
    <cellStyle name="Normal 7 2 4_AVA DVA EL" xfId="37061" xr:uid="{F8D3DDD4-0D24-437F-BF0B-8807189416FC}"/>
    <cellStyle name="Normal 7 2 5" xfId="37062" xr:uid="{B5FEB9A2-7940-4D81-AE2B-5F1FC65714BA}"/>
    <cellStyle name="Normal 7 2 5 2" xfId="37063" xr:uid="{94C15B95-2D20-49E7-86E3-F67857ECE4EF}"/>
    <cellStyle name="Normal 7 2 5 2 2" xfId="37064" xr:uid="{6A956353-91EF-44E5-BA55-0EB774E7255A}"/>
    <cellStyle name="Normal 7 2 5 2_AVA DVA EL" xfId="37065" xr:uid="{1E1FBD9F-6F03-4DC4-A9C4-9FA107AE3C4A}"/>
    <cellStyle name="Normal 7 2 5 3" xfId="37066" xr:uid="{4FE5335B-FD86-4078-A40A-5766F1147FD1}"/>
    <cellStyle name="Normal 7 2 5_AVA DVA EL" xfId="37067" xr:uid="{C1CCC7FB-AEE0-4208-B37A-C0CB7AD33B85}"/>
    <cellStyle name="Normal 7 2 6" xfId="37068" xr:uid="{9059D118-5B30-4101-AE7A-F05A6F0F3B8E}"/>
    <cellStyle name="Normal 7 2 6 2" xfId="37069" xr:uid="{178BF063-DBE5-4A77-84DF-09F4DF091AD5}"/>
    <cellStyle name="Normal 7 2 6 2 2" xfId="37070" xr:uid="{6EFDEB93-D701-406D-9FC3-8C135DA2AE37}"/>
    <cellStyle name="Normal 7 2 6 2_AVA DVA EL" xfId="37071" xr:uid="{785BA355-5B58-4E4A-B55F-DDDFBA34DCD2}"/>
    <cellStyle name="Normal 7 2 6 3" xfId="37072" xr:uid="{08B2EF64-6D2E-4FDD-AB2D-A5C138D32901}"/>
    <cellStyle name="Normal 7 2 6_AVA DVA EL" xfId="37073" xr:uid="{816E1965-FF51-4C8F-87EF-BA74DD7115BB}"/>
    <cellStyle name="Normal 7 2 7" xfId="37074" xr:uid="{22DECBE0-30D2-4729-918A-059549310D3B}"/>
    <cellStyle name="Normal 7 2 7 2" xfId="37075" xr:uid="{9F567A35-FA9A-4389-9C96-6571B78D101E}"/>
    <cellStyle name="Normal 7 2 7 2 2" xfId="37076" xr:uid="{1AB39297-7242-45D2-9E1F-3DB50DD2F704}"/>
    <cellStyle name="Normal 7 2 7 2_AVA DVA EL" xfId="37077" xr:uid="{9EDC00EC-9D30-4200-911D-FAAB08E27548}"/>
    <cellStyle name="Normal 7 2 7 3" xfId="37078" xr:uid="{604D0D01-D8D3-4C20-A01E-AB6129FB2338}"/>
    <cellStyle name="Normal 7 2 7_AVA DVA EL" xfId="37079" xr:uid="{2EFC29A5-C8CB-4F67-ADE1-8A3215986BED}"/>
    <cellStyle name="Normal 7 2 8" xfId="37080" xr:uid="{90D3294A-EF9F-4DF7-A672-3F1916FF7B1A}"/>
    <cellStyle name="Normal 7 2 8 2" xfId="37081" xr:uid="{C8FC7CB7-CD2B-416F-A105-EF977B06B024}"/>
    <cellStyle name="Normal 7 2 8_AVA DVA EL" xfId="37082" xr:uid="{3FCDEC72-FE6F-45B2-8AD0-074E699A46CF}"/>
    <cellStyle name="Normal 7 2 9" xfId="37083" xr:uid="{AB4701BA-D914-466F-B9A6-28D507626313}"/>
    <cellStyle name="Normal 7 2 9 2" xfId="37084" xr:uid="{A686FA69-1F2C-4C9F-B369-86290BCDD463}"/>
    <cellStyle name="Normal 7 2 9_AVA DVA EL" xfId="37085" xr:uid="{B0DFE215-B5C2-47F7-8787-07B65821E8A0}"/>
    <cellStyle name="Normal 7 2_4Q16" xfId="37086" xr:uid="{7F9D37E1-6923-4339-ABE2-000790962BF5}"/>
    <cellStyle name="Normal 7 3" xfId="8356" xr:uid="{4848F10E-B9BB-4F79-A9AD-10C62A963AD7}"/>
    <cellStyle name="Normal 7 3 10" xfId="37087" xr:uid="{DAA54EDE-F79F-4303-9651-CC57E0281045}"/>
    <cellStyle name="Normal 7 3 10 2" xfId="37088" xr:uid="{1FA10F9D-0F2E-435A-9EEE-EEF793B4F265}"/>
    <cellStyle name="Normal 7 3 10 3" xfId="37089" xr:uid="{D0B13E50-21C4-4C5B-AB1B-A158C175A32A}"/>
    <cellStyle name="Normal 7 3 10_AVA DVA EL" xfId="37090" xr:uid="{6A323EDD-9586-4B8E-A9FF-3D599874A77D}"/>
    <cellStyle name="Normal 7 3 11" xfId="37091" xr:uid="{B926A0A2-C66F-49CF-9A17-92B972E00C80}"/>
    <cellStyle name="Normal 7 3 11 2" xfId="37092" xr:uid="{56E7D516-6948-49CD-A067-1C04D3CAFCE0}"/>
    <cellStyle name="Normal 7 3 11 3" xfId="37093" xr:uid="{8B1179F1-9D06-4DA1-93ED-6C571025C959}"/>
    <cellStyle name="Normal 7 3 11_AVA DVA EL" xfId="37094" xr:uid="{A68512A8-6E3F-4A5F-9866-F33C26DC21B3}"/>
    <cellStyle name="Normal 7 3 12" xfId="37095" xr:uid="{765181D0-A2C0-4C37-AB84-E1E5A56732DC}"/>
    <cellStyle name="Normal 7 3 13" xfId="37096" xr:uid="{F1B78178-0C60-4564-85ED-7F3E9E24DDAF}"/>
    <cellStyle name="Normal 7 3 2" xfId="37097" xr:uid="{1FD6D2CD-9A0A-4019-9557-02A91FE5227B}"/>
    <cellStyle name="Normal 7 3 2 10" xfId="37098" xr:uid="{78926359-E8C2-4B22-9B2D-A6FA30FEA239}"/>
    <cellStyle name="Normal 7 3 2 10 2" xfId="37099" xr:uid="{16C1C726-A6C1-47E0-80C9-F2A929205483}"/>
    <cellStyle name="Normal 7 3 2 10 3" xfId="37100" xr:uid="{655C33A8-F7C9-4A7D-A8A5-CCE11B56E4F3}"/>
    <cellStyle name="Normal 7 3 2 10_AVA DVA EL" xfId="37101" xr:uid="{DAE834AA-AD83-4D41-AB22-9FBA6D1B7724}"/>
    <cellStyle name="Normal 7 3 2 11" xfId="37102" xr:uid="{2495DD92-07EC-4FBB-A802-98C9448C0081}"/>
    <cellStyle name="Normal 7 3 2 12" xfId="37103" xr:uid="{D9B2F87A-5779-49D1-B5DD-51BCC33BE0BD}"/>
    <cellStyle name="Normal 7 3 2 2" xfId="37104" xr:uid="{F5F14416-230F-4FC4-B737-DFF496040C94}"/>
    <cellStyle name="Normal 7 3 2 2 2" xfId="37105" xr:uid="{1AA05547-3489-42D0-94A9-FB28D86F5E58}"/>
    <cellStyle name="Normal 7 3 2 2 2 2" xfId="37106" xr:uid="{3C0F538F-563D-47B9-82A1-A9A3A4BF79AE}"/>
    <cellStyle name="Normal 7 3 2 2 2 2 2" xfId="47819" xr:uid="{A15838D3-3803-4B91-A1F9-FA432FFD7534}"/>
    <cellStyle name="Normal 7 3 2 2 2 2_Non-NII" xfId="47818" xr:uid="{AFAAD183-5605-4D9A-8C42-00EB3F6B6B14}"/>
    <cellStyle name="Normal 7 3 2 2 2 3" xfId="37107" xr:uid="{8E7B0779-0E02-4C98-A9D8-9FB4F55BED11}"/>
    <cellStyle name="Normal 7 3 2 2 2 4" xfId="47820" xr:uid="{F76A6C53-03CA-4E03-A9F5-9A003252149B}"/>
    <cellStyle name="Normal 7 3 2 2 2_AVA DVA EL" xfId="37108" xr:uid="{2C68ADFF-63C3-4D47-9170-61C0CDA34F52}"/>
    <cellStyle name="Normal 7 3 2 2 3" xfId="37109" xr:uid="{0755D404-C008-4D2F-82F0-523887F3EF11}"/>
    <cellStyle name="Normal 7 3 2 2 3 2" xfId="37110" xr:uid="{7AD29C27-05A0-45AF-9B04-95897D99C4FA}"/>
    <cellStyle name="Normal 7 3 2 2 3 3" xfId="37111" xr:uid="{7699CF0D-7C19-42CC-927A-A02EEC5040CB}"/>
    <cellStyle name="Normal 7 3 2 2 3_AVA DVA EL" xfId="37112" xr:uid="{6019F329-182F-4EC6-9ABB-0A37822C0C7C}"/>
    <cellStyle name="Normal 7 3 2 2 4" xfId="37113" xr:uid="{F4E8CA1D-817C-4AC2-8CCF-251EA4C11975}"/>
    <cellStyle name="Normal 7 3 2 2 4 2" xfId="37114" xr:uid="{E9FACEEB-96BE-4348-8F19-0B919F7C8E89}"/>
    <cellStyle name="Normal 7 3 2 2 4_AVA DVA EL" xfId="37115" xr:uid="{01CCC9AD-65A1-42CD-AC18-5724401D1CB6}"/>
    <cellStyle name="Normal 7 3 2 2 5" xfId="37116" xr:uid="{D61B85BE-1145-4761-94EF-CAD3AC9D59F5}"/>
    <cellStyle name="Normal 7 3 2 2 6" xfId="37117" xr:uid="{EB8DE245-BC4E-4378-9C31-890F860F5728}"/>
    <cellStyle name="Normal 7 3 2 2 7" xfId="37118" xr:uid="{935F91BB-14F0-4974-8BFB-F068C46B0183}"/>
    <cellStyle name="Normal 7 3 2 2_AVA DVA EL" xfId="37119" xr:uid="{22533337-2165-4D31-9AE6-436F0CC68DA1}"/>
    <cellStyle name="Normal 7 3 2 3" xfId="37120" xr:uid="{06D8FCF1-DF09-4D7E-99B7-BBF4B9354370}"/>
    <cellStyle name="Normal 7 3 2 3 2" xfId="37121" xr:uid="{30E0B5F2-E3AA-43E1-9623-A2844017909B}"/>
    <cellStyle name="Normal 7 3 2 3 2 2" xfId="37122" xr:uid="{53696DD9-D722-46F9-9BB1-9D9279EFB49D}"/>
    <cellStyle name="Normal 7 3 2 3 2_AVA DVA EL" xfId="37123" xr:uid="{3F67BE08-04D7-46DF-A996-C9E663030C90}"/>
    <cellStyle name="Normal 7 3 2 3 3" xfId="37124" xr:uid="{A7ED3DE0-74B9-4147-B6E6-42F485FE2606}"/>
    <cellStyle name="Normal 7 3 2 3 4" xfId="37125" xr:uid="{1DA70BC8-5307-44EE-AC52-318F482969C9}"/>
    <cellStyle name="Normal 7 3 2 3_AVA DVA EL" xfId="37126" xr:uid="{89B39F0A-2B0F-4FEC-B059-387D6793CF17}"/>
    <cellStyle name="Normal 7 3 2 4" xfId="37127" xr:uid="{21EB7AA9-D3E1-4326-88D8-B78B22C2985D}"/>
    <cellStyle name="Normal 7 3 2 4 2" xfId="37128" xr:uid="{98C0CD4F-03AC-4B46-9EBA-1B19F3333619}"/>
    <cellStyle name="Normal 7 3 2 4 2 2" xfId="37129" xr:uid="{AA54F0D4-F7C8-4302-9920-4E4CD616EB1C}"/>
    <cellStyle name="Normal 7 3 2 4 2_AVA DVA EL" xfId="37130" xr:uid="{E8EFE4ED-2461-48D5-A378-498F2653990A}"/>
    <cellStyle name="Normal 7 3 2 4 3" xfId="37131" xr:uid="{FB3EF985-90DD-40D9-8F0A-854AAEFF910C}"/>
    <cellStyle name="Normal 7 3 2 4 4" xfId="37132" xr:uid="{12CA6AE3-3368-44B6-A8D5-AAE3F77BFD4B}"/>
    <cellStyle name="Normal 7 3 2 4_AVA DVA EL" xfId="37133" xr:uid="{90CC1DC6-DDB1-4871-8330-DB89E1A31F96}"/>
    <cellStyle name="Normal 7 3 2 5" xfId="37134" xr:uid="{5E64323D-45EB-4F37-819D-C8C436F96684}"/>
    <cellStyle name="Normal 7 3 2 5 2" xfId="37135" xr:uid="{EC0846F0-90A4-4C00-882D-8855F244A668}"/>
    <cellStyle name="Normal 7 3 2 5 2 2" xfId="37136" xr:uid="{76191B0C-02DE-4970-B34E-CCBECA55F6DE}"/>
    <cellStyle name="Normal 7 3 2 5 2_AVA DVA EL" xfId="37137" xr:uid="{7E97A431-5E0E-40CA-865C-F72BC146CEB8}"/>
    <cellStyle name="Normal 7 3 2 5 3" xfId="37138" xr:uid="{923157A1-673D-49CD-A9E5-F430C33EFAF3}"/>
    <cellStyle name="Normal 7 3 2 5 4" xfId="37139" xr:uid="{BA2880FF-B164-4107-9845-52936FD5539F}"/>
    <cellStyle name="Normal 7 3 2 5_AVA DVA EL" xfId="37140" xr:uid="{CA803E10-C000-486E-97DB-13AAA824AE07}"/>
    <cellStyle name="Normal 7 3 2 6" xfId="37141" xr:uid="{361999B9-69B3-472D-9376-A8685E20C7F1}"/>
    <cellStyle name="Normal 7 3 2 6 2" xfId="37142" xr:uid="{9EA7EFEF-4ADC-4C34-93BB-61C0E3129E14}"/>
    <cellStyle name="Normal 7 3 2 6 3" xfId="37143" xr:uid="{53119FEC-5C0B-41ED-AE51-EDEE9840C47F}"/>
    <cellStyle name="Normal 7 3 2 6_AVA DVA EL" xfId="37144" xr:uid="{96C5F56B-87C4-464B-948A-FE2BE9CA3252}"/>
    <cellStyle name="Normal 7 3 2 7" xfId="37145" xr:uid="{292CE74E-9726-4E98-AFF5-E581F0F1B67C}"/>
    <cellStyle name="Normal 7 3 2 7 2" xfId="37146" xr:uid="{CC3328DC-92F3-4A63-B865-ADDC4D32E2E2}"/>
    <cellStyle name="Normal 7 3 2 7 3" xfId="37147" xr:uid="{2788E8AF-B4DD-4EA8-B039-7AABEFFA9071}"/>
    <cellStyle name="Normal 7 3 2 7_AVA DVA EL" xfId="37148" xr:uid="{CD8196F2-76B0-4966-BD83-CCA2CA08AD07}"/>
    <cellStyle name="Normal 7 3 2 8" xfId="37149" xr:uid="{00D3ED59-FFFA-484D-9686-53BEEF232AE2}"/>
    <cellStyle name="Normal 7 3 2 8 2" xfId="37150" xr:uid="{DAF622B0-4E3D-42F0-AAC8-92BDDFC10F06}"/>
    <cellStyle name="Normal 7 3 2 8 3" xfId="37151" xr:uid="{B70664DB-D6A4-454E-94B1-F3BC2DFC1908}"/>
    <cellStyle name="Normal 7 3 2 8_AVA DVA EL" xfId="37152" xr:uid="{DBFBB601-4B99-4F8B-8138-B941323C056B}"/>
    <cellStyle name="Normal 7 3 2 9" xfId="37153" xr:uid="{0673A55A-88D0-4909-BC5D-9235DEA3FCDF}"/>
    <cellStyle name="Normal 7 3 2 9 2" xfId="37154" xr:uid="{4891BCF0-D723-455A-99A0-AEAADCE82275}"/>
    <cellStyle name="Normal 7 3 2 9 3" xfId="37155" xr:uid="{55C604A2-B0DF-42E4-9BB3-11D7DCC3F415}"/>
    <cellStyle name="Normal 7 3 2 9_AVA DVA EL" xfId="37156" xr:uid="{530E7CA4-2907-42A8-AEB3-CD8386FC4700}"/>
    <cellStyle name="Normal 7 3 2_AVA DVA EL" xfId="37157" xr:uid="{59B9E4EB-98C2-4828-814D-A5F2D92A435A}"/>
    <cellStyle name="Normal 7 3 3" xfId="37158" xr:uid="{8F536957-33F6-41BF-86F1-5876F5F51232}"/>
    <cellStyle name="Normal 7 3 3 2" xfId="37159" xr:uid="{47CB13F9-4472-44E6-ADC6-FD1EAB99FF98}"/>
    <cellStyle name="Normal 7 3 3 2 2" xfId="37160" xr:uid="{717E672F-4B44-4BBB-B1E0-F889D2A5269A}"/>
    <cellStyle name="Normal 7 3 3 2 2 2" xfId="47822" xr:uid="{757E57C3-D3A7-4A43-9012-0D2D41702FA1}"/>
    <cellStyle name="Normal 7 3 3 2 2_Non-NII" xfId="47821" xr:uid="{D499B081-37B8-4AB6-8EE3-DD228CE42C43}"/>
    <cellStyle name="Normal 7 3 3 2 3" xfId="37161" xr:uid="{B4E50A60-4211-40C8-8661-A428D9D738B7}"/>
    <cellStyle name="Normal 7 3 3 2 4" xfId="47823" xr:uid="{A0ECA447-4980-4C9F-BEBC-2B3671E3C68B}"/>
    <cellStyle name="Normal 7 3 3 2_AVA DVA EL" xfId="37162" xr:uid="{B9D54D6F-2BC0-4001-9546-7F71FF343E30}"/>
    <cellStyle name="Normal 7 3 3 3" xfId="37163" xr:uid="{B7DBBCD9-F80B-44EF-8054-18AAE8E4A154}"/>
    <cellStyle name="Normal 7 3 3 3 2" xfId="37164" xr:uid="{409C9F7F-1405-4576-A67F-FBEC7E79F709}"/>
    <cellStyle name="Normal 7 3 3 3 3" xfId="37165" xr:uid="{B4BDF15C-944A-4617-9E0A-0DAFE97FBF7F}"/>
    <cellStyle name="Normal 7 3 3 3_AVA DVA EL" xfId="37166" xr:uid="{5E3383D6-C508-417D-897C-0CE25609F4BF}"/>
    <cellStyle name="Normal 7 3 3 4" xfId="37167" xr:uid="{7E0CDFE1-05B8-49E3-9A78-D08F0A43643F}"/>
    <cellStyle name="Normal 7 3 3 4 2" xfId="37168" xr:uid="{1FD7573B-7C2C-4935-AE10-DC489FD4FD1C}"/>
    <cellStyle name="Normal 7 3 3 4 3" xfId="37169" xr:uid="{C6EC931C-ACA5-4E30-9816-C1E821D3B6F6}"/>
    <cellStyle name="Normal 7 3 3 4_AVA DVA EL" xfId="37170" xr:uid="{D15CE9A8-84F9-46AF-95EC-90A67131E756}"/>
    <cellStyle name="Normal 7 3 3 5" xfId="37171" xr:uid="{359B86FD-12AF-4158-8A15-F09D5EEC22BD}"/>
    <cellStyle name="Normal 7 3 3 5 2" xfId="37172" xr:uid="{03CCDF76-E8CA-4FF3-BAD6-3E4B002BD436}"/>
    <cellStyle name="Normal 7 3 3 5_AVA DVA EL" xfId="37173" xr:uid="{94FD4F45-1187-4035-8AFA-90F6DB276D7E}"/>
    <cellStyle name="Normal 7 3 3 6" xfId="37174" xr:uid="{D1D92FCA-24A7-424E-8946-2DEB32631C9B}"/>
    <cellStyle name="Normal 7 3 3 7" xfId="37175" xr:uid="{38B8A991-A946-432D-A527-90778C3E74B7}"/>
    <cellStyle name="Normal 7 3 3 8" xfId="37176" xr:uid="{4DF11CD3-FAA1-4FC7-99C1-860400BBD0A0}"/>
    <cellStyle name="Normal 7 3 3_AVA DVA EL" xfId="37177" xr:uid="{6DBB8754-6196-4EE3-9C42-DD713C5C63DB}"/>
    <cellStyle name="Normal 7 3 4" xfId="37178" xr:uid="{798E4F0C-8688-4AA6-9FE7-A4DECF445CAB}"/>
    <cellStyle name="Normal 7 3 4 2" xfId="37179" xr:uid="{CEBE8DD0-CB42-436B-9E60-D8C1F1012C98}"/>
    <cellStyle name="Normal 7 3 4 2 2" xfId="37180" xr:uid="{DB38B135-22B5-45D3-911C-9AD62CBF0926}"/>
    <cellStyle name="Normal 7 3 4 2_AVA DVA EL" xfId="37181" xr:uid="{0B50ED21-3027-400A-9F74-BB4BDF0D3A88}"/>
    <cellStyle name="Normal 7 3 4 3" xfId="37182" xr:uid="{80E3B272-73CE-46F2-A8FB-E30668CBD087}"/>
    <cellStyle name="Normal 7 3 4 4" xfId="37183" xr:uid="{2F8953F7-3C9A-47C3-A32D-F16842CF8488}"/>
    <cellStyle name="Normal 7 3 4_AVA DVA EL" xfId="37184" xr:uid="{E1886195-B65B-4BA3-89F9-590A2DB7006F}"/>
    <cellStyle name="Normal 7 3 5" xfId="37185" xr:uid="{D415BECD-337A-4C7E-9444-2200E92C1DD4}"/>
    <cellStyle name="Normal 7 3 5 2" xfId="37186" xr:uid="{9A5FA8B1-261F-4252-8561-89BEB14184AB}"/>
    <cellStyle name="Normal 7 3 5 2 2" xfId="37187" xr:uid="{4199A241-8BED-46EC-868B-3EAB20932712}"/>
    <cellStyle name="Normal 7 3 5 2_AVA DVA EL" xfId="37188" xr:uid="{18264EEA-090B-4829-A052-5C91DF33529E}"/>
    <cellStyle name="Normal 7 3 5 3" xfId="37189" xr:uid="{A234D9F3-3313-4365-945D-C9BAE88EACEC}"/>
    <cellStyle name="Normal 7 3 5 4" xfId="37190" xr:uid="{7BC60B32-93E2-4535-82A7-06601C1868EA}"/>
    <cellStyle name="Normal 7 3 5_AVA DVA EL" xfId="37191" xr:uid="{112D7E83-4BAF-40DE-B091-5756C1C91E15}"/>
    <cellStyle name="Normal 7 3 6" xfId="37192" xr:uid="{CE1CFB6E-7CE0-42C2-8C63-305B1530C649}"/>
    <cellStyle name="Normal 7 3 6 2" xfId="37193" xr:uid="{96778D51-B377-4D34-B496-2E994A525E53}"/>
    <cellStyle name="Normal 7 3 6 2 2" xfId="37194" xr:uid="{91F5E3DB-A866-4FB0-B3CF-55F9F2E4624E}"/>
    <cellStyle name="Normal 7 3 6 2_AVA DVA EL" xfId="37195" xr:uid="{464C86C0-43A5-4B10-B6F0-0A19F174FF79}"/>
    <cellStyle name="Normal 7 3 6 3" xfId="37196" xr:uid="{05B105A7-48E8-4BCF-BFE1-88ED272663A7}"/>
    <cellStyle name="Normal 7 3 6 4" xfId="37197" xr:uid="{BFC17974-2AB3-4CED-AA5E-1F3022C9BF10}"/>
    <cellStyle name="Normal 7 3 6_AVA DVA EL" xfId="37198" xr:uid="{072FC953-A45E-41F1-A792-4402A73CF10C}"/>
    <cellStyle name="Normal 7 3 7" xfId="37199" xr:uid="{33A14D92-AE2E-4D90-8561-2959966CB29D}"/>
    <cellStyle name="Normal 7 3 7 2" xfId="37200" xr:uid="{746F240C-3149-4C0C-A96A-97C1244B195C}"/>
    <cellStyle name="Normal 7 3 7 3" xfId="37201" xr:uid="{66077A57-3BEA-4E90-91C9-1D7ADC677D9A}"/>
    <cellStyle name="Normal 7 3 7_AVA DVA EL" xfId="37202" xr:uid="{0710670F-C75B-422E-B285-219C24A00D1F}"/>
    <cellStyle name="Normal 7 3 8" xfId="37203" xr:uid="{C3B30F25-B790-4B72-B69C-D12CA43D0050}"/>
    <cellStyle name="Normal 7 3 8 2" xfId="37204" xr:uid="{913D9665-06BB-4CFC-B14C-0B2C05433226}"/>
    <cellStyle name="Normal 7 3 8 3" xfId="37205" xr:uid="{BF449200-89E9-4DBA-9B45-5317BB69972E}"/>
    <cellStyle name="Normal 7 3 8_AVA DVA EL" xfId="37206" xr:uid="{91298061-1750-49BB-BDCC-4B455DD631B7}"/>
    <cellStyle name="Normal 7 3 9" xfId="37207" xr:uid="{A0D296FB-E8D1-4315-BCCC-B01372804F7A}"/>
    <cellStyle name="Normal 7 3 9 2" xfId="37208" xr:uid="{F3AE3E0E-3471-431E-92AE-ABF7EF6C22FB}"/>
    <cellStyle name="Normal 7 3 9 3" xfId="37209" xr:uid="{B7E6F995-88F6-4133-913C-5E20FA388FBD}"/>
    <cellStyle name="Normal 7 3 9_AVA DVA EL" xfId="37210" xr:uid="{14D91DF3-86EE-42CF-AA36-BECD83491E80}"/>
    <cellStyle name="Normal 7 3_4Q16" xfId="37211" xr:uid="{C65D192B-EFB1-497A-9A6E-93A21CE88C28}"/>
    <cellStyle name="Normal 7 4" xfId="8357" xr:uid="{1C2A142E-06E2-4F2B-B4C9-91ED839FEDDA}"/>
    <cellStyle name="Normal 7 4 2" xfId="37212" xr:uid="{A3730945-46F5-462D-B156-3455DC1931D4}"/>
    <cellStyle name="Normal 7 4 2 2" xfId="37213" xr:uid="{C3ABAF33-362D-4F5B-B807-B3F24139E23A}"/>
    <cellStyle name="Normal 7 4 2 2 2" xfId="37214" xr:uid="{D1241081-6740-406C-8DB2-757EDF061ACB}"/>
    <cellStyle name="Normal 7 4 2 2 2 2" xfId="47825" xr:uid="{018AC170-95BE-4C1B-BD91-B796EF06EB37}"/>
    <cellStyle name="Normal 7 4 2 2 2 2 2" xfId="47826" xr:uid="{42A88EF7-5665-4365-A56A-AC435B6F9605}"/>
    <cellStyle name="Normal 7 4 2 2 2 3" xfId="47827" xr:uid="{80EDB3D7-8971-469A-988F-6F8E6021CC2C}"/>
    <cellStyle name="Normal 7 4 2 2 2 4" xfId="47828" xr:uid="{1F1E4C3D-6378-4EDB-AF7D-17F44EC49EDB}"/>
    <cellStyle name="Normal 7 4 2 2 2_Non-NII" xfId="47824" xr:uid="{3278AA53-8AF5-4BBF-BC22-A1BE29E5DBA9}"/>
    <cellStyle name="Normal 7 4 2 2 3" xfId="47829" xr:uid="{0A3CA301-DBF5-489A-BB73-950BAADF290B}"/>
    <cellStyle name="Normal 7 4 2 2 3 2" xfId="47830" xr:uid="{F69B929F-9803-43EF-BDAF-38DCEFAE70BC}"/>
    <cellStyle name="Normal 7 4 2 2 4" xfId="47831" xr:uid="{9DF0F63C-2D46-456F-A08A-9CE72BC93E9F}"/>
    <cellStyle name="Normal 7 4 2 2 5" xfId="47832" xr:uid="{4ECC1E75-94D3-44DE-BB99-696D9918D791}"/>
    <cellStyle name="Normal 7 4 2 2 6" xfId="47833" xr:uid="{60C772CB-1C01-4B42-86F1-BEDC6F5D74F5}"/>
    <cellStyle name="Normal 7 4 2 2_AVA DVA EL" xfId="37215" xr:uid="{71BA1B55-84C8-48FE-BEE2-A16C34D2C7BA}"/>
    <cellStyle name="Normal 7 4 2 3" xfId="37216" xr:uid="{F90C0357-96D9-422F-B347-614C0BA8C307}"/>
    <cellStyle name="Normal 7 4 2 3 2" xfId="47835" xr:uid="{1D167E54-3598-42BA-A5A4-370F671EF102}"/>
    <cellStyle name="Normal 7 4 2 3 2 2" xfId="47836" xr:uid="{9655D09D-3C12-43F7-9199-6E977818E310}"/>
    <cellStyle name="Normal 7 4 2 3 3" xfId="47837" xr:uid="{48ADFA0E-DB33-4CA1-A4A0-A07C355C3E52}"/>
    <cellStyle name="Normal 7 4 2 3 4" xfId="47838" xr:uid="{E163DD25-BBCE-4ECE-BDB1-31351D00FA81}"/>
    <cellStyle name="Normal 7 4 2 3_Non-NII" xfId="47834" xr:uid="{AC3936D4-AB62-49BB-9FDB-2AAA86170603}"/>
    <cellStyle name="Normal 7 4 2 4" xfId="37217" xr:uid="{4FC2DFBE-F8F7-4708-903A-DC7DA93BC972}"/>
    <cellStyle name="Normal 7 4 2 4 2" xfId="47840" xr:uid="{7A7FC3C5-41D9-4638-BD06-DD0A1B1018A6}"/>
    <cellStyle name="Normal 7 4 2 4_Non-NII" xfId="47839" xr:uid="{58CFE81F-7732-4FF9-AF6A-30E4618EB9C7}"/>
    <cellStyle name="Normal 7 4 2 5" xfId="47841" xr:uid="{52CC9F5A-EDAA-401F-8E11-39DE003690C3}"/>
    <cellStyle name="Normal 7 4 2 6" xfId="47842" xr:uid="{3CFA829A-03FE-4C37-B412-E47F3E44FE39}"/>
    <cellStyle name="Normal 7 4 2 7" xfId="47843" xr:uid="{F7F87E16-E64E-4AC2-9F6B-41150AC7E7F9}"/>
    <cellStyle name="Normal 7 4 2_AVA DVA EL" xfId="37218" xr:uid="{50198192-1E90-4902-B0AC-D78427058D79}"/>
    <cellStyle name="Normal 7 4 3" xfId="37219" xr:uid="{20285E03-EFC3-4087-AE9D-9A890EB3F279}"/>
    <cellStyle name="Normal 7 4 3 2" xfId="37220" xr:uid="{D9069F5D-7ECE-4530-B580-FD08D6B4CB3F}"/>
    <cellStyle name="Normal 7 4 3 2 2" xfId="47845" xr:uid="{66E41617-9557-4C0B-B49B-B5A475F4000E}"/>
    <cellStyle name="Normal 7 4 3 2 2 2" xfId="47846" xr:uid="{FBAB1174-4ED0-4B73-B781-E150139B4D3E}"/>
    <cellStyle name="Normal 7 4 3 2 3" xfId="47847" xr:uid="{07E217F6-38CB-428D-8D3B-B4F7F45E7796}"/>
    <cellStyle name="Normal 7 4 3 2 4" xfId="47848" xr:uid="{A5E002EC-8DAC-4E77-9044-A0B61C6CB820}"/>
    <cellStyle name="Normal 7 4 3 2_Non-NII" xfId="47844" xr:uid="{F5E04A60-BC33-4DA2-96F5-545D4CA72B5A}"/>
    <cellStyle name="Normal 7 4 3 3" xfId="37221" xr:uid="{98586D52-9A67-4976-AC89-FBF4995BFFDB}"/>
    <cellStyle name="Normal 7 4 3 3 2" xfId="47850" xr:uid="{C370654A-A237-4827-910D-18E6CFE3B536}"/>
    <cellStyle name="Normal 7 4 3 3_Non-NII" xfId="47849" xr:uid="{3D1E9009-F5EC-42B7-AB0B-1AB18D042EB2}"/>
    <cellStyle name="Normal 7 4 3 4" xfId="47851" xr:uid="{1529527F-8759-48ED-A9E2-2D215F3A8162}"/>
    <cellStyle name="Normal 7 4 3 5" xfId="47852" xr:uid="{016ECC99-5861-4510-BA31-27405EA397BC}"/>
    <cellStyle name="Normal 7 4 3 6" xfId="47853" xr:uid="{E9D643F7-75E4-4A1F-AB7C-40E92C2D3289}"/>
    <cellStyle name="Normal 7 4 3_AVA DVA EL" xfId="37222" xr:uid="{B345AD00-4F98-4548-8857-6D8EA8602742}"/>
    <cellStyle name="Normal 7 4 4" xfId="37223" xr:uid="{F00B28AF-A6B5-4FDD-BC2A-50BE0A8A3ED1}"/>
    <cellStyle name="Normal 7 4 4 2" xfId="37224" xr:uid="{6BAD1D84-0182-4D06-A6AD-5FDA6C97CFB0}"/>
    <cellStyle name="Normal 7 4 4 2 2" xfId="47855" xr:uid="{B6BDBBAE-065A-40AC-80B7-A03008015FB4}"/>
    <cellStyle name="Normal 7 4 4 2_Non-NII" xfId="47854" xr:uid="{30FFC8EA-EE96-4D3F-87BC-D416686C19FE}"/>
    <cellStyle name="Normal 7 4 4 3" xfId="37225" xr:uid="{1629A965-8F97-420F-8C32-70FB12B56B48}"/>
    <cellStyle name="Normal 7 4 4 4" xfId="47856" xr:uid="{9FB14ECB-5CC2-49FA-A00E-C3E3258A8D06}"/>
    <cellStyle name="Normal 7 4 4_AVA DVA EL" xfId="37226" xr:uid="{681C3E58-BE2C-4985-91F2-7AF28BA20A90}"/>
    <cellStyle name="Normal 7 4 5" xfId="37227" xr:uid="{5B0AD458-01C0-4B36-8328-B27A6EAD51A7}"/>
    <cellStyle name="Normal 7 4 5 2" xfId="37228" xr:uid="{CF93F6A7-05EA-4764-971B-C5AFAA69BAC8}"/>
    <cellStyle name="Normal 7 4 5 3" xfId="37229" xr:uid="{9C9D3FB8-825C-4EBA-933E-FFFC78730175}"/>
    <cellStyle name="Normal 7 4 5_AVA DVA EL" xfId="37230" xr:uid="{A3E42DF7-9658-48FC-8F00-50930C552869}"/>
    <cellStyle name="Normal 7 4 6" xfId="37231" xr:uid="{F290CD2A-B348-4F7C-B7B4-AAD97AC1DB21}"/>
    <cellStyle name="Normal 7 4 6 2" xfId="37232" xr:uid="{47ED8062-88AF-4A25-8A8C-A1E508398C19}"/>
    <cellStyle name="Normal 7 4 6_AVA DVA EL" xfId="37233" xr:uid="{B10E1F14-58E0-49C9-B438-40D380D0BF76}"/>
    <cellStyle name="Normal 7 4 7" xfId="37234" xr:uid="{B520DF86-E83E-4D29-9AF6-181345357220}"/>
    <cellStyle name="Normal 7 4 8" xfId="47857" xr:uid="{9ED56D92-2779-49F4-83AD-DFB36C635AA1}"/>
    <cellStyle name="Normal 7 4 9" xfId="47858" xr:uid="{18D15019-2366-4837-9580-CC5E7026433F}"/>
    <cellStyle name="Normal 7 4_AVA DVA EL" xfId="37235" xr:uid="{886A08C2-E339-4B97-900A-318C2059842B}"/>
    <cellStyle name="Normal 7 5" xfId="8358" xr:uid="{75B53C15-B3A9-40E4-9732-A635574295D6}"/>
    <cellStyle name="Normal 7 5 2" xfId="37236" xr:uid="{E297B1DC-F053-4849-9346-F83E1625796D}"/>
    <cellStyle name="Normal 7 5 2 2" xfId="37237" xr:uid="{E8F6F52C-44B5-4B34-BB9A-D3533E14B701}"/>
    <cellStyle name="Normal 7 5 2 3" xfId="37238" xr:uid="{62B8560B-4646-4E5C-8B74-A38F7117991E}"/>
    <cellStyle name="Normal 7 5 2_AVA DVA EL" xfId="37239" xr:uid="{1EA076BD-56A7-453E-8D07-AE6AD47B17F2}"/>
    <cellStyle name="Normal 7 5 3" xfId="37240" xr:uid="{D9AB4BE9-CF8E-4D53-AE6D-421D305FC875}"/>
    <cellStyle name="Normal 7 5 3 2" xfId="37241" xr:uid="{C2DBCE13-232D-4901-9C40-D918B1FA1736}"/>
    <cellStyle name="Normal 7 5 3_AVA DVA EL" xfId="37242" xr:uid="{2D715D14-71A6-4DAA-B6D8-C3046F7A4CEB}"/>
    <cellStyle name="Normal 7 5 4" xfId="37243" xr:uid="{F1E824FB-CBEB-4C55-87F6-0F111446F5B6}"/>
    <cellStyle name="Normal 7 5 5" xfId="37244" xr:uid="{D3A214C6-3AD8-4302-AF8C-A9553FBA7BD3}"/>
    <cellStyle name="Normal 7 5_AVA DVA EL" xfId="37245" xr:uid="{BBBD1462-4D8B-41A8-9083-64EDB25BF812}"/>
    <cellStyle name="Normal 7 6" xfId="37246" xr:uid="{B6EF5B50-E6E0-4918-A317-05B0CD1150B7}"/>
    <cellStyle name="Normal 7 6 2" xfId="37247" xr:uid="{1828AD55-7BB1-4E35-A196-FD5CDA845A1F}"/>
    <cellStyle name="Normal 7 6 2 2" xfId="37248" xr:uid="{CF06B166-5D4F-4E81-854B-F2B466630F8C}"/>
    <cellStyle name="Normal 7 6 2 3" xfId="37249" xr:uid="{DF4FE1CC-272E-4965-9B5D-942F3A0B5B11}"/>
    <cellStyle name="Normal 7 6 2_AVA DVA EL" xfId="37250" xr:uid="{41A8F8E7-9CEC-4D28-A5D8-EACC9CDEF4AA}"/>
    <cellStyle name="Normal 7 6 3" xfId="37251" xr:uid="{F2951599-3712-40F2-9DAC-6D41B6526953}"/>
    <cellStyle name="Normal 7 6 3 2" xfId="37252" xr:uid="{364FBC73-42F1-4CDB-8BFE-FBDB97A96A26}"/>
    <cellStyle name="Normal 7 6 3_AVA DVA EL" xfId="37253" xr:uid="{D5B34BFA-B1D6-4321-AD03-E51899131086}"/>
    <cellStyle name="Normal 7 6 4" xfId="37254" xr:uid="{B55871C7-0599-411F-B3B5-C2DE355872B0}"/>
    <cellStyle name="Normal 7 6 5" xfId="37255" xr:uid="{8212E38A-0306-407E-8926-2D2C301F2E69}"/>
    <cellStyle name="Normal 7 6_AVA DVA EL" xfId="37256" xr:uid="{A2D16357-C01D-4C5D-B67F-FF8923F11DA1}"/>
    <cellStyle name="Normal 7 7" xfId="37257" xr:uid="{15D48D77-C2B5-45FC-8A66-6042868E62AA}"/>
    <cellStyle name="Normal 7 7 2" xfId="37258" xr:uid="{FBC42CC4-74E2-4BDD-97C1-D68175A44AFF}"/>
    <cellStyle name="Normal 7 7 2 2" xfId="37259" xr:uid="{84509F16-2BF9-4653-9DA7-727D093CDAA1}"/>
    <cellStyle name="Normal 7 7 2 3" xfId="37260" xr:uid="{BE10E6EA-F9B3-4AAC-A4D0-22C6E1F3132D}"/>
    <cellStyle name="Normal 7 7 2_AVA DVA EL" xfId="37261" xr:uid="{DB37AF12-6E82-4D9C-998E-74833AE33385}"/>
    <cellStyle name="Normal 7 7 3" xfId="37262" xr:uid="{E7D66370-2531-4472-B0FF-858665CFA00A}"/>
    <cellStyle name="Normal 7 7 3 2" xfId="37263" xr:uid="{CAF43714-DFF7-4DF0-A32B-A659370F17F1}"/>
    <cellStyle name="Normal 7 7 3_AVA DVA EL" xfId="37264" xr:uid="{3E67E390-2F64-4C9E-B9EC-C3907F353044}"/>
    <cellStyle name="Normal 7 7 4" xfId="37265" xr:uid="{F85AB845-9D31-4D9C-940D-96272BC4310F}"/>
    <cellStyle name="Normal 7 7 5" xfId="37266" xr:uid="{35966AEA-A0B4-451F-8DE0-A8DBD6A78A44}"/>
    <cellStyle name="Normal 7 7_AVA DVA EL" xfId="37267" xr:uid="{5A5BCEF0-5D26-48F7-BD52-7377D46CCE74}"/>
    <cellStyle name="Normal 7 8" xfId="37268" xr:uid="{9851D8C2-4603-48F8-AF47-5522030FA911}"/>
    <cellStyle name="Normal 7 8 2" xfId="37269" xr:uid="{0E8F7FDD-79EC-40B3-8B75-5D6B49BAC4AE}"/>
    <cellStyle name="Normal 7 8 2 2" xfId="37270" xr:uid="{81967C92-C9B2-4F61-A1BA-CD005F823A19}"/>
    <cellStyle name="Normal 7 8 2 3" xfId="37271" xr:uid="{76F86C93-CD77-4CA2-9128-A9DCA0FF5ABA}"/>
    <cellStyle name="Normal 7 8 2_AVA DVA EL" xfId="37272" xr:uid="{57A2388B-D3C2-44DD-B95B-9CE89D8FC892}"/>
    <cellStyle name="Normal 7 8 3" xfId="37273" xr:uid="{5AB27BE7-32D5-42C8-B6A4-15A498FAB76A}"/>
    <cellStyle name="Normal 7 8 3 2" xfId="37274" xr:uid="{CF8BE48E-331A-41BE-87FE-C760A868FB73}"/>
    <cellStyle name="Normal 7 8 3_AVA DVA EL" xfId="37275" xr:uid="{94AA5314-C386-4FA8-9AAC-370EFD919575}"/>
    <cellStyle name="Normal 7 8 4" xfId="37276" xr:uid="{2EA005ED-67F1-4CE0-B0E6-23491384F3CB}"/>
    <cellStyle name="Normal 7 8 5" xfId="37277" xr:uid="{107805BA-DD1E-40FD-BE67-1A34E1DE09FA}"/>
    <cellStyle name="Normal 7 8_AVA DVA EL" xfId="37278" xr:uid="{A27C760B-B761-40E5-8149-2A8B5E0A061F}"/>
    <cellStyle name="Normal 7 9" xfId="37279" xr:uid="{23D95E15-3F30-4B18-B53E-15E02BE48B25}"/>
    <cellStyle name="Normal 7 9 2" xfId="37280" xr:uid="{A8247708-7BC3-4394-8445-73C0FEE69A20}"/>
    <cellStyle name="Normal 7 9 2 2" xfId="37281" xr:uid="{A416AB53-A990-4AE6-B409-E5023B72D87E}"/>
    <cellStyle name="Normal 7 9 2 3" xfId="37282" xr:uid="{3AF16D79-F11C-476E-B382-884CBEF0E4F2}"/>
    <cellStyle name="Normal 7 9 2_AVA DVA EL" xfId="37283" xr:uid="{D0F08D68-E0FA-4075-B2CD-4F5FBE578FF5}"/>
    <cellStyle name="Normal 7 9 3" xfId="37284" xr:uid="{7309A05A-61D0-4C04-AA7F-825EA1F03201}"/>
    <cellStyle name="Normal 7 9_AVA DVA EL" xfId="37285" xr:uid="{66A54D6A-A7C5-414C-BB5E-CABC0D6C2610}"/>
    <cellStyle name="Normal 7_3. Chng in credit spreads" xfId="8359" xr:uid="{8EE781AA-B9F3-4EA9-BD8C-1DFAC6605514}"/>
    <cellStyle name="Normal 70" xfId="37286" xr:uid="{7BBFECBC-17CF-45C2-B3E6-59B3A9F26A21}"/>
    <cellStyle name="Normal 70 2" xfId="37287" xr:uid="{324390A9-03F7-4A8F-903A-587CCA8134D7}"/>
    <cellStyle name="Normal 70 2 2" xfId="37288" xr:uid="{06899A45-FB35-405E-8ED7-62EF558CB2BF}"/>
    <cellStyle name="Normal 70 2 3" xfId="37289" xr:uid="{4C08339A-3145-43E1-A886-BA1068FF9148}"/>
    <cellStyle name="Normal 70 2_AVA DVA EL" xfId="37290" xr:uid="{065C94CD-943D-4EF3-A5C5-EDBECE99BF9C}"/>
    <cellStyle name="Normal 70 3" xfId="37291" xr:uid="{5FF8C0EB-4F40-4EF7-97BF-7E10DD320ECB}"/>
    <cellStyle name="Normal 70 4" xfId="37292" xr:uid="{ADB5A80B-9E9A-415A-8F22-1A6AD105E5C8}"/>
    <cellStyle name="Normal 70_AVA DVA EL" xfId="37293" xr:uid="{C7E90830-8991-4F24-BD1D-1921C5F7054C}"/>
    <cellStyle name="Normal 71" xfId="37294" xr:uid="{5658C268-849E-4C96-8CEA-B6298EFF41EF}"/>
    <cellStyle name="Normal 71 10" xfId="47859" xr:uid="{CA5640CC-D763-41F5-8CAC-5420BEAF567B}"/>
    <cellStyle name="Normal 71 11" xfId="47860" xr:uid="{B69BEBE5-FDB6-4314-87EF-79BDDFD3447A}"/>
    <cellStyle name="Normal 71 2" xfId="37295" xr:uid="{7488D261-AA9E-46FB-A8A5-CDA2DA230228}"/>
    <cellStyle name="Normal 71 2 2" xfId="37296" xr:uid="{EFC9204B-96F8-4E2C-BD04-3B7D35B8AD48}"/>
    <cellStyle name="Normal 71 2 2 2" xfId="47862" xr:uid="{95D248DE-41F6-43EC-94ED-CBFA8C17A6C9}"/>
    <cellStyle name="Normal 71 2 2 2 2" xfId="47863" xr:uid="{F9CC8653-5968-4F43-B3C3-D676F05ADEBF}"/>
    <cellStyle name="Normal 71 2 2 2 2 2" xfId="47864" xr:uid="{03E74B6F-2626-4255-8CA6-82D7E61EAC46}"/>
    <cellStyle name="Normal 71 2 2 2 2 2 2" xfId="47865" xr:uid="{4483FE0D-6BBE-4DCE-B7CE-88FA39C03736}"/>
    <cellStyle name="Normal 71 2 2 2 2 3" xfId="47866" xr:uid="{7ED47B78-7AF0-4E65-9D19-08DECB7891E6}"/>
    <cellStyle name="Normal 71 2 2 2 2 4" xfId="47867" xr:uid="{FA00AD89-E6D6-48DD-A92E-137601371739}"/>
    <cellStyle name="Normal 71 2 2 2 3" xfId="47868" xr:uid="{C6E8C8A8-F477-4C45-A15E-0C979EEDBF11}"/>
    <cellStyle name="Normal 71 2 2 2 3 2" xfId="47869" xr:uid="{A235D998-D828-4DD9-9770-695380FD9B46}"/>
    <cellStyle name="Normal 71 2 2 2 4" xfId="47870" xr:uid="{2E2A09DA-B4AE-4C7B-97E5-5D88FEC249BC}"/>
    <cellStyle name="Normal 71 2 2 2 5" xfId="47871" xr:uid="{935980DF-8706-42D2-9CF2-6962A15A8153}"/>
    <cellStyle name="Normal 71 2 2 2 6" xfId="47872" xr:uid="{DCD9007A-4672-4DC6-B146-571407EC0299}"/>
    <cellStyle name="Normal 71 2 2 3" xfId="47873" xr:uid="{9A0707DA-6FB6-41D2-B9FE-F56E5DF7ACB9}"/>
    <cellStyle name="Normal 71 2 2 3 2" xfId="47874" xr:uid="{5076FFA9-48A0-4F22-A364-A1A47C3526BB}"/>
    <cellStyle name="Normal 71 2 2 3 2 2" xfId="47875" xr:uid="{1C32F97B-8713-49CF-BBBC-8AD7B51DF945}"/>
    <cellStyle name="Normal 71 2 2 3 3" xfId="47876" xr:uid="{628AC587-93C6-46EA-8D15-CFF22E375E18}"/>
    <cellStyle name="Normal 71 2 2 3 4" xfId="47877" xr:uid="{8FAE3AD9-41D5-43EB-97E1-7872B631237B}"/>
    <cellStyle name="Normal 71 2 2 4" xfId="47878" xr:uid="{3FDBFF23-80CA-4A4B-A01E-87F62EAEBB5E}"/>
    <cellStyle name="Normal 71 2 2 4 2" xfId="47879" xr:uid="{6515EDF8-0FE3-419A-8587-9D480CF599DA}"/>
    <cellStyle name="Normal 71 2 2 5" xfId="47880" xr:uid="{AF40550A-406A-4035-92C2-489615252D65}"/>
    <cellStyle name="Normal 71 2 2 6" xfId="47881" xr:uid="{888E75CB-0B0E-4884-A146-B198BEE27998}"/>
    <cellStyle name="Normal 71 2 2 7" xfId="47882" xr:uid="{0B2B3340-642F-4BF8-B791-FECE9041034C}"/>
    <cellStyle name="Normal 71 2 2_Non-NII" xfId="47861" xr:uid="{B21A1B13-0ED8-4AF6-8249-E5773BB65E31}"/>
    <cellStyle name="Normal 71 2 3" xfId="37297" xr:uid="{9028D8E9-8818-4638-AC52-1B64D7003622}"/>
    <cellStyle name="Normal 71 2 3 2" xfId="47884" xr:uid="{A9BA9C86-5BBD-485D-A4C5-458892F4C29A}"/>
    <cellStyle name="Normal 71 2 3 2 2" xfId="47885" xr:uid="{C0D78B30-6104-4EED-8DC1-5EC35B70ECE0}"/>
    <cellStyle name="Normal 71 2 3 2 2 2" xfId="47886" xr:uid="{63B98F23-BF14-492D-BBB6-1AA9DE99F820}"/>
    <cellStyle name="Normal 71 2 3 2 3" xfId="47887" xr:uid="{1799066A-BBF5-47AB-8909-B8E65BD230FD}"/>
    <cellStyle name="Normal 71 2 3 2 4" xfId="47888" xr:uid="{299D8C88-A38B-4ECC-B2AC-A81CAC6C795B}"/>
    <cellStyle name="Normal 71 2 3 3" xfId="47889" xr:uid="{760A20F2-D96C-4C51-868E-B3B1CF8EF1A0}"/>
    <cellStyle name="Normal 71 2 3 3 2" xfId="47890" xr:uid="{C1DB7C92-A606-4467-B168-AF9527864386}"/>
    <cellStyle name="Normal 71 2 3 4" xfId="47891" xr:uid="{822E6345-4F7B-4B99-819A-D50B64E3823E}"/>
    <cellStyle name="Normal 71 2 3 5" xfId="47892" xr:uid="{2FDAAA3E-E6A1-456B-B32E-6D09C6F0C692}"/>
    <cellStyle name="Normal 71 2 3 6" xfId="47893" xr:uid="{450C9598-B7A2-4C69-A064-E73DAC90E9F3}"/>
    <cellStyle name="Normal 71 2 3_Non-NII" xfId="47883" xr:uid="{73134CE6-45DC-4F66-9A4A-C590EAD4F0AF}"/>
    <cellStyle name="Normal 71 2 4" xfId="47894" xr:uid="{26BA9B22-BDC9-477C-8C50-133BC8F3091F}"/>
    <cellStyle name="Normal 71 2 4 2" xfId="47895" xr:uid="{8A81AFFB-6005-4AB5-A3B2-D9E6F222C69F}"/>
    <cellStyle name="Normal 71 2 4 2 2" xfId="47896" xr:uid="{EE20AC61-DF0E-4ED2-B3B8-6E47C11AB5A1}"/>
    <cellStyle name="Normal 71 2 4 3" xfId="47897" xr:uid="{B8015D71-0B40-4F15-A398-A3790B9ADF4E}"/>
    <cellStyle name="Normal 71 2 4 4" xfId="47898" xr:uid="{6AADE992-941A-4A06-A691-2C8F7E5819A2}"/>
    <cellStyle name="Normal 71 2 5" xfId="47899" xr:uid="{B8598836-143D-4148-9DEC-C6A99A2ECC6F}"/>
    <cellStyle name="Normal 71 2 5 2" xfId="47900" xr:uid="{DD6113DA-E725-4A14-B34E-BA184719EEE1}"/>
    <cellStyle name="Normal 71 2 6" xfId="47901" xr:uid="{BC6C730C-9686-40F3-80A8-5F37BD1C4818}"/>
    <cellStyle name="Normal 71 2 7" xfId="47902" xr:uid="{2968C521-9E5B-4156-897E-8666182B71B5}"/>
    <cellStyle name="Normal 71 2 8" xfId="47903" xr:uid="{7997B602-7451-4C32-BABB-94D77B666CDE}"/>
    <cellStyle name="Normal 71 2_AVA DVA EL" xfId="37298" xr:uid="{01A25B63-B48B-4C7E-8AC3-B5AD2C117F9B}"/>
    <cellStyle name="Normal 71 3" xfId="37299" xr:uid="{FF4CA628-A1EB-4A58-A187-6BCAB0C2104B}"/>
    <cellStyle name="Normal 71 3 2" xfId="47905" xr:uid="{1ECDAC20-899C-4EC6-9C0E-52F37854EFE5}"/>
    <cellStyle name="Normal 71 3 2 2" xfId="47906" xr:uid="{82DD1324-A735-4353-994A-79CAEA54F33D}"/>
    <cellStyle name="Normal 71 3 2 2 2" xfId="47907" xr:uid="{CA5E00B2-2970-48B8-BE35-ED01B244F429}"/>
    <cellStyle name="Normal 71 3 2 2 2 2" xfId="47908" xr:uid="{C852BD89-0DD7-4132-8793-9F06E4F727FD}"/>
    <cellStyle name="Normal 71 3 2 2 2 2 2" xfId="47909" xr:uid="{67EB32B2-EE9F-46B2-BB87-C1EDD60CF8A8}"/>
    <cellStyle name="Normal 71 3 2 2 2 3" xfId="47910" xr:uid="{19E93ED0-81D6-4998-994A-97DC6D05FEDB}"/>
    <cellStyle name="Normal 71 3 2 2 2 4" xfId="47911" xr:uid="{387EA74C-B331-4ECE-8A35-BB48DA9D88C5}"/>
    <cellStyle name="Normal 71 3 2 2 3" xfId="47912" xr:uid="{94ECCD0E-28D3-4C2E-B1DD-22D9736986DA}"/>
    <cellStyle name="Normal 71 3 2 2 3 2" xfId="47913" xr:uid="{05C84AB5-557F-40B2-878B-86D0B430A4FD}"/>
    <cellStyle name="Normal 71 3 2 2 4" xfId="47914" xr:uid="{6B2ECB07-7837-4A8D-92F4-A61CBB0D4AEC}"/>
    <cellStyle name="Normal 71 3 2 2 5" xfId="47915" xr:uid="{9176D564-9A36-496C-9F98-3EFECF475B23}"/>
    <cellStyle name="Normal 71 3 2 2 6" xfId="47916" xr:uid="{2E35B895-34B8-4BD4-8ED0-BC80DDBB808E}"/>
    <cellStyle name="Normal 71 3 2 3" xfId="47917" xr:uid="{DB9BCFA0-B30E-4CD2-93C3-60D33C6F764B}"/>
    <cellStyle name="Normal 71 3 2 3 2" xfId="47918" xr:uid="{3D78F54D-37C2-44CA-A09D-1ADF0AF44107}"/>
    <cellStyle name="Normal 71 3 2 3 2 2" xfId="47919" xr:uid="{3753F42C-B52B-4AEB-B14A-26104A02E3BA}"/>
    <cellStyle name="Normal 71 3 2 3 3" xfId="47920" xr:uid="{146B8A0B-BCBD-498B-B35F-2ADB1A3D1762}"/>
    <cellStyle name="Normal 71 3 2 3 4" xfId="47921" xr:uid="{51D41C07-502D-4B8D-B312-CA64907A04CB}"/>
    <cellStyle name="Normal 71 3 2 4" xfId="47922" xr:uid="{91583307-3C95-495A-A249-039F10F0F3DB}"/>
    <cellStyle name="Normal 71 3 2 4 2" xfId="47923" xr:uid="{6591E371-D961-4DB8-843C-D49C18EECA86}"/>
    <cellStyle name="Normal 71 3 2 5" xfId="47924" xr:uid="{530C451D-83F6-48E0-9F7F-CA48DE846DE3}"/>
    <cellStyle name="Normal 71 3 2 6" xfId="47925" xr:uid="{9DDAED42-21B6-4B58-9EA9-1778B10384FF}"/>
    <cellStyle name="Normal 71 3 2 7" xfId="47926" xr:uid="{4339A9E8-F5C2-4B28-88D1-D3A517320256}"/>
    <cellStyle name="Normal 71 3 3" xfId="47927" xr:uid="{10C56778-7936-423D-8127-DA137250838D}"/>
    <cellStyle name="Normal 71 3 3 2" xfId="47928" xr:uid="{CA3F59AE-1B83-4C8C-BA5F-E1C7FC930357}"/>
    <cellStyle name="Normal 71 3 3 2 2" xfId="47929" xr:uid="{B68FE434-38D1-4678-A7B8-970BAF43C4F7}"/>
    <cellStyle name="Normal 71 3 3 2 2 2" xfId="47930" xr:uid="{5938CA8A-B0A6-49D2-B34C-63112DCCF9D8}"/>
    <cellStyle name="Normal 71 3 3 2 3" xfId="47931" xr:uid="{48C2DE2C-0461-4EC6-902C-8186132DCF3B}"/>
    <cellStyle name="Normal 71 3 3 2 4" xfId="47932" xr:uid="{0872F822-266D-4674-8011-CC0FC97B603D}"/>
    <cellStyle name="Normal 71 3 3 3" xfId="47933" xr:uid="{C5A7E4D2-4442-4E41-B5AF-4DF6749C72A9}"/>
    <cellStyle name="Normal 71 3 3 3 2" xfId="47934" xr:uid="{0AFC1466-0736-4790-989E-1E89624AFFBB}"/>
    <cellStyle name="Normal 71 3 3 4" xfId="47935" xr:uid="{585631E1-A2EA-46F0-9DFF-EDD4D9526661}"/>
    <cellStyle name="Normal 71 3 3 5" xfId="47936" xr:uid="{F58CE33D-DEC2-4580-8A90-83EE3AA190D6}"/>
    <cellStyle name="Normal 71 3 3 6" xfId="47937" xr:uid="{43C4B25D-ECCB-4808-BA39-223C7BCA3484}"/>
    <cellStyle name="Normal 71 3 4" xfId="47938" xr:uid="{E05C840C-5A34-4148-A4F8-CB64F82AA3D4}"/>
    <cellStyle name="Normal 71 3 4 2" xfId="47939" xr:uid="{DB8D875E-E0F0-497C-BCDA-04B1C71335A6}"/>
    <cellStyle name="Normal 71 3 4 2 2" xfId="47940" xr:uid="{FA900C7B-A500-40B2-AFEB-68838E687A13}"/>
    <cellStyle name="Normal 71 3 4 3" xfId="47941" xr:uid="{4BD1CD66-0941-439C-8E74-425420D0FC57}"/>
    <cellStyle name="Normal 71 3 4 4" xfId="47942" xr:uid="{D983735A-9C38-4FE9-8944-70EC4A7F3F5A}"/>
    <cellStyle name="Normal 71 3 5" xfId="47943" xr:uid="{CC4B5AD6-B379-43BA-918B-EEFC70172FD8}"/>
    <cellStyle name="Normal 71 3 5 2" xfId="47944" xr:uid="{9E0AFC7E-D8ED-4205-9BED-646A7011864E}"/>
    <cellStyle name="Normal 71 3 6" xfId="47945" xr:uid="{A7957E76-C9C1-4A33-9A6E-8E23477DF27A}"/>
    <cellStyle name="Normal 71 3 7" xfId="47946" xr:uid="{C2EE91B3-42F4-4EEE-9054-B5450D0A6118}"/>
    <cellStyle name="Normal 71 3 8" xfId="47947" xr:uid="{4243E12C-A585-44FA-9477-4E20E3BB7A14}"/>
    <cellStyle name="Normal 71 3_Non-NII" xfId="47904" xr:uid="{66009291-7B37-48CA-A883-F296D00B0698}"/>
    <cellStyle name="Normal 71 4" xfId="37300" xr:uid="{2C5DA263-B79D-49D4-80BF-90CB1703F185}"/>
    <cellStyle name="Normal 71 4 10" xfId="47948" xr:uid="{9367AA7A-B16D-4162-9554-D551B790DAC2}"/>
    <cellStyle name="Normal 71 4 11" xfId="47949" xr:uid="{45C7A4C3-F418-4BDE-80BD-1A0508893A86}"/>
    <cellStyle name="Normal 71 4 12" xfId="47950" xr:uid="{C13DC09B-439C-403C-BBAE-51BFB367B8C9}"/>
    <cellStyle name="Normal 71 4 2" xfId="43231" xr:uid="{12812763-BDBD-4B38-8FE6-C1829BE5C864}"/>
    <cellStyle name="Normal 71 4 2 2" xfId="47952" xr:uid="{59B2D31F-ADE2-4BEF-885B-D5953A58C760}"/>
    <cellStyle name="Normal 71 4 2 2 2" xfId="47953" xr:uid="{F07A92FB-451F-4F9E-9C30-CBE7BA2D2DB0}"/>
    <cellStyle name="Normal 71 4 2 2 2 2" xfId="47954" xr:uid="{09E11CFD-956D-41CA-98C0-11ED03C7C7D9}"/>
    <cellStyle name="Normal 71 4 2 2 2 2 2" xfId="47955" xr:uid="{26F5F2C6-8230-4AC8-9E36-6F4047797FFC}"/>
    <cellStyle name="Normal 71 4 2 2 2 2 2 2" xfId="47956" xr:uid="{86123646-4429-4207-921D-10CC5CD429B5}"/>
    <cellStyle name="Normal 71 4 2 2 2 2 3" xfId="47957" xr:uid="{E7F0A552-08BB-43B6-A279-54B1CA84A497}"/>
    <cellStyle name="Normal 71 4 2 2 2 2 4" xfId="47958" xr:uid="{82EF94F6-0365-4BE2-9794-1C63956B5A94}"/>
    <cellStyle name="Normal 71 4 2 2 2 3" xfId="47959" xr:uid="{1D9B9956-95A4-49C7-AAD6-85342DA46DB2}"/>
    <cellStyle name="Normal 71 4 2 2 2 3 2" xfId="47960" xr:uid="{768DAFDB-339C-4828-AFD0-BAA9596CC147}"/>
    <cellStyle name="Normal 71 4 2 2 2 4" xfId="47961" xr:uid="{D617F9AA-0DB7-4244-8BED-0E53D57CAA9F}"/>
    <cellStyle name="Normal 71 4 2 2 2 5" xfId="47962" xr:uid="{0AF69B32-DEDE-4041-AE73-F37E32CDC90F}"/>
    <cellStyle name="Normal 71 4 2 2 2 6" xfId="47963" xr:uid="{E4B73565-BAEE-4B43-8797-FB04695D13BA}"/>
    <cellStyle name="Normal 71 4 2 2 3" xfId="47964" xr:uid="{A4249B85-C8CF-4993-8B30-E2E99EFF9169}"/>
    <cellStyle name="Normal 71 4 2 2 3 2" xfId="47965" xr:uid="{1F9DDCC6-0650-41B6-91D1-080ACFE46A0A}"/>
    <cellStyle name="Normal 71 4 2 2 3 2 2" xfId="47966" xr:uid="{1E22D4FF-6D3C-400C-A926-C26EEDC928A6}"/>
    <cellStyle name="Normal 71 4 2 2 3 3" xfId="47967" xr:uid="{11887B47-3AB2-4B39-85A8-F35D250C5482}"/>
    <cellStyle name="Normal 71 4 2 2 3 4" xfId="47968" xr:uid="{C2D7AE04-C60C-4083-B06C-D6D00FF2F3D2}"/>
    <cellStyle name="Normal 71 4 2 2 4" xfId="47969" xr:uid="{7D3E805C-90E2-4C7F-B700-3026D63B8488}"/>
    <cellStyle name="Normal 71 4 2 2 4 2" xfId="47970" xr:uid="{F76C8D2A-B998-486E-859F-F16C75C65D9F}"/>
    <cellStyle name="Normal 71 4 2 2 5" xfId="47971" xr:uid="{0A1D848C-BD5F-4EE6-8FC4-74D3FC2E173F}"/>
    <cellStyle name="Normal 71 4 2 2 6" xfId="47972" xr:uid="{2477B762-84D1-4CF0-B4B9-7ECD6F40635C}"/>
    <cellStyle name="Normal 71 4 2 2 7" xfId="47973" xr:uid="{AA436E94-1394-477A-AF93-4FF6278D1350}"/>
    <cellStyle name="Normal 71 4 2 3" xfId="47974" xr:uid="{CB5BD411-C492-4D69-A76F-C33BFD2E64DD}"/>
    <cellStyle name="Normal 71 4 2 3 2" xfId="47975" xr:uid="{D1B2429F-2B11-46D6-9985-045E1E2109A2}"/>
    <cellStyle name="Normal 71 4 2 3 2 2" xfId="47976" xr:uid="{F89C1271-116A-4F6E-ABCD-95419B041CA7}"/>
    <cellStyle name="Normal 71 4 2 3 2 2 2" xfId="47977" xr:uid="{6AF76258-45F8-4931-9FCF-6FE851A9422D}"/>
    <cellStyle name="Normal 71 4 2 3 2 3" xfId="47978" xr:uid="{9E9F88D5-1297-469F-AC7E-9E9260FBDA96}"/>
    <cellStyle name="Normal 71 4 2 3 2 4" xfId="47979" xr:uid="{4C548238-F572-492D-9DF1-5C4280F4F40D}"/>
    <cellStyle name="Normal 71 4 2 3 3" xfId="47980" xr:uid="{B1A070C9-A6DC-4385-A03D-0D4F5685DB98}"/>
    <cellStyle name="Normal 71 4 2 3 3 2" xfId="47981" xr:uid="{484140B9-FE2F-4CFC-80F7-8CCFE9EE88FD}"/>
    <cellStyle name="Normal 71 4 2 3 4" xfId="47982" xr:uid="{FD054C13-F4D0-4C67-A7FF-2B4E0BD66AD7}"/>
    <cellStyle name="Normal 71 4 2 3 5" xfId="47983" xr:uid="{C9D3A652-E9B6-4B07-990D-0177DE573802}"/>
    <cellStyle name="Normal 71 4 2 3 6" xfId="47984" xr:uid="{884B0DE7-737C-4894-A849-BD8BC4EDDA81}"/>
    <cellStyle name="Normal 71 4 2 4" xfId="47985" xr:uid="{ECF48766-C7DE-4349-9F63-1C3C3CE9E92D}"/>
    <cellStyle name="Normal 71 4 2 4 2" xfId="47986" xr:uid="{5E35BF7A-E58F-4551-A0CC-AD1C9F6059C0}"/>
    <cellStyle name="Normal 71 4 2 4 2 2" xfId="47987" xr:uid="{B1985F52-CAAA-4B89-BD51-888D87B5F8A5}"/>
    <cellStyle name="Normal 71 4 2 4 3" xfId="47988" xr:uid="{4DF5439F-A73D-4553-8566-449E4F5790F7}"/>
    <cellStyle name="Normal 71 4 2 4 4" xfId="47989" xr:uid="{D0C9551C-B971-4FF1-AC8B-1E5E4C90909B}"/>
    <cellStyle name="Normal 71 4 2 5" xfId="47990" xr:uid="{50A247AB-4AA6-46CD-9022-0D156E19DFF0}"/>
    <cellStyle name="Normal 71 4 2 5 2" xfId="47991" xr:uid="{C400BA18-E12A-43AC-A0C0-23BB619079B1}"/>
    <cellStyle name="Normal 71 4 2 6" xfId="47992" xr:uid="{922FFC52-C477-467A-8DDB-4792BFC49C10}"/>
    <cellStyle name="Normal 71 4 2 7" xfId="47993" xr:uid="{F94846BB-1261-416B-BD31-F67B7229DC16}"/>
    <cellStyle name="Normal 71 4 2 8" xfId="47994" xr:uid="{755A4668-2F4C-42A6-9A04-33B0CADFE60C}"/>
    <cellStyle name="Normal 71 4 2_Non-NII" xfId="47951" xr:uid="{2C0BFF87-2A23-4D97-901E-9E25754CED21}"/>
    <cellStyle name="Normal 71 4 3" xfId="43232" xr:uid="{8821CC64-ADC7-4246-B4AC-3C06576D0958}"/>
    <cellStyle name="Normal 71 4 3 2" xfId="47996" xr:uid="{8436EFDA-94BF-4DC3-A29B-9ABC67B01312}"/>
    <cellStyle name="Normal 71 4 3 2 2" xfId="47997" xr:uid="{AA13855A-79E6-47FA-B3AC-F5C4A2C7BE2B}"/>
    <cellStyle name="Normal 71 4 3 2 2 2" xfId="47998" xr:uid="{C9ECF282-A74D-4002-BE4C-59F68D389E58}"/>
    <cellStyle name="Normal 71 4 3 2 2 2 2" xfId="47999" xr:uid="{F14C0496-60A2-4E13-96A6-087230968488}"/>
    <cellStyle name="Normal 71 4 3 2 2 2 2 2" xfId="48000" xr:uid="{5E0EB095-DDE6-4026-9E31-4CADCDF816AB}"/>
    <cellStyle name="Normal 71 4 3 2 2 2 3" xfId="48001" xr:uid="{BA3AD20F-2A5E-4D4B-9674-BD50D38D850E}"/>
    <cellStyle name="Normal 71 4 3 2 2 2 4" xfId="48002" xr:uid="{5933280A-8825-4C92-9EE4-C337354B6C30}"/>
    <cellStyle name="Normal 71 4 3 2 2 3" xfId="48003" xr:uid="{6CF7C043-EAAB-49E8-8D52-97C186F5AA71}"/>
    <cellStyle name="Normal 71 4 3 2 2 3 2" xfId="48004" xr:uid="{5A8E8AAB-994B-4C87-98AB-3E1B1F1C65E2}"/>
    <cellStyle name="Normal 71 4 3 2 2 4" xfId="48005" xr:uid="{48CE5D81-ACB1-4315-870F-EF57D5C5A3CD}"/>
    <cellStyle name="Normal 71 4 3 2 2 5" xfId="48006" xr:uid="{A3C1244F-B51E-436F-8B86-6911CDAE60DE}"/>
    <cellStyle name="Normal 71 4 3 2 2 6" xfId="48007" xr:uid="{C3355D9B-5C09-4130-9891-900C290ABD50}"/>
    <cellStyle name="Normal 71 4 3 2 3" xfId="48008" xr:uid="{54CE6FA8-5810-46A8-AB35-C8C01C3D7BBB}"/>
    <cellStyle name="Normal 71 4 3 2 3 2" xfId="48009" xr:uid="{41336A20-37B7-493A-B747-058E10B05A6D}"/>
    <cellStyle name="Normal 71 4 3 2 3 2 2" xfId="48010" xr:uid="{C0C10734-7807-4138-BC29-E4E421358C18}"/>
    <cellStyle name="Normal 71 4 3 2 3 3" xfId="48011" xr:uid="{5C959E3E-9BCA-4189-8198-D657A0DB7D68}"/>
    <cellStyle name="Normal 71 4 3 2 3 4" xfId="48012" xr:uid="{4AAE0093-2731-4EA5-9652-8654C8C60AD8}"/>
    <cellStyle name="Normal 71 4 3 2 4" xfId="48013" xr:uid="{CE830510-4FA7-440F-A19A-382CD1098FAB}"/>
    <cellStyle name="Normal 71 4 3 2 4 2" xfId="48014" xr:uid="{FC784652-25C1-4024-AA1D-F026B3DF6A00}"/>
    <cellStyle name="Normal 71 4 3 2 5" xfId="48015" xr:uid="{1E52CB7F-3821-4708-A662-A888AAFBC64C}"/>
    <cellStyle name="Normal 71 4 3 2 6" xfId="48016" xr:uid="{EEEAF6B3-E5AE-44D2-AE11-A718B57BAE34}"/>
    <cellStyle name="Normal 71 4 3 2 7" xfId="48017" xr:uid="{721137FC-14F9-43C7-9B27-582A01015EC7}"/>
    <cellStyle name="Normal 71 4 3 3" xfId="48018" xr:uid="{2B2669FD-324C-49AA-8FA7-61E941059A8E}"/>
    <cellStyle name="Normal 71 4 3 3 2" xfId="48019" xr:uid="{D339AA27-6F08-468C-B0AA-25A41B2CCB2E}"/>
    <cellStyle name="Normal 71 4 3 3 2 2" xfId="48020" xr:uid="{7DB3F2DA-A2C4-45A0-8052-D6326D2611F4}"/>
    <cellStyle name="Normal 71 4 3 3 2 2 2" xfId="48021" xr:uid="{B2382D67-3340-47DA-AFDF-ADF085237006}"/>
    <cellStyle name="Normal 71 4 3 3 2 3" xfId="48022" xr:uid="{D9DB6FA2-7268-470B-AC03-F50C1A18F549}"/>
    <cellStyle name="Normal 71 4 3 3 2 4" xfId="48023" xr:uid="{B84F304F-E2D3-4A4E-BA3B-E69A5500B1C6}"/>
    <cellStyle name="Normal 71 4 3 3 3" xfId="48024" xr:uid="{FB000CAD-D8F5-4C39-93E6-30FC43C1E705}"/>
    <cellStyle name="Normal 71 4 3 3 3 2" xfId="48025" xr:uid="{8C1BE846-2DBE-47F6-AC87-08414C3436A5}"/>
    <cellStyle name="Normal 71 4 3 3 4" xfId="48026" xr:uid="{ECBFED01-1877-451B-BE62-175D2B26C85E}"/>
    <cellStyle name="Normal 71 4 3 3 5" xfId="48027" xr:uid="{43E72416-18B1-40F8-9BBE-AFEE07B24DFF}"/>
    <cellStyle name="Normal 71 4 3 3 6" xfId="48028" xr:uid="{C2A0A8E6-0B4A-4465-9A80-D207B9C5DD19}"/>
    <cellStyle name="Normal 71 4 3 4" xfId="48029" xr:uid="{A347286A-9EBA-4FFC-B666-951725DFB110}"/>
    <cellStyle name="Normal 71 4 3 4 2" xfId="48030" xr:uid="{015D4A7E-1A0D-4A43-B97B-3F290931CAA2}"/>
    <cellStyle name="Normal 71 4 3 4 2 2" xfId="48031" xr:uid="{D024B2E3-3ADC-430F-81DB-FDEFF764760E}"/>
    <cellStyle name="Normal 71 4 3 4 3" xfId="48032" xr:uid="{F5C70C0B-4A20-4E10-88CF-CFFB137AA694}"/>
    <cellStyle name="Normal 71 4 3 4 4" xfId="48033" xr:uid="{ED0AABE7-2429-48EB-83E1-4CBA3010F88D}"/>
    <cellStyle name="Normal 71 4 3 5" xfId="48034" xr:uid="{A430D703-1761-40C0-B92A-A84F5CEA96ED}"/>
    <cellStyle name="Normal 71 4 3 5 2" xfId="48035" xr:uid="{ED8753DE-1918-4E98-91D7-9A2893726D3F}"/>
    <cellStyle name="Normal 71 4 3 6" xfId="48036" xr:uid="{6BF96052-DC03-4665-B4B5-EC14E54AC63A}"/>
    <cellStyle name="Normal 71 4 3 7" xfId="48037" xr:uid="{205E732C-023B-4995-B6FB-D7A97DEB07FE}"/>
    <cellStyle name="Normal 71 4 3 8" xfId="48038" xr:uid="{A964576F-8CB7-436C-92EB-C6DDC1CA2B8D}"/>
    <cellStyle name="Normal 71 4 3_Non-NII" xfId="47995" xr:uid="{F6634BBB-8F62-4CFC-A6E5-5B7978862AD0}"/>
    <cellStyle name="Normal 71 4 4" xfId="43233" xr:uid="{66C96CED-8D15-40F2-BA74-C8DD43DD216C}"/>
    <cellStyle name="Normal 71 4 4 2" xfId="48040" xr:uid="{D695675A-3AB1-4BBC-A75E-6426A2B60538}"/>
    <cellStyle name="Normal 71 4 4 2 2" xfId="48041" xr:uid="{54D74A7D-3AB7-42CD-95DB-A08F776FA900}"/>
    <cellStyle name="Normal 71 4 4 2 2 2" xfId="48042" xr:uid="{6DF486B1-3379-4B7F-A93E-57C63F597B53}"/>
    <cellStyle name="Normal 71 4 4 2 2 2 2" xfId="48043" xr:uid="{EF768709-92F6-40D9-AAF4-C7C10E2666C6}"/>
    <cellStyle name="Normal 71 4 4 2 2 2 2 2" xfId="48044" xr:uid="{6E531137-33AE-4E7B-B7B1-E741D92720F8}"/>
    <cellStyle name="Normal 71 4 4 2 2 2 3" xfId="48045" xr:uid="{63E657A4-6523-42D0-9F6C-95747DC6FBD9}"/>
    <cellStyle name="Normal 71 4 4 2 2 2 4" xfId="48046" xr:uid="{14B578A1-7512-4C12-91DA-AD3FB08618A0}"/>
    <cellStyle name="Normal 71 4 4 2 2 3" xfId="48047" xr:uid="{F16F9FBD-D9C2-4CDF-A507-6F9148C1B6B4}"/>
    <cellStyle name="Normal 71 4 4 2 2 3 2" xfId="48048" xr:uid="{0B6B546C-FE2D-49D8-AB42-CE8829D7CF3D}"/>
    <cellStyle name="Normal 71 4 4 2 2 4" xfId="48049" xr:uid="{3313245C-D1CE-4B0E-8BBF-8E25DD515F38}"/>
    <cellStyle name="Normal 71 4 4 2 2 5" xfId="48050" xr:uid="{03D06F67-D117-43F9-A9AA-9EA913B7950F}"/>
    <cellStyle name="Normal 71 4 4 2 2 6" xfId="48051" xr:uid="{2256EA33-2936-4E01-A242-887A3C123547}"/>
    <cellStyle name="Normal 71 4 4 2 3" xfId="48052" xr:uid="{408FA648-957D-4388-A998-15BE3678EF1F}"/>
    <cellStyle name="Normal 71 4 4 2 3 2" xfId="48053" xr:uid="{AF175F52-3DAA-4641-B8BC-56F57E0F6406}"/>
    <cellStyle name="Normal 71 4 4 2 3 2 2" xfId="48054" xr:uid="{008582A5-6D71-48EF-8B4C-D86E6675BFAA}"/>
    <cellStyle name="Normal 71 4 4 2 3 3" xfId="48055" xr:uid="{7A94F1CC-168E-4A06-9E77-D92644400EF3}"/>
    <cellStyle name="Normal 71 4 4 2 3 4" xfId="48056" xr:uid="{30B38A94-16E4-4457-92EA-2A17D180FE58}"/>
    <cellStyle name="Normal 71 4 4 2 4" xfId="48057" xr:uid="{3AC52E70-1A31-4FEC-A8C2-F59B02B194D2}"/>
    <cellStyle name="Normal 71 4 4 2 4 2" xfId="48058" xr:uid="{4CD99B2E-15CF-487C-87D6-5C606A6368A5}"/>
    <cellStyle name="Normal 71 4 4 2 5" xfId="48059" xr:uid="{5E31FA2D-B492-4C52-8AA9-2560520CD0ED}"/>
    <cellStyle name="Normal 71 4 4 2 6" xfId="48060" xr:uid="{AB3B5957-A49B-4E7C-B234-7A1F7965F267}"/>
    <cellStyle name="Normal 71 4 4 2 7" xfId="48061" xr:uid="{368383F3-41C4-49ED-86E8-A80B704241CE}"/>
    <cellStyle name="Normal 71 4 4 3" xfId="48062" xr:uid="{E950E8FD-84D7-418C-8A90-6A4FAB9593CB}"/>
    <cellStyle name="Normal 71 4 4 3 2" xfId="48063" xr:uid="{46827053-4F89-42D4-A21D-B2F16BBCB040}"/>
    <cellStyle name="Normal 71 4 4 3 2 2" xfId="48064" xr:uid="{9CE1C53C-475E-4A56-861A-21F923B324CF}"/>
    <cellStyle name="Normal 71 4 4 3 2 2 2" xfId="48065" xr:uid="{B0710F0B-E77F-4759-8C16-074491DB2673}"/>
    <cellStyle name="Normal 71 4 4 3 2 3" xfId="48066" xr:uid="{EAEB6D67-7499-4795-BA31-94A4B13B7642}"/>
    <cellStyle name="Normal 71 4 4 3 2 4" xfId="48067" xr:uid="{70D87C19-759E-4536-8623-1C2B9B680DC8}"/>
    <cellStyle name="Normal 71 4 4 3 3" xfId="48068" xr:uid="{FBE3123A-BC2A-4D12-B01C-907C81E9F26B}"/>
    <cellStyle name="Normal 71 4 4 3 3 2" xfId="48069" xr:uid="{86E0DB26-31C2-4DC5-9983-385F1B8174F2}"/>
    <cellStyle name="Normal 71 4 4 3 4" xfId="48070" xr:uid="{024854E0-E4BF-49AE-8137-04B22783D658}"/>
    <cellStyle name="Normal 71 4 4 3 5" xfId="48071" xr:uid="{70D36C06-F086-49A5-B7BB-BBC046EC02BE}"/>
    <cellStyle name="Normal 71 4 4 3 6" xfId="48072" xr:uid="{DD73FFE7-A522-458E-8441-949143AB7DF0}"/>
    <cellStyle name="Normal 71 4 4 4" xfId="48073" xr:uid="{96C888FD-CC28-4011-9837-44180E2CAC73}"/>
    <cellStyle name="Normal 71 4 4 4 2" xfId="48074" xr:uid="{E2D7376E-453F-42BC-A699-2B4693363D6D}"/>
    <cellStyle name="Normal 71 4 4 4 2 2" xfId="48075" xr:uid="{B701B697-0663-45E8-BC4B-8BF94E7DA6E8}"/>
    <cellStyle name="Normal 71 4 4 4 3" xfId="48076" xr:uid="{51276894-2196-4011-AC0D-DCDE5D82F0A5}"/>
    <cellStyle name="Normal 71 4 4 4 4" xfId="48077" xr:uid="{42C6FC88-CCE8-447F-85F0-AD19DD5803A6}"/>
    <cellStyle name="Normal 71 4 4 5" xfId="48078" xr:uid="{45FFFED4-01E2-4281-9435-55CD160C5041}"/>
    <cellStyle name="Normal 71 4 4 5 2" xfId="48079" xr:uid="{10374796-CD80-4113-A833-01EC18617208}"/>
    <cellStyle name="Normal 71 4 4 6" xfId="48080" xr:uid="{FD2C6622-75B9-4325-97E6-02372A7D9057}"/>
    <cellStyle name="Normal 71 4 4 7" xfId="48081" xr:uid="{0824F7CE-EC97-47FE-88FE-9558BFDCE78A}"/>
    <cellStyle name="Normal 71 4 4 8" xfId="48082" xr:uid="{E191D8DF-5116-4438-8A84-E09120B3FA54}"/>
    <cellStyle name="Normal 71 4 4_Non-NII" xfId="48039" xr:uid="{12892F9C-478B-45CA-9125-C756B3E39FFB}"/>
    <cellStyle name="Normal 71 4 5" xfId="43234" xr:uid="{3177DC3B-1BF0-40C5-8123-74B5A16C536A}"/>
    <cellStyle name="Normal 71 4 5 2" xfId="48084" xr:uid="{7FD4968C-6B85-46B1-83C1-65AE6A8B0433}"/>
    <cellStyle name="Normal 71 4 5 2 2" xfId="48085" xr:uid="{233F8C74-F69D-4D0F-AB96-09F7D174DAA3}"/>
    <cellStyle name="Normal 71 4 5 2 2 2" xfId="48086" xr:uid="{B6738FE1-FD54-4B45-80E5-4B0627C87207}"/>
    <cellStyle name="Normal 71 4 5 2 2 2 2" xfId="48087" xr:uid="{1295AF3B-B22D-4114-8E94-CB8A1E09F170}"/>
    <cellStyle name="Normal 71 4 5 2 2 2 2 2" xfId="48088" xr:uid="{6FF6DED3-873E-431D-BA6F-1B84CEEB8DBC}"/>
    <cellStyle name="Normal 71 4 5 2 2 2 3" xfId="48089" xr:uid="{B8004F5C-7704-4897-B790-E7023352212F}"/>
    <cellStyle name="Normal 71 4 5 2 2 2 4" xfId="48090" xr:uid="{DD896CAD-A027-4ABD-BC9F-914BB9E9316D}"/>
    <cellStyle name="Normal 71 4 5 2 2 3" xfId="48091" xr:uid="{E582C3C6-74EB-41DA-B623-8FEE6694130D}"/>
    <cellStyle name="Normal 71 4 5 2 2 3 2" xfId="48092" xr:uid="{70EED56A-EF31-4DF6-AAE1-6EE15EE184A0}"/>
    <cellStyle name="Normal 71 4 5 2 2 4" xfId="48093" xr:uid="{846F21D5-46AA-44E1-AFA8-25F9CF6774E6}"/>
    <cellStyle name="Normal 71 4 5 2 2 5" xfId="48094" xr:uid="{F22FCDA9-18DF-442C-8E35-0AD194129042}"/>
    <cellStyle name="Normal 71 4 5 2 2 6" xfId="48095" xr:uid="{1C02C6B0-7929-423A-A666-C6BF43C74F09}"/>
    <cellStyle name="Normal 71 4 5 2 3" xfId="48096" xr:uid="{2941331A-7F74-4406-9E2A-A2D94B1EE11B}"/>
    <cellStyle name="Normal 71 4 5 2 3 2" xfId="48097" xr:uid="{62DF0C70-CD96-429F-A342-DD8CA20B56C0}"/>
    <cellStyle name="Normal 71 4 5 2 3 2 2" xfId="48098" xr:uid="{7FAF4A60-5743-4FEF-83C9-C9C48368204D}"/>
    <cellStyle name="Normal 71 4 5 2 3 3" xfId="48099" xr:uid="{446096F0-110A-449F-98E6-8A255757BA63}"/>
    <cellStyle name="Normal 71 4 5 2 3 4" xfId="48100" xr:uid="{9F5A3B18-9B7A-4C3D-BA37-57FC9A526337}"/>
    <cellStyle name="Normal 71 4 5 2 4" xfId="48101" xr:uid="{9DB41EA7-9854-40CF-A6B9-31B8E21340FA}"/>
    <cellStyle name="Normal 71 4 5 2 4 2" xfId="48102" xr:uid="{D94DD0CB-0654-4370-B6E0-7A2497B4257D}"/>
    <cellStyle name="Normal 71 4 5 2 5" xfId="48103" xr:uid="{42FB7F3D-5697-4088-BFD1-26FBF14C5369}"/>
    <cellStyle name="Normal 71 4 5 2 6" xfId="48104" xr:uid="{27D3AC96-23C9-4FAA-ADC6-95051A233291}"/>
    <cellStyle name="Normal 71 4 5 2 7" xfId="48105" xr:uid="{E97BC582-0211-4FFF-814A-49DF866C133E}"/>
    <cellStyle name="Normal 71 4 5 3" xfId="48106" xr:uid="{F9CE9F09-9C21-4637-96F8-A67E4D01E49A}"/>
    <cellStyle name="Normal 71 4 5 3 2" xfId="48107" xr:uid="{248BB29C-620C-4433-830E-E821FA933476}"/>
    <cellStyle name="Normal 71 4 5 3 2 2" xfId="48108" xr:uid="{7E1DB518-DC58-4228-811A-B97A71DBD701}"/>
    <cellStyle name="Normal 71 4 5 3 2 2 2" xfId="48109" xr:uid="{B35E1861-6546-4A15-B612-824973F58FE3}"/>
    <cellStyle name="Normal 71 4 5 3 2 3" xfId="48110" xr:uid="{0F3879EC-5C68-4A23-94BE-67671D55E9F7}"/>
    <cellStyle name="Normal 71 4 5 3 2 4" xfId="48111" xr:uid="{05356B63-0905-446A-B054-874347EBAD61}"/>
    <cellStyle name="Normal 71 4 5 3 3" xfId="48112" xr:uid="{8092A053-5D5B-4FF0-8D9E-C550E1A07C3A}"/>
    <cellStyle name="Normal 71 4 5 3 3 2" xfId="48113" xr:uid="{13C40CB6-E63D-41F1-804C-1229BC59F5A1}"/>
    <cellStyle name="Normal 71 4 5 3 4" xfId="48114" xr:uid="{574D106A-836E-4B45-B50F-CD3AAA3FDCA6}"/>
    <cellStyle name="Normal 71 4 5 3 5" xfId="48115" xr:uid="{941BC8C7-D246-4B18-99F8-97E1DC20CF1F}"/>
    <cellStyle name="Normal 71 4 5 3 6" xfId="48116" xr:uid="{6A18BB62-4D38-4FA2-A12D-9E8A01047ACF}"/>
    <cellStyle name="Normal 71 4 5 4" xfId="48117" xr:uid="{2A8519ED-E715-4E77-BEFB-297B240D147A}"/>
    <cellStyle name="Normal 71 4 5 4 2" xfId="48118" xr:uid="{F7195050-E9C1-411F-A22D-8EE97B22F223}"/>
    <cellStyle name="Normal 71 4 5 4 2 2" xfId="48119" xr:uid="{74C36B8E-8CAF-4BCE-AEB8-6D0773B8E229}"/>
    <cellStyle name="Normal 71 4 5 4 3" xfId="48120" xr:uid="{90BED88E-BED1-4D1B-9BEA-6661AAE9C32D}"/>
    <cellStyle name="Normal 71 4 5 4 4" xfId="48121" xr:uid="{E3E8EAAF-5B05-469D-B1BE-A7B5D8790FF8}"/>
    <cellStyle name="Normal 71 4 5 5" xfId="48122" xr:uid="{B5C2909C-CD32-40DE-B212-CDD3168168D2}"/>
    <cellStyle name="Normal 71 4 5 5 2" xfId="48123" xr:uid="{B989DB77-D735-4B57-A4BF-18266E5E300B}"/>
    <cellStyle name="Normal 71 4 5 6" xfId="48124" xr:uid="{57A29E80-BB3E-41C3-A8B8-CAA2ADE9CFAD}"/>
    <cellStyle name="Normal 71 4 5 7" xfId="48125" xr:uid="{4FB66D52-9620-44CD-A4F8-E48AC9464F66}"/>
    <cellStyle name="Normal 71 4 5 8" xfId="48126" xr:uid="{3EC8A26B-49DA-4731-A2D0-8F65E87B9E54}"/>
    <cellStyle name="Normal 71 4 5_Non-NII" xfId="48083" xr:uid="{18467AF0-FFA0-457A-AF79-DFE59C055EEC}"/>
    <cellStyle name="Normal 71 4 6" xfId="48127" xr:uid="{8EEB9D80-1BA6-4749-BB58-19F2ADF3FA3F}"/>
    <cellStyle name="Normal 71 4 6 2" xfId="48128" xr:uid="{182A50A1-DC69-44B3-A74B-43CB08CFEF29}"/>
    <cellStyle name="Normal 71 4 6 2 2" xfId="48129" xr:uid="{57BF6328-4EA8-4ED4-A0A6-6B43DA628F7C}"/>
    <cellStyle name="Normal 71 4 6 2 2 2" xfId="48130" xr:uid="{649A438B-FCEB-4ED4-AEC8-4B5607F0DA07}"/>
    <cellStyle name="Normal 71 4 6 2 2 2 2" xfId="48131" xr:uid="{3F6AF469-9FDB-421D-9A3D-EAFF6825E841}"/>
    <cellStyle name="Normal 71 4 6 2 2 3" xfId="48132" xr:uid="{7A352E48-FBCD-4B14-B8CE-D2B4AE0EC72D}"/>
    <cellStyle name="Normal 71 4 6 2 2 4" xfId="48133" xr:uid="{EC924A43-1CF8-4886-B8D0-BBACB32DE072}"/>
    <cellStyle name="Normal 71 4 6 2 3" xfId="48134" xr:uid="{32FF0FE7-5ED5-4A83-AD54-683A78281D71}"/>
    <cellStyle name="Normal 71 4 6 2 3 2" xfId="48135" xr:uid="{D947A75D-F6D9-46A5-825E-3B6A2ABF9F5B}"/>
    <cellStyle name="Normal 71 4 6 2 4" xfId="48136" xr:uid="{8D325333-471B-4017-85EE-89A7E7511D4A}"/>
    <cellStyle name="Normal 71 4 6 2 5" xfId="48137" xr:uid="{E3381665-71FE-4D99-90F0-F75FB8CC1AD9}"/>
    <cellStyle name="Normal 71 4 6 2 6" xfId="48138" xr:uid="{1BAE981E-E85B-4DA1-A6CC-4FA77B0FBE0E}"/>
    <cellStyle name="Normal 71 4 6 3" xfId="48139" xr:uid="{C5EB1A14-9E1A-4CC2-B600-B324C1D23386}"/>
    <cellStyle name="Normal 71 4 6 3 2" xfId="48140" xr:uid="{9A67A3ED-EA5C-4E1A-9B80-8C257C14B155}"/>
    <cellStyle name="Normal 71 4 6 3 2 2" xfId="48141" xr:uid="{FB9DB7D3-8E0B-4A64-81D1-39D3A20B8643}"/>
    <cellStyle name="Normal 71 4 6 3 3" xfId="48142" xr:uid="{347C0F6B-C3F4-49DD-A6EF-34E764081707}"/>
    <cellStyle name="Normal 71 4 6 3 4" xfId="48143" xr:uid="{D057889C-15CE-4ECA-8A14-726626051EF7}"/>
    <cellStyle name="Normal 71 4 6 4" xfId="48144" xr:uid="{C31A1EAB-1AE1-4F49-A50C-85A60E8C1F50}"/>
    <cellStyle name="Normal 71 4 6 4 2" xfId="48145" xr:uid="{0B1037CB-8EDD-405C-A1F4-338002864357}"/>
    <cellStyle name="Normal 71 4 6 5" xfId="48146" xr:uid="{F5CF1ADC-2F21-43D6-B717-7C85033E27AF}"/>
    <cellStyle name="Normal 71 4 6 6" xfId="48147" xr:uid="{1DE5ACD2-674B-461C-87CA-2B0231D4BDF5}"/>
    <cellStyle name="Normal 71 4 6 7" xfId="48148" xr:uid="{CF525CD7-AC9F-412B-BB83-B9047B67DC90}"/>
    <cellStyle name="Normal 71 4 7" xfId="48149" xr:uid="{41AC32F9-87C8-4C07-8FC8-CDE0BB663EBE}"/>
    <cellStyle name="Normal 71 4 7 2" xfId="48150" xr:uid="{B30DE4BD-1D95-4109-AD25-D3FAEE59A225}"/>
    <cellStyle name="Normal 71 4 7 2 2" xfId="48151" xr:uid="{7E15C5F8-8700-40E7-B724-AD4255A29FED}"/>
    <cellStyle name="Normal 71 4 7 2 2 2" xfId="48152" xr:uid="{EB58D8A7-3651-4CC7-B0B3-A5AA15DB1B8D}"/>
    <cellStyle name="Normal 71 4 7 2 3" xfId="48153" xr:uid="{D0B0ACEA-BBEE-43F7-8D0B-868EFB5191D6}"/>
    <cellStyle name="Normal 71 4 7 2 4" xfId="48154" xr:uid="{FCE277BA-9831-4D3B-A32F-EC63BDF48B33}"/>
    <cellStyle name="Normal 71 4 7 3" xfId="48155" xr:uid="{E5BFA936-D957-4005-98E0-D02C76353521}"/>
    <cellStyle name="Normal 71 4 7 3 2" xfId="48156" xr:uid="{6BBBBF89-2DB8-4946-B30F-F64D262D91B3}"/>
    <cellStyle name="Normal 71 4 7 4" xfId="48157" xr:uid="{6F6F250E-3A68-4DB1-981D-904CBBF5EBC9}"/>
    <cellStyle name="Normal 71 4 7 5" xfId="48158" xr:uid="{E268B030-9F14-48FF-A42B-D6103B582C2E}"/>
    <cellStyle name="Normal 71 4 7 6" xfId="48159" xr:uid="{F681B0FD-DBAD-494F-9536-56531C03B202}"/>
    <cellStyle name="Normal 71 4 8" xfId="48160" xr:uid="{B7CB3F3A-ECE2-4352-90C9-F441B8CE257D}"/>
    <cellStyle name="Normal 71 4 8 2" xfId="48161" xr:uid="{B621923C-3F22-46D7-8EB5-94290A29A47F}"/>
    <cellStyle name="Normal 71 4 8 2 2" xfId="48162" xr:uid="{A1D45C45-BBC6-4D26-9385-3A80C327BD5E}"/>
    <cellStyle name="Normal 71 4 8 3" xfId="48163" xr:uid="{95922FCB-ED19-4268-B384-B09C70BADB31}"/>
    <cellStyle name="Normal 71 4 8 4" xfId="48164" xr:uid="{F3BEC56C-9E44-46CE-BE35-FEA0D9B49C5D}"/>
    <cellStyle name="Normal 71 4 9" xfId="48165" xr:uid="{DE9C38B2-1831-46FA-A62B-3911FF42F2C6}"/>
    <cellStyle name="Normal 71 4 9 2" xfId="48166" xr:uid="{BEFB8EDD-33C5-4FC2-8A56-A77FE79E03EA}"/>
    <cellStyle name="Normal 71 4_CC --&gt; BCN LCIC BAL" xfId="43235" xr:uid="{F8FAB18D-B88A-4790-ADFF-3979E373805C}"/>
    <cellStyle name="Normal 71 5" xfId="48167" xr:uid="{4CD5BA6F-1B0A-4C71-B735-ABADEB2A1460}"/>
    <cellStyle name="Normal 71 5 2" xfId="48168" xr:uid="{E92D71E1-9B62-4DDE-9888-943404CF2976}"/>
    <cellStyle name="Normal 71 5 2 2" xfId="48169" xr:uid="{62BD6B44-19B9-4DF2-8C08-7EF4E671CA24}"/>
    <cellStyle name="Normal 71 5 2 2 2" xfId="48170" xr:uid="{2F148234-6448-4067-B7DD-567F4310B2E4}"/>
    <cellStyle name="Normal 71 5 2 2 2 2" xfId="48171" xr:uid="{FEE89244-9745-41EE-97E9-AB8979A300D0}"/>
    <cellStyle name="Normal 71 5 2 2 3" xfId="48172" xr:uid="{109318FE-4FF0-4028-8B98-E90A802FB34C}"/>
    <cellStyle name="Normal 71 5 2 2 4" xfId="48173" xr:uid="{F1024413-EF09-4A4B-9A0C-ACC0E717B4A3}"/>
    <cellStyle name="Normal 71 5 2 3" xfId="48174" xr:uid="{A973D12B-189C-4A35-9E79-E202048514F7}"/>
    <cellStyle name="Normal 71 5 2 3 2" xfId="48175" xr:uid="{E2C00938-5326-48A8-8D55-B4FFACA5C8DA}"/>
    <cellStyle name="Normal 71 5 2 4" xfId="48176" xr:uid="{DB6F85D8-C526-4EC5-ACE5-2227919D83CA}"/>
    <cellStyle name="Normal 71 5 2 5" xfId="48177" xr:uid="{1A0C3220-BCC7-48A9-936B-5478698A6BED}"/>
    <cellStyle name="Normal 71 5 2 6" xfId="48178" xr:uid="{91327AA3-7B3E-4CC4-9A7C-E080EC9EFDDF}"/>
    <cellStyle name="Normal 71 5 3" xfId="48179" xr:uid="{E840D5E3-9F5D-404B-AFA2-C78C01B64DD0}"/>
    <cellStyle name="Normal 71 5 3 2" xfId="48180" xr:uid="{BE03E683-FF40-449B-909B-F2AFC4FB4367}"/>
    <cellStyle name="Normal 71 5 3 2 2" xfId="48181" xr:uid="{B5DBE191-B487-4668-8673-6509C706B0EB}"/>
    <cellStyle name="Normal 71 5 3 3" xfId="48182" xr:uid="{32BB74AC-32B0-4CD1-82FE-F3C26B6E22A5}"/>
    <cellStyle name="Normal 71 5 3 4" xfId="48183" xr:uid="{E3B1DBFF-5694-4F40-8C53-9B914C58CC48}"/>
    <cellStyle name="Normal 71 5 4" xfId="48184" xr:uid="{3F0C4F25-00FF-4890-8D0C-06D2C3C4429F}"/>
    <cellStyle name="Normal 71 5 4 2" xfId="48185" xr:uid="{2E4C52BA-1040-4530-842C-7DB763EB1F3E}"/>
    <cellStyle name="Normal 71 5 5" xfId="48186" xr:uid="{5D75E0D2-C248-4EFC-A6E7-D44A542A6013}"/>
    <cellStyle name="Normal 71 5 6" xfId="48187" xr:uid="{5A007850-92B5-4B1F-91D2-599648A48983}"/>
    <cellStyle name="Normal 71 5 7" xfId="48188" xr:uid="{C04B5CDC-26BF-4F13-AF74-78C3EBD466C8}"/>
    <cellStyle name="Normal 71 6" xfId="48189" xr:uid="{0794206F-A1CE-4318-A4A3-5BB92C69913C}"/>
    <cellStyle name="Normal 71 6 2" xfId="48190" xr:uid="{55C25E46-BEE0-44FB-8E6D-E249B53F40DA}"/>
    <cellStyle name="Normal 71 6 2 2" xfId="48191" xr:uid="{20A604CA-E724-4831-A7FB-FF7C9F055D38}"/>
    <cellStyle name="Normal 71 6 2 2 2" xfId="48192" xr:uid="{300092B6-3951-400D-B4FB-B3A86BA14B37}"/>
    <cellStyle name="Normal 71 6 2 3" xfId="48193" xr:uid="{10D68F87-D3BF-4597-95C5-6107DEA8A814}"/>
    <cellStyle name="Normal 71 6 2 4" xfId="48194" xr:uid="{B814AB96-564C-48DA-9F9D-99243A95D759}"/>
    <cellStyle name="Normal 71 6 3" xfId="48195" xr:uid="{692903A5-7183-4B03-91AC-2E5C7642A770}"/>
    <cellStyle name="Normal 71 6 3 2" xfId="48196" xr:uid="{E5E2F654-5F79-4791-9D5E-7498E95C0391}"/>
    <cellStyle name="Normal 71 6 4" xfId="48197" xr:uid="{28F7A786-62AA-4349-8DCB-EC4B326FB9F6}"/>
    <cellStyle name="Normal 71 6 5" xfId="48198" xr:uid="{82DF8E2F-0607-408D-A510-198A28B8FDF2}"/>
    <cellStyle name="Normal 71 6 6" xfId="48199" xr:uid="{0E34911E-43A0-424D-A3B7-A019AB9178BF}"/>
    <cellStyle name="Normal 71 7" xfId="48200" xr:uid="{62DEAA67-F64F-4C65-A264-06BB71B6B9E9}"/>
    <cellStyle name="Normal 71 7 2" xfId="48201" xr:uid="{6C9D4CBA-F0A5-4E2F-8DB1-4D7CE9C4CBE2}"/>
    <cellStyle name="Normal 71 7 2 2" xfId="48202" xr:uid="{ECCE09C5-E18D-49B1-9734-170413446803}"/>
    <cellStyle name="Normal 71 7 3" xfId="48203" xr:uid="{274D4D57-0B3A-4A18-A5A1-E022BEBFB5EC}"/>
    <cellStyle name="Normal 71 7 4" xfId="48204" xr:uid="{9ED28314-F80F-488F-9BE0-9A660654DCC5}"/>
    <cellStyle name="Normal 71 8" xfId="48205" xr:uid="{AAF43776-5E27-447B-A067-18825005F148}"/>
    <cellStyle name="Normal 71 8 2" xfId="48206" xr:uid="{437CE512-2B9C-4F6C-830D-5F45210688C3}"/>
    <cellStyle name="Normal 71 9" xfId="48207" xr:uid="{18B06CBB-35CE-40A3-9C97-E3B176FFD166}"/>
    <cellStyle name="Normal 71_AVA DVA EL" xfId="37301" xr:uid="{CE456D4B-E402-4489-A501-FDD00C81C9A6}"/>
    <cellStyle name="Normal 72" xfId="37302" xr:uid="{6E75143D-F625-4BD3-858F-F371D2696045}"/>
    <cellStyle name="Normal 72 2" xfId="37303" xr:uid="{78B4A7EC-5EC1-413B-9AA8-D4E4D2D92302}"/>
    <cellStyle name="Normal 72 2 2" xfId="37304" xr:uid="{43030619-7BEB-4CD1-9737-0421AC966055}"/>
    <cellStyle name="Normal 72 2 3" xfId="37305" xr:uid="{3B367595-BF9C-41DF-AB50-2CF4AC8F84C2}"/>
    <cellStyle name="Normal 72 2_AVA DVA EL" xfId="37306" xr:uid="{6154E410-63B8-450D-9DE4-3A4BCC6C9C2A}"/>
    <cellStyle name="Normal 72 3" xfId="37307" xr:uid="{77F42086-B381-4D4B-B4A9-D213EC031DE3}"/>
    <cellStyle name="Normal 72 3 2" xfId="37308" xr:uid="{7EC1A414-7578-4AF9-ADD6-045B8FFD7B64}"/>
    <cellStyle name="Normal 72 3 3" xfId="37309" xr:uid="{B837F273-B57C-4E7C-9253-1F52B13C6232}"/>
    <cellStyle name="Normal 72 3_AVA DVA EL" xfId="37310" xr:uid="{51C6D4F7-D19A-4278-8968-FB1F543CFFCD}"/>
    <cellStyle name="Normal 72 4" xfId="37311" xr:uid="{2DD71427-6900-4024-8FC5-5219574F1A75}"/>
    <cellStyle name="Normal 72 4 2" xfId="37312" xr:uid="{46F5AA6F-CC4D-41F7-95E0-30E980C43334}"/>
    <cellStyle name="Normal 72 4 3" xfId="37313" xr:uid="{E10DBE8B-5AAC-4BB0-9496-B7120BD5D3E4}"/>
    <cellStyle name="Normal 72 4_AVA DVA EL" xfId="37314" xr:uid="{22B1256A-3772-421C-8FF9-C92B4AF6DFE1}"/>
    <cellStyle name="Normal 72 5" xfId="37315" xr:uid="{A153EB98-D410-495A-A222-6BF616F89A7F}"/>
    <cellStyle name="Normal 72 5 2" xfId="37316" xr:uid="{A3DAEF93-D531-44AE-8B51-6D45420652B5}"/>
    <cellStyle name="Normal 72 5 3" xfId="37317" xr:uid="{B774358D-2FA5-4C3D-B58D-536D6F97C524}"/>
    <cellStyle name="Normal 72 5_AVA DVA EL" xfId="37318" xr:uid="{21C81AA2-C227-48BB-8C19-ECB248B0EE09}"/>
    <cellStyle name="Normal 72 6" xfId="37319" xr:uid="{52F6F892-5BB1-4CD4-91CB-AA6BD6FFBE2A}"/>
    <cellStyle name="Normal 72 6 2" xfId="37320" xr:uid="{13177EDD-20B2-480E-AE18-B6F369A8D453}"/>
    <cellStyle name="Normal 72 6 3" xfId="37321" xr:uid="{EBBDF285-7AE8-40DA-A733-12B3B8B9DD7E}"/>
    <cellStyle name="Normal 72 6_AVA DVA EL" xfId="37322" xr:uid="{CEB501F0-8D3E-46D7-8C6F-89E50CD8BB91}"/>
    <cellStyle name="Normal 72 7" xfId="37323" xr:uid="{F9D6CE1E-74EB-41C1-A5EE-5236D0529C91}"/>
    <cellStyle name="Normal 72 8" xfId="37324" xr:uid="{D1E8E616-ABFD-4936-99D5-B4FCB42A31E0}"/>
    <cellStyle name="Normal 72_AVA DVA EL" xfId="37325" xr:uid="{FDEC02CD-F169-45AE-B1FE-83A422D41EC9}"/>
    <cellStyle name="Normal 73" xfId="37326" xr:uid="{DAEA41E7-B1CB-468E-A497-89F9E2F342DC}"/>
    <cellStyle name="Normal 73 2" xfId="37327" xr:uid="{BD68ED19-DE68-404F-BB3A-B2AF7EFB3AA1}"/>
    <cellStyle name="Normal 73 2 2" xfId="37328" xr:uid="{7208E8F0-1899-4982-A10F-ED2144335774}"/>
    <cellStyle name="Normal 73 2 2 2" xfId="37329" xr:uid="{7C5E7C79-C85A-4CF5-A52A-880F3E667046}"/>
    <cellStyle name="Normal 73 2 2 3" xfId="37330" xr:uid="{72F9D502-F8D0-48DE-A438-ACEDFE42E5C3}"/>
    <cellStyle name="Normal 73 2 2_AVA DVA EL" xfId="37331" xr:uid="{7ADEE4CB-6D3F-4457-A6CD-9F986B27F550}"/>
    <cellStyle name="Normal 73 2 3" xfId="37332" xr:uid="{A54DA263-F40C-4405-B670-7B1EDC32CF24}"/>
    <cellStyle name="Normal 73 2 4" xfId="37333" xr:uid="{342CF876-3384-4E68-B63E-17005EA1FB05}"/>
    <cellStyle name="Normal 73 2_AVA DVA EL" xfId="37334" xr:uid="{AE309EF4-345C-4505-912D-6AA614221B2A}"/>
    <cellStyle name="Normal 73 3" xfId="37335" xr:uid="{79EC2ECC-15ED-4B42-9AD3-638148C32506}"/>
    <cellStyle name="Normal 73 3 2" xfId="37336" xr:uid="{02E1C494-18FF-4C05-AFD9-637F29E69247}"/>
    <cellStyle name="Normal 73 3 3" xfId="37337" xr:uid="{DC4897B9-3FAF-4469-A5E6-53515CEF465B}"/>
    <cellStyle name="Normal 73 3_AVA DVA EL" xfId="37338" xr:uid="{F295321B-BC4D-46A8-BACE-15A6AE1900FA}"/>
    <cellStyle name="Normal 73 4" xfId="37339" xr:uid="{888FAF34-788C-4A54-B75D-B55A0788A68D}"/>
    <cellStyle name="Normal 73 4 2" xfId="37340" xr:uid="{75D37C8A-7EB6-4C79-9801-B71AB738204F}"/>
    <cellStyle name="Normal 73 4 3" xfId="37341" xr:uid="{2CDF7FB7-BD1B-40E9-BFB7-53CA89689F27}"/>
    <cellStyle name="Normal 73 4_AVA DVA EL" xfId="37342" xr:uid="{02829D20-2BAF-4B77-9835-4A45DDD7678C}"/>
    <cellStyle name="Normal 73 5" xfId="37343" xr:uid="{C717AABC-D240-4F57-AEB2-F1807D2CB615}"/>
    <cellStyle name="Normal 73 5 2" xfId="37344" xr:uid="{8B7B9F98-D1AD-4F9D-B2FA-B6E1A56DDBD5}"/>
    <cellStyle name="Normal 73 5 3" xfId="37345" xr:uid="{A9E3ED4F-9F97-4848-B6F0-1063756383F4}"/>
    <cellStyle name="Normal 73 5_AVA DVA EL" xfId="37346" xr:uid="{B065DAD1-198E-47C3-90FB-9BA7101CD115}"/>
    <cellStyle name="Normal 73 6" xfId="37347" xr:uid="{955F31B9-35EB-4544-8044-8950FC7CA3CA}"/>
    <cellStyle name="Normal 73 6 2" xfId="37348" xr:uid="{57C5642D-1F42-4F35-85F8-0C077CF170BB}"/>
    <cellStyle name="Normal 73 6 3" xfId="37349" xr:uid="{3B1741B5-7A63-464E-A663-11CE0AC8DD2C}"/>
    <cellStyle name="Normal 73 6_AVA DVA EL" xfId="37350" xr:uid="{9C81BF0B-15F7-4191-AB46-8BF359586BA6}"/>
    <cellStyle name="Normal 73 7" xfId="37351" xr:uid="{F4773EBD-4E6B-4238-B21C-C6C13F927197}"/>
    <cellStyle name="Normal 73 8" xfId="37352" xr:uid="{A446C0C2-F805-4C88-A24E-D2736DDBA52F}"/>
    <cellStyle name="Normal 73_AVA DVA EL" xfId="37353" xr:uid="{28376C4D-DF91-47B0-98F4-4D55AF24EBDA}"/>
    <cellStyle name="Normal 74" xfId="37354" xr:uid="{CE6249FF-39B0-40D3-BF8F-B87F23970DF8}"/>
    <cellStyle name="Normal 74 2" xfId="37355" xr:uid="{CA35085B-3060-4B94-9207-C3956CE4737E}"/>
    <cellStyle name="Normal 74 2 2" xfId="37356" xr:uid="{45F267DD-DA8E-4D45-B877-5FF57CFD61E1}"/>
    <cellStyle name="Normal 74 2 3" xfId="37357" xr:uid="{E694EBE8-4332-464C-AA93-0DD5C3B04F88}"/>
    <cellStyle name="Normal 74 2_AVA DVA EL" xfId="37358" xr:uid="{A927A328-0C89-49A6-8A70-9662B10C704D}"/>
    <cellStyle name="Normal 74 3" xfId="37359" xr:uid="{24AD6B2D-C162-40F7-A3AC-F2BA958A224F}"/>
    <cellStyle name="Normal 74 3 2" xfId="37360" xr:uid="{5D8AA834-DC57-46FB-B828-2A7BC25C2D0D}"/>
    <cellStyle name="Normal 74 3 3" xfId="37361" xr:uid="{C6A77F57-AF2B-4E02-B343-AFCD64B8693E}"/>
    <cellStyle name="Normal 74 3_AVA DVA EL" xfId="37362" xr:uid="{ABA722F9-B38A-45D3-AC4D-A65A8E4D4F28}"/>
    <cellStyle name="Normal 74 4" xfId="37363" xr:uid="{C8652AC6-3563-4C68-8581-710D6B66714D}"/>
    <cellStyle name="Normal 74 4 2" xfId="37364" xr:uid="{895BB890-CECB-44F9-84D7-AB40D34F971E}"/>
    <cellStyle name="Normal 74 4 3" xfId="37365" xr:uid="{52B221D9-C811-4950-92F1-7978CBD23D32}"/>
    <cellStyle name="Normal 74 4_AVA DVA EL" xfId="37366" xr:uid="{830CE1BE-977B-4505-A652-170EC277A961}"/>
    <cellStyle name="Normal 74 5" xfId="37367" xr:uid="{F965A477-C2FC-44EE-A858-E49276359252}"/>
    <cellStyle name="Normal 74 5 2" xfId="37368" xr:uid="{CF68472B-E322-4CD7-89B6-B25140D03E49}"/>
    <cellStyle name="Normal 74 5 3" xfId="37369" xr:uid="{A8F4FA5A-941D-4F2F-8E30-5989B9EE8DBA}"/>
    <cellStyle name="Normal 74 5_AVA DVA EL" xfId="37370" xr:uid="{9940B11C-6E5B-4584-A99B-13285B4A5869}"/>
    <cellStyle name="Normal 74 6" xfId="37371" xr:uid="{93964A8E-FBC4-47E7-8348-0E6F77799281}"/>
    <cellStyle name="Normal 74 6 2" xfId="37372" xr:uid="{CE32A55D-D05C-4FBA-AA3B-AD3BC723CDA6}"/>
    <cellStyle name="Normal 74 6 3" xfId="37373" xr:uid="{65C60A04-6C90-4FF0-A989-5BB84E704501}"/>
    <cellStyle name="Normal 74 6_AVA DVA EL" xfId="37374" xr:uid="{D4080FA2-7737-4653-80A0-475A08F7F4F6}"/>
    <cellStyle name="Normal 74 7" xfId="37375" xr:uid="{55F17367-AEB0-4AF1-8E7A-CFCDFA6D600B}"/>
    <cellStyle name="Normal 74 8" xfId="37376" xr:uid="{C853BFFA-B813-4CA4-9BE7-D40C900CE92B}"/>
    <cellStyle name="Normal 74_AVA DVA EL" xfId="37377" xr:uid="{B48AFBCF-2F69-414D-8339-DE1D0DD4762C}"/>
    <cellStyle name="Normal 75" xfId="37378" xr:uid="{CD8E1BB9-F387-445E-ABAE-2DD42239DE96}"/>
    <cellStyle name="Normal 75 10" xfId="48208" xr:uid="{5B04F4D0-410C-47B5-9D71-FF33F260DBC0}"/>
    <cellStyle name="Normal 75 10 2" xfId="48209" xr:uid="{AAE4848D-CED6-4702-856D-E76C3F4FD6CD}"/>
    <cellStyle name="Normal 75 11" xfId="48210" xr:uid="{1FD12853-1222-4DE4-8525-3D798AE52E3E}"/>
    <cellStyle name="Normal 75 12" xfId="48211" xr:uid="{608E7B5C-C458-4BF7-ADE6-8304EA6694BA}"/>
    <cellStyle name="Normal 75 13" xfId="48212" xr:uid="{94087D5C-21BF-400A-A769-E205F38540E5}"/>
    <cellStyle name="Normal 75 2" xfId="37379" xr:uid="{2246072E-249E-45C3-9DB1-4F5F667814A0}"/>
    <cellStyle name="Normal 75 2 2" xfId="37380" xr:uid="{3069D450-5FBF-45D3-AB45-4AEC94B7894E}"/>
    <cellStyle name="Normal 75 2 2 2" xfId="48214" xr:uid="{A17D1D36-5FD5-46B5-B1A0-B0F8590B5A12}"/>
    <cellStyle name="Normal 75 2 2 2 2" xfId="48215" xr:uid="{A5D4806C-24DB-43D8-A21A-DD6170273555}"/>
    <cellStyle name="Normal 75 2 2 2 2 2" xfId="48216" xr:uid="{F05EE015-C245-4D4E-8B94-409A35ADD0BC}"/>
    <cellStyle name="Normal 75 2 2 2 2 2 2" xfId="48217" xr:uid="{22B9A130-717D-41F6-8871-A078F0BF396B}"/>
    <cellStyle name="Normal 75 2 2 2 2 3" xfId="48218" xr:uid="{F466018B-A7FA-4B08-B6B8-EB073B77AB58}"/>
    <cellStyle name="Normal 75 2 2 2 2 4" xfId="48219" xr:uid="{4DC2E873-D638-439D-83FD-03CCAD6D86BA}"/>
    <cellStyle name="Normal 75 2 2 2 3" xfId="48220" xr:uid="{086CD593-EC66-4862-90FF-003EC192EC61}"/>
    <cellStyle name="Normal 75 2 2 2 3 2" xfId="48221" xr:uid="{0776B371-2A36-400E-BBBE-1E5320BDCCF5}"/>
    <cellStyle name="Normal 75 2 2 2 4" xfId="48222" xr:uid="{6C98400F-BB84-4395-AB49-6918E8E95487}"/>
    <cellStyle name="Normal 75 2 2 2 5" xfId="48223" xr:uid="{3C5EAFA5-2DB4-4B15-8459-761D6B45DE0A}"/>
    <cellStyle name="Normal 75 2 2 2 6" xfId="48224" xr:uid="{16C6ABC0-2884-4130-B743-BE83BED44980}"/>
    <cellStyle name="Normal 75 2 2 3" xfId="48225" xr:uid="{A8F52B68-1C39-40B5-A280-A313CF8CF202}"/>
    <cellStyle name="Normal 75 2 2 3 2" xfId="48226" xr:uid="{71D3B674-5721-47C6-8F09-49BEBD377AFB}"/>
    <cellStyle name="Normal 75 2 2 3 2 2" xfId="48227" xr:uid="{9DFBD713-3184-4848-9FC3-0A65939D7D4B}"/>
    <cellStyle name="Normal 75 2 2 3 3" xfId="48228" xr:uid="{077E7A46-851B-473F-8EDE-F5FBADAF6A5B}"/>
    <cellStyle name="Normal 75 2 2 3 4" xfId="48229" xr:uid="{EE5085AD-3901-4672-BBC5-CDFE5A4A305A}"/>
    <cellStyle name="Normal 75 2 2 4" xfId="48230" xr:uid="{6A9B867D-56DF-4F84-88AA-BB33647F96BC}"/>
    <cellStyle name="Normal 75 2 2 4 2" xfId="48231" xr:uid="{00685126-AA5E-41D0-B1C5-6408BD987DA6}"/>
    <cellStyle name="Normal 75 2 2 5" xfId="48232" xr:uid="{C22EFF28-B4A8-445F-ADE3-1C784AF31209}"/>
    <cellStyle name="Normal 75 2 2 6" xfId="48233" xr:uid="{CE53E3CE-7558-4608-BE26-A9409975E467}"/>
    <cellStyle name="Normal 75 2 2 7" xfId="48234" xr:uid="{98E5DF8C-963D-4E14-A19D-85013B5C8CF2}"/>
    <cellStyle name="Normal 75 2 2_Non-NII" xfId="48213" xr:uid="{C8C3011E-5426-4824-8B16-D3505E98618B}"/>
    <cellStyle name="Normal 75 2 3" xfId="37381" xr:uid="{BCEE560D-AA96-4E4A-ADDB-83C75CE74B4F}"/>
    <cellStyle name="Normal 75 2 3 2" xfId="48236" xr:uid="{D4A587CC-8200-4E23-A682-A58F8F911842}"/>
    <cellStyle name="Normal 75 2 3 2 2" xfId="48237" xr:uid="{8C645A26-A9B2-45C0-8075-1EA2A3B25069}"/>
    <cellStyle name="Normal 75 2 3 2 2 2" xfId="48238" xr:uid="{F4C085AC-6C75-4E26-B00E-B5BE436CD2B9}"/>
    <cellStyle name="Normal 75 2 3 2 3" xfId="48239" xr:uid="{593D20AE-2DCD-42AA-AE93-919C50359AA5}"/>
    <cellStyle name="Normal 75 2 3 2 4" xfId="48240" xr:uid="{B3EAE332-1DF7-423F-98AE-077303393DC0}"/>
    <cellStyle name="Normal 75 2 3 3" xfId="48241" xr:uid="{116FAF3F-9258-4681-A80D-A8731C55DE3C}"/>
    <cellStyle name="Normal 75 2 3 3 2" xfId="48242" xr:uid="{A7C4D4A5-B8C9-4A0C-AB3B-1FA6ECAFBDA7}"/>
    <cellStyle name="Normal 75 2 3 4" xfId="48243" xr:uid="{3BD15954-D7FC-49EE-A60A-70D6880A47F8}"/>
    <cellStyle name="Normal 75 2 3 5" xfId="48244" xr:uid="{496787D3-0C3E-4FB4-9217-C1791BD51859}"/>
    <cellStyle name="Normal 75 2 3 6" xfId="48245" xr:uid="{9D4FC821-9D67-4D1F-A458-4F0C4F5937EB}"/>
    <cellStyle name="Normal 75 2 3_Non-NII" xfId="48235" xr:uid="{97CD0E72-987C-4C9C-8D0D-7E17FFBEFA14}"/>
    <cellStyle name="Normal 75 2 4" xfId="48246" xr:uid="{47739F22-FD6D-4ED6-B7B6-DD9F9F631F0D}"/>
    <cellStyle name="Normal 75 2 4 2" xfId="48247" xr:uid="{1CA01CC0-D883-492E-B91B-117426103045}"/>
    <cellStyle name="Normal 75 2 4 2 2" xfId="48248" xr:uid="{F5722E8F-4F25-4080-85A8-BA7D69527BF2}"/>
    <cellStyle name="Normal 75 2 4 3" xfId="48249" xr:uid="{E512ABB5-98BC-4975-8C5F-EBAA8513FAAF}"/>
    <cellStyle name="Normal 75 2 4 4" xfId="48250" xr:uid="{22A71BC6-7A33-4E21-875A-8C629FC98EE8}"/>
    <cellStyle name="Normal 75 2 5" xfId="48251" xr:uid="{B198F482-0AC7-48B6-8AE2-1D7E2F5C13F0}"/>
    <cellStyle name="Normal 75 2 5 2" xfId="48252" xr:uid="{57E2E9F4-3B16-47AE-8DCB-E3DDA87FF622}"/>
    <cellStyle name="Normal 75 2 6" xfId="48253" xr:uid="{698C0F5F-6922-4FDC-A273-FDFB7ED9228B}"/>
    <cellStyle name="Normal 75 2 7" xfId="48254" xr:uid="{8E9964A0-11DE-4D44-8EB1-B72460DC24EC}"/>
    <cellStyle name="Normal 75 2 8" xfId="48255" xr:uid="{8602A86C-B2FD-4749-B0E0-CA3A93A3BAFB}"/>
    <cellStyle name="Normal 75 2_AVA DVA EL" xfId="37382" xr:uid="{3BEEA35D-C7D3-4EF6-9042-87113D8C8929}"/>
    <cellStyle name="Normal 75 3" xfId="37383" xr:uid="{56BD4066-4086-4179-A3FB-DCDFD44408BA}"/>
    <cellStyle name="Normal 75 3 2" xfId="48257" xr:uid="{49B2269E-48CD-4F5C-B032-AF651467C825}"/>
    <cellStyle name="Normal 75 3 2 2" xfId="48258" xr:uid="{304F395E-959B-4C01-9BEB-F29811326487}"/>
    <cellStyle name="Normal 75 3 2 2 2" xfId="48259" xr:uid="{A35FCCFA-C641-4797-935B-8A5994C8018F}"/>
    <cellStyle name="Normal 75 3 2 2 2 2" xfId="48260" xr:uid="{7DDB70C3-0BEF-46D8-BCD8-63292CA41A81}"/>
    <cellStyle name="Normal 75 3 2 2 2 2 2" xfId="48261" xr:uid="{C44D25B5-E5D1-4AB0-A674-5C77053DA275}"/>
    <cellStyle name="Normal 75 3 2 2 2 3" xfId="48262" xr:uid="{EF505C81-472D-4266-AD88-8DBD39225A2C}"/>
    <cellStyle name="Normal 75 3 2 2 2 4" xfId="48263" xr:uid="{4A60F31D-6C80-4425-9DCF-96DE4C9A8CE8}"/>
    <cellStyle name="Normal 75 3 2 2 3" xfId="48264" xr:uid="{8C24B0E3-29CA-4930-AAB1-0517D637B3C3}"/>
    <cellStyle name="Normal 75 3 2 2 3 2" xfId="48265" xr:uid="{F7745AD6-AB9A-475E-850D-F0E2F3D36F4B}"/>
    <cellStyle name="Normal 75 3 2 2 4" xfId="48266" xr:uid="{7E1A8A86-5527-485E-AA8B-F6D2D2339C25}"/>
    <cellStyle name="Normal 75 3 2 2 5" xfId="48267" xr:uid="{5A3360B5-CEC3-43FF-9F79-AE7175D963C1}"/>
    <cellStyle name="Normal 75 3 2 2 6" xfId="48268" xr:uid="{4B5570AE-E8A5-4312-B4B2-062AB0F3DFAE}"/>
    <cellStyle name="Normal 75 3 2 3" xfId="48269" xr:uid="{A7A84A92-5435-4933-A834-60901A1FB5B8}"/>
    <cellStyle name="Normal 75 3 2 3 2" xfId="48270" xr:uid="{7E586F06-E490-4F4B-AA0F-907602EE97AC}"/>
    <cellStyle name="Normal 75 3 2 3 2 2" xfId="48271" xr:uid="{EA08C1EF-8C15-4C79-8B1F-4D6A7F21DC76}"/>
    <cellStyle name="Normal 75 3 2 3 3" xfId="48272" xr:uid="{E8DF2514-C0BF-4F38-9069-0CC224EF6EAD}"/>
    <cellStyle name="Normal 75 3 2 3 4" xfId="48273" xr:uid="{E8F2F137-CCEE-4C52-9CC9-AC3B5833F882}"/>
    <cellStyle name="Normal 75 3 2 4" xfId="48274" xr:uid="{BC4BE1EE-D91E-4038-9A74-2776CC79FCAC}"/>
    <cellStyle name="Normal 75 3 2 4 2" xfId="48275" xr:uid="{210497D5-F1FF-47AD-9563-BDE7971A70E5}"/>
    <cellStyle name="Normal 75 3 2 5" xfId="48276" xr:uid="{DAA17CFE-4634-4AAC-8D95-A31850939531}"/>
    <cellStyle name="Normal 75 3 2 6" xfId="48277" xr:uid="{F83335AC-967A-4436-B97E-0A47D619AF41}"/>
    <cellStyle name="Normal 75 3 2 7" xfId="48278" xr:uid="{1C7D035F-A51D-4B1D-9E1B-1C8C58E5CE12}"/>
    <cellStyle name="Normal 75 3 3" xfId="48279" xr:uid="{71DE0C6F-7D55-4347-8A07-0B8F4713393A}"/>
    <cellStyle name="Normal 75 3 3 2" xfId="48280" xr:uid="{F6622051-0FA6-4FBD-AEB4-60DCCADB31D7}"/>
    <cellStyle name="Normal 75 3 3 2 2" xfId="48281" xr:uid="{F8011BE1-185A-4548-8BE7-46A460B31B0D}"/>
    <cellStyle name="Normal 75 3 3 2 2 2" xfId="48282" xr:uid="{A571A697-B742-4ECB-AAE4-9ACBE4820089}"/>
    <cellStyle name="Normal 75 3 3 2 3" xfId="48283" xr:uid="{306CB200-CB9C-4CF9-A0A5-D74317F9C063}"/>
    <cellStyle name="Normal 75 3 3 2 4" xfId="48284" xr:uid="{C9C14DB9-35A7-4655-BF5A-1093CB01F607}"/>
    <cellStyle name="Normal 75 3 3 3" xfId="48285" xr:uid="{DEEFEF73-1871-4475-B568-3FCDE250EC35}"/>
    <cellStyle name="Normal 75 3 3 3 2" xfId="48286" xr:uid="{72962C02-BB03-43F0-BD00-B93A7C0A3FEE}"/>
    <cellStyle name="Normal 75 3 3 4" xfId="48287" xr:uid="{0D8BAAEF-D049-4B40-82EA-8E4664A19CBB}"/>
    <cellStyle name="Normal 75 3 3 5" xfId="48288" xr:uid="{9AE2EDB8-696C-46F3-9952-FC8FFA8D042C}"/>
    <cellStyle name="Normal 75 3 3 6" xfId="48289" xr:uid="{CD8A279D-C6F0-4422-8AA8-5D597BC1FC98}"/>
    <cellStyle name="Normal 75 3 4" xfId="48290" xr:uid="{01A6E054-7313-4664-802C-F758B297EB88}"/>
    <cellStyle name="Normal 75 3 4 2" xfId="48291" xr:uid="{4299851E-FCAC-46D4-98EF-9116AFEFDEE4}"/>
    <cellStyle name="Normal 75 3 4 2 2" xfId="48292" xr:uid="{D209CA78-993D-4439-BD6F-8AE50349595E}"/>
    <cellStyle name="Normal 75 3 4 3" xfId="48293" xr:uid="{BD0D8DD2-396B-4DEF-89E3-C5E6106C63AF}"/>
    <cellStyle name="Normal 75 3 4 4" xfId="48294" xr:uid="{692C2A70-E25D-4FFA-9778-4E02C37A9F31}"/>
    <cellStyle name="Normal 75 3 5" xfId="48295" xr:uid="{0B752E71-5FF3-45E6-850B-E7D51D73B77B}"/>
    <cellStyle name="Normal 75 3 5 2" xfId="48296" xr:uid="{C5AAF986-5392-457F-BCFE-F039BEDD6C22}"/>
    <cellStyle name="Normal 75 3 6" xfId="48297" xr:uid="{B1755C67-ED12-40A7-9865-625D564BDA07}"/>
    <cellStyle name="Normal 75 3 7" xfId="48298" xr:uid="{2745F164-D99F-4470-AC6F-D50521681F6C}"/>
    <cellStyle name="Normal 75 3 8" xfId="48299" xr:uid="{F206A6C9-1B98-4AAE-9F10-28670FBB3CB4}"/>
    <cellStyle name="Normal 75 3_Non-NII" xfId="48256" xr:uid="{41E89EE9-21F0-43F5-AF15-91E2EDB41B13}"/>
    <cellStyle name="Normal 75 4" xfId="37384" xr:uid="{7CB09E30-20D5-49A2-9745-EB23D209E895}"/>
    <cellStyle name="Normal 75 4 2" xfId="48301" xr:uid="{11020A0B-83A7-4EA0-8ACD-A3A5958BEBC2}"/>
    <cellStyle name="Normal 75 4 2 2" xfId="48302" xr:uid="{5633C4F0-A5E8-41FF-91FD-AB0BBCD54493}"/>
    <cellStyle name="Normal 75 4 2 2 2" xfId="48303" xr:uid="{6F4498C3-5B06-43AE-AC71-E32D0E189126}"/>
    <cellStyle name="Normal 75 4 2 2 2 2" xfId="48304" xr:uid="{0DB519FF-BB07-4DD5-A3F5-FB7F3FC1DA34}"/>
    <cellStyle name="Normal 75 4 2 2 2 2 2" xfId="48305" xr:uid="{58899C4C-3739-41D0-81BF-CC0C261EB5BC}"/>
    <cellStyle name="Normal 75 4 2 2 2 3" xfId="48306" xr:uid="{7D550F5C-1ED4-415E-B641-0AD5A148354E}"/>
    <cellStyle name="Normal 75 4 2 2 2 4" xfId="48307" xr:uid="{E71A7030-246E-4A73-9E3B-BB2A508FE8C2}"/>
    <cellStyle name="Normal 75 4 2 2 3" xfId="48308" xr:uid="{8323B4DF-8761-46DC-84DA-1A4E0FC13FF1}"/>
    <cellStyle name="Normal 75 4 2 2 3 2" xfId="48309" xr:uid="{288252BE-8AEF-4EC5-A3D1-AA91AD45EF74}"/>
    <cellStyle name="Normal 75 4 2 2 4" xfId="48310" xr:uid="{1E405C86-A5EF-41E7-B211-05CDDC6A48D7}"/>
    <cellStyle name="Normal 75 4 2 2 5" xfId="48311" xr:uid="{AEA20BE3-987E-40EA-BD3F-F2ABFDF7BBF4}"/>
    <cellStyle name="Normal 75 4 2 2 6" xfId="48312" xr:uid="{9C938A95-2AAA-496A-A4EE-D370D574D4C0}"/>
    <cellStyle name="Normal 75 4 2 3" xfId="48313" xr:uid="{953F23BD-465B-4DE7-B83A-E659EBFA1E7B}"/>
    <cellStyle name="Normal 75 4 2 3 2" xfId="48314" xr:uid="{070EEB31-5B7D-4141-9A8A-2B50AA541834}"/>
    <cellStyle name="Normal 75 4 2 3 2 2" xfId="48315" xr:uid="{2C643D36-B939-4091-9C7F-57BE7B7C2710}"/>
    <cellStyle name="Normal 75 4 2 3 3" xfId="48316" xr:uid="{0A63685D-C632-4EFF-81BC-146442C02CFC}"/>
    <cellStyle name="Normal 75 4 2 3 4" xfId="48317" xr:uid="{3F2FA2D3-4F42-4911-80D6-629885DDBED5}"/>
    <cellStyle name="Normal 75 4 2 4" xfId="48318" xr:uid="{88387C05-6618-4CC2-8FD3-B1FC52969219}"/>
    <cellStyle name="Normal 75 4 2 4 2" xfId="48319" xr:uid="{8FA9D85A-9466-4BC1-A52B-1B3C0EC99D57}"/>
    <cellStyle name="Normal 75 4 2 5" xfId="48320" xr:uid="{0E623143-5AFE-4ADD-A02B-DA887EF9B40C}"/>
    <cellStyle name="Normal 75 4 2 6" xfId="48321" xr:uid="{41787CD8-36AD-4510-8663-9A939BCF07B1}"/>
    <cellStyle name="Normal 75 4 2 7" xfId="48322" xr:uid="{52784DB3-6030-4698-8A58-4F077A498B90}"/>
    <cellStyle name="Normal 75 4 3" xfId="48323" xr:uid="{66ECBA97-628F-49FC-8A1E-2E5AD0C2F7B8}"/>
    <cellStyle name="Normal 75 4 3 2" xfId="48324" xr:uid="{18022E37-63C3-4E46-8993-9252EF118075}"/>
    <cellStyle name="Normal 75 4 3 2 2" xfId="48325" xr:uid="{D87298E9-A62A-4B96-92AC-46726ED0AECA}"/>
    <cellStyle name="Normal 75 4 3 2 2 2" xfId="48326" xr:uid="{81007BED-67D3-4C02-AF47-3779B6EA528C}"/>
    <cellStyle name="Normal 75 4 3 2 3" xfId="48327" xr:uid="{4CD6EF0A-5EA5-4F58-9642-FF92C83ACDF3}"/>
    <cellStyle name="Normal 75 4 3 2 4" xfId="48328" xr:uid="{68A595DA-D200-40B3-A83D-5BBF5D210BB8}"/>
    <cellStyle name="Normal 75 4 3 3" xfId="48329" xr:uid="{152255B1-F502-4098-AF63-EB691B93D262}"/>
    <cellStyle name="Normal 75 4 3 3 2" xfId="48330" xr:uid="{5316FB12-194C-4D53-84F5-6CA13FC6A4EE}"/>
    <cellStyle name="Normal 75 4 3 4" xfId="48331" xr:uid="{CC086607-FACB-44D7-8513-1B520C85FF8F}"/>
    <cellStyle name="Normal 75 4 3 5" xfId="48332" xr:uid="{A7E66B3D-DAF5-4A5D-859B-C656C8F9A6F6}"/>
    <cellStyle name="Normal 75 4 3 6" xfId="48333" xr:uid="{16B36BD4-B0D8-4CB4-96FD-3619B017B407}"/>
    <cellStyle name="Normal 75 4 4" xfId="48334" xr:uid="{21ECD891-3C65-4320-B40E-11D274EFD492}"/>
    <cellStyle name="Normal 75 4 4 2" xfId="48335" xr:uid="{22179D44-C17A-465C-9EC4-74946B67524D}"/>
    <cellStyle name="Normal 75 4 4 2 2" xfId="48336" xr:uid="{F2A08F45-5B8A-45B2-8400-36C10316065D}"/>
    <cellStyle name="Normal 75 4 4 3" xfId="48337" xr:uid="{482CEFAB-AA64-4719-9AAD-47C611437630}"/>
    <cellStyle name="Normal 75 4 4 4" xfId="48338" xr:uid="{12756DE8-372D-4A13-81D2-30BC81A61B24}"/>
    <cellStyle name="Normal 75 4 5" xfId="48339" xr:uid="{CB9874A9-B3FE-4A20-AD95-0B3B02CA754F}"/>
    <cellStyle name="Normal 75 4 5 2" xfId="48340" xr:uid="{DEE56A53-6AB7-49D1-8221-E94C6C6D3ECE}"/>
    <cellStyle name="Normal 75 4 6" xfId="48341" xr:uid="{B320ABD3-E73C-473B-B9D8-C5B1AEEE78C2}"/>
    <cellStyle name="Normal 75 4 7" xfId="48342" xr:uid="{1CEA7CF4-58E4-4E46-8AD6-0F9010974992}"/>
    <cellStyle name="Normal 75 4 8" xfId="48343" xr:uid="{EB04EBC5-E998-435F-8509-F52C92CB344E}"/>
    <cellStyle name="Normal 75 4_Non-NII" xfId="48300" xr:uid="{B95C509C-33D4-4236-A997-5EE70612F76C}"/>
    <cellStyle name="Normal 75 5" xfId="43236" xr:uid="{6FAB8714-F767-469E-83E0-00E0094217C7}"/>
    <cellStyle name="Normal 75 5 2" xfId="43237" xr:uid="{8645B96C-0CC6-484C-B6A1-964AF2034A21}"/>
    <cellStyle name="Normal 75 5 2 2" xfId="48345" xr:uid="{6C4341F0-099A-4E6D-BC8C-7349C1E281DB}"/>
    <cellStyle name="Normal 75 5 2 2 2" xfId="48346" xr:uid="{3C1EC5D2-FB68-4747-BAE5-CB5C934DE5E9}"/>
    <cellStyle name="Normal 75 5 2 2 2 10" xfId="48347" xr:uid="{757C5A50-59AF-42D0-B366-84DF0E796056}"/>
    <cellStyle name="Normal 75 5 2 2 2 2" xfId="48348" xr:uid="{C3FDDF8C-5948-47A0-BB27-0A94F116712E}"/>
    <cellStyle name="Normal 75 5 2 2 2 2 2" xfId="48349" xr:uid="{A1796A10-7AC4-4693-9364-DCE170922D86}"/>
    <cellStyle name="Normal 75 5 2 2 2 2 2 2" xfId="48350" xr:uid="{4819BD32-2988-46D7-B383-F8952C2E5A9C}"/>
    <cellStyle name="Normal 75 5 2 2 2 2 2 2 2" xfId="48351" xr:uid="{82DDEA32-DE2B-4B38-B762-A984CD39B0C1}"/>
    <cellStyle name="Normal 75 5 2 2 2 2 2 2 2 2" xfId="48352" xr:uid="{D8EF16A3-0787-4C52-94EF-3CEE79F7ACE0}"/>
    <cellStyle name="Normal 75 5 2 2 2 2 2 2 2 2 2" xfId="48353" xr:uid="{9118AC42-80B2-4DF5-B791-6EEA3C421216}"/>
    <cellStyle name="Normal 75 5 2 2 2 2 2 2 2 3" xfId="48354" xr:uid="{0D19EB03-1843-4DDF-A8B0-6A1D41EF6135}"/>
    <cellStyle name="Normal 75 5 2 2 2 2 2 2 2 4" xfId="48355" xr:uid="{0A8513D6-78D6-4031-8DC6-D8066AEE268F}"/>
    <cellStyle name="Normal 75 5 2 2 2 2 2 2 3" xfId="48356" xr:uid="{5CAD779B-5574-49BD-BA9F-68857A2CD678}"/>
    <cellStyle name="Normal 75 5 2 2 2 2 2 2 3 2" xfId="48357" xr:uid="{354D9592-90D0-485B-B952-A7C97E1EE07A}"/>
    <cellStyle name="Normal 75 5 2 2 2 2 2 2 4" xfId="48358" xr:uid="{A7C15114-616C-48AA-BFDB-E9C36B72C1D2}"/>
    <cellStyle name="Normal 75 5 2 2 2 2 2 2 5" xfId="48359" xr:uid="{CAF3204C-E23E-44EF-B0FD-8A5CF0007455}"/>
    <cellStyle name="Normal 75 5 2 2 2 2 2 2 6" xfId="48360" xr:uid="{4A7511DA-5503-4C2D-95E9-4BE2B556A222}"/>
    <cellStyle name="Normal 75 5 2 2 2 2 2 3" xfId="48361" xr:uid="{9552C254-D434-46F6-BAA7-500354DB13C8}"/>
    <cellStyle name="Normal 75 5 2 2 2 2 2 3 2" xfId="48362" xr:uid="{6D7940E6-4E34-4F9A-BB4C-5141AD3A396E}"/>
    <cellStyle name="Normal 75 5 2 2 2 2 2 3 2 2" xfId="48363" xr:uid="{14E216E3-5FBF-42B7-8C17-BA5FA86C83C9}"/>
    <cellStyle name="Normal 75 5 2 2 2 2 2 3 3" xfId="48364" xr:uid="{08FEEA75-57B2-4633-B8F3-9D23FF59ED59}"/>
    <cellStyle name="Normal 75 5 2 2 2 2 2 3 4" xfId="48365" xr:uid="{BAA70DB2-AEE4-401F-9399-9C1C51916BCD}"/>
    <cellStyle name="Normal 75 5 2 2 2 2 2 4" xfId="48366" xr:uid="{AC4DA85D-58B5-42E3-BC83-F7342B67B55E}"/>
    <cellStyle name="Normal 75 5 2 2 2 2 2 4 2" xfId="48367" xr:uid="{5AD9CCF3-BB4C-435D-A825-E81CCC32752A}"/>
    <cellStyle name="Normal 75 5 2 2 2 2 2 5" xfId="48368" xr:uid="{8B7C8F88-C68F-47B8-A346-261C83E3AC11}"/>
    <cellStyle name="Normal 75 5 2 2 2 2 2 6" xfId="48369" xr:uid="{1A0B831C-758A-40DC-96EB-36C3A834C771}"/>
    <cellStyle name="Normal 75 5 2 2 2 2 2 7" xfId="48370" xr:uid="{C80BEA2A-4C1A-404E-A4BB-8BB2B8201AF2}"/>
    <cellStyle name="Normal 75 5 2 2 2 2 3" xfId="48371" xr:uid="{56D8F69C-299A-4896-9AC7-E7CE07C2B8F8}"/>
    <cellStyle name="Normal 75 5 2 2 2 2 3 2" xfId="48372" xr:uid="{1A3BA765-49A2-494C-A165-FF9BE1964F64}"/>
    <cellStyle name="Normal 75 5 2 2 2 2 3 2 2" xfId="48373" xr:uid="{A17946D3-63E4-4175-9B45-A1CD9225B621}"/>
    <cellStyle name="Normal 75 5 2 2 2 2 3 2 2 2" xfId="48374" xr:uid="{2CAAE71D-540A-47C4-B917-213A7A2388A7}"/>
    <cellStyle name="Normal 75 5 2 2 2 2 3 2 3" xfId="48375" xr:uid="{D9BD1153-A328-4049-8621-DCEF574B9054}"/>
    <cellStyle name="Normal 75 5 2 2 2 2 3 2 4" xfId="48376" xr:uid="{B0EF0BAB-D5C4-4CEF-8C84-DF83705CE32D}"/>
    <cellStyle name="Normal 75 5 2 2 2 2 3 3" xfId="48377" xr:uid="{C5A6C9D6-5BED-47EA-907D-AFFCC1D551B2}"/>
    <cellStyle name="Normal 75 5 2 2 2 2 3 3 2" xfId="48378" xr:uid="{81140AB4-C77A-4492-ABCE-647FE1BAD585}"/>
    <cellStyle name="Normal 75 5 2 2 2 2 3 4" xfId="48379" xr:uid="{37CD8802-2698-49D1-A6D3-0FEF8383C9C0}"/>
    <cellStyle name="Normal 75 5 2 2 2 2 3 5" xfId="48380" xr:uid="{133925CC-0F19-4764-B39F-8491BCFBA199}"/>
    <cellStyle name="Normal 75 5 2 2 2 2 3 6" xfId="48381" xr:uid="{6BB99475-7C34-4272-8233-A1620EB2D07D}"/>
    <cellStyle name="Normal 75 5 2 2 2 2 4" xfId="48382" xr:uid="{F7FD5BE3-BB97-4208-88C4-3110965E1B9A}"/>
    <cellStyle name="Normal 75 5 2 2 2 2 4 2" xfId="48383" xr:uid="{615A2DBB-1708-4295-B67D-C923EC62B0A7}"/>
    <cellStyle name="Normal 75 5 2 2 2 2 4 2 2" xfId="48384" xr:uid="{E6B607E1-63BD-4973-B60D-858BF79D5C74}"/>
    <cellStyle name="Normal 75 5 2 2 2 2 4 3" xfId="48385" xr:uid="{BAE880E6-E246-4A09-977F-3309F6F22625}"/>
    <cellStyle name="Normal 75 5 2 2 2 2 4 4" xfId="48386" xr:uid="{B75A5018-906D-452C-943A-F401BCE1DAB2}"/>
    <cellStyle name="Normal 75 5 2 2 2 2 5" xfId="48387" xr:uid="{C34CB8DE-5CD8-4CF4-B03B-0926899F0AD6}"/>
    <cellStyle name="Normal 75 5 2 2 2 2 5 2" xfId="48388" xr:uid="{040576FA-0342-4B68-B2C2-08462CB44633}"/>
    <cellStyle name="Normal 75 5 2 2 2 2 6" xfId="48389" xr:uid="{4D772EAF-9366-4F0D-874E-263D27318D72}"/>
    <cellStyle name="Normal 75 5 2 2 2 2 7" xfId="48390" xr:uid="{D19F46A0-3A1D-4C37-803F-A909244F7928}"/>
    <cellStyle name="Normal 75 5 2 2 2 2 8" xfId="48391" xr:uid="{3037FE63-BA01-4698-9A22-5698FF79995D}"/>
    <cellStyle name="Normal 75 5 2 2 2 3" xfId="48392" xr:uid="{26421262-C096-4798-AC60-9BE01719048B}"/>
    <cellStyle name="Normal 75 5 2 2 2 3 10" xfId="48393" xr:uid="{31CD5A4D-D468-43A9-A308-DF7866706BC1}"/>
    <cellStyle name="Normal 75 5 2 2 2 3 2" xfId="48394" xr:uid="{770D3D42-C602-4D23-865C-F581A3D59FA6}"/>
    <cellStyle name="Normal 75 5 2 2 2 3 2 2" xfId="48395" xr:uid="{12FC16D4-F6DF-4838-85AE-F5BFE8C6DF18}"/>
    <cellStyle name="Normal 75 5 2 2 2 3 2 2 2" xfId="48396" xr:uid="{44791E75-1401-4280-999E-8C18A0BE75C1}"/>
    <cellStyle name="Normal 75 5 2 2 2 3 2 2 2 2" xfId="48397" xr:uid="{BC350858-60C5-4EF6-AD12-ED5E5AFA4833}"/>
    <cellStyle name="Normal 75 5 2 2 2 3 2 2 2 2 2" xfId="48398" xr:uid="{E9C7EA50-D5AC-4E02-A492-44E443CE330D}"/>
    <cellStyle name="Normal 75 5 2 2 2 3 2 2 2 2 2 2" xfId="48399" xr:uid="{B5F8A166-FFE9-4A31-8E3A-6F3972EFB2E7}"/>
    <cellStyle name="Normal 75 5 2 2 2 3 2 2 2 2 3" xfId="48400" xr:uid="{EE0F9C90-9AD9-40C5-B87C-2A38FE8D0A31}"/>
    <cellStyle name="Normal 75 5 2 2 2 3 2 2 2 2 4" xfId="48401" xr:uid="{F59CDC5C-7803-4D49-9DF8-04BA2FF49090}"/>
    <cellStyle name="Normal 75 5 2 2 2 3 2 2 2 3" xfId="48402" xr:uid="{CE8ACBB6-DB5F-47E8-9997-B788A50FD3C5}"/>
    <cellStyle name="Normal 75 5 2 2 2 3 2 2 2 3 2" xfId="48403" xr:uid="{86231F39-5467-48C4-9B2C-954F9B3266E4}"/>
    <cellStyle name="Normal 75 5 2 2 2 3 2 2 2 4" xfId="48404" xr:uid="{405381A4-DFA6-4161-ABB5-5D61C006FE0D}"/>
    <cellStyle name="Normal 75 5 2 2 2 3 2 2 2 5" xfId="48405" xr:uid="{37804F9A-427A-4BF1-B953-7BA6B1BF865A}"/>
    <cellStyle name="Normal 75 5 2 2 2 3 2 2 2 6" xfId="48406" xr:uid="{5D6F61C0-6067-44E5-A8B0-652F2A12115F}"/>
    <cellStyle name="Normal 75 5 2 2 2 3 2 2 3" xfId="48407" xr:uid="{A365F11D-E889-4A4A-B196-5B74B77934C8}"/>
    <cellStyle name="Normal 75 5 2 2 2 3 2 2 3 2" xfId="48408" xr:uid="{9F537CEE-4A8E-4345-9B9E-E90A7F15F575}"/>
    <cellStyle name="Normal 75 5 2 2 2 3 2 2 3 2 2" xfId="48409" xr:uid="{2CAD4DD0-FFA2-467C-A16F-0DD747E7C96A}"/>
    <cellStyle name="Normal 75 5 2 2 2 3 2 2 3 3" xfId="48410" xr:uid="{D95BF6ED-0E5C-4C2B-94A5-BCFA6FF6486B}"/>
    <cellStyle name="Normal 75 5 2 2 2 3 2 2 3 4" xfId="48411" xr:uid="{01D6147E-97E6-4B35-96B0-986C3F186CCA}"/>
    <cellStyle name="Normal 75 5 2 2 2 3 2 2 4" xfId="48412" xr:uid="{71F42A5D-30EF-4BB3-A40E-C0A77F2B1D10}"/>
    <cellStyle name="Normal 75 5 2 2 2 3 2 2 4 2" xfId="48413" xr:uid="{09C6CBD3-03AF-498D-9B51-5A89BE400B2E}"/>
    <cellStyle name="Normal 75 5 2 2 2 3 2 2 5" xfId="48414" xr:uid="{7266A392-E41C-4BAD-9B64-804B5FEF48A8}"/>
    <cellStyle name="Normal 75 5 2 2 2 3 2 2 6" xfId="48415" xr:uid="{3EC66241-B26E-42FD-B76A-1EF72A35E35B}"/>
    <cellStyle name="Normal 75 5 2 2 2 3 2 2 7" xfId="48416" xr:uid="{7E3DFE40-FBAC-4014-9BAA-68A1D01E12BC}"/>
    <cellStyle name="Normal 75 5 2 2 2 3 2 3" xfId="48417" xr:uid="{D80C1A24-FFDF-47A9-A718-5E1442FC6787}"/>
    <cellStyle name="Normal 75 5 2 2 2 3 2 3 2" xfId="48418" xr:uid="{EFA9C351-F9D5-4765-96AE-5566400B44F6}"/>
    <cellStyle name="Normal 75 5 2 2 2 3 2 3 2 2" xfId="48419" xr:uid="{344762C4-248C-452F-B784-421CB9030956}"/>
    <cellStyle name="Normal 75 5 2 2 2 3 2 3 2 2 2" xfId="48420" xr:uid="{C10E34C9-2024-4C46-8268-F04FEB5487DF}"/>
    <cellStyle name="Normal 75 5 2 2 2 3 2 3 2 3" xfId="48421" xr:uid="{37C79DB8-FBEE-4BAA-9C82-FAB29D329E5A}"/>
    <cellStyle name="Normal 75 5 2 2 2 3 2 3 2 4" xfId="48422" xr:uid="{75B307B7-1713-486B-A9B6-57A9DBB649B7}"/>
    <cellStyle name="Normal 75 5 2 2 2 3 2 3 3" xfId="48423" xr:uid="{C8FDFFEA-B42C-4694-9B77-02E7DA9D3007}"/>
    <cellStyle name="Normal 75 5 2 2 2 3 2 3 3 2" xfId="48424" xr:uid="{A87ED9C7-B090-43A3-8BF8-3D58A3CE9699}"/>
    <cellStyle name="Normal 75 5 2 2 2 3 2 3 4" xfId="48425" xr:uid="{81BF6012-15B9-4790-95E8-D3C087AD3FE5}"/>
    <cellStyle name="Normal 75 5 2 2 2 3 2 3 5" xfId="48426" xr:uid="{11C1A19B-2384-4B38-9156-048A9BCA6D34}"/>
    <cellStyle name="Normal 75 5 2 2 2 3 2 3 6" xfId="48427" xr:uid="{570C4ED7-E804-4747-8A62-D4605DE1BFE5}"/>
    <cellStyle name="Normal 75 5 2 2 2 3 2 4" xfId="48428" xr:uid="{EB75B61E-FD5F-4E1B-8AAB-A653E9782707}"/>
    <cellStyle name="Normal 75 5 2 2 2 3 2 4 2" xfId="48429" xr:uid="{58E67917-78A2-4232-B41B-2B735DDD2D4C}"/>
    <cellStyle name="Normal 75 5 2 2 2 3 2 4 2 2" xfId="48430" xr:uid="{B1D6AB3E-810C-437E-B141-F9D6712F95F3}"/>
    <cellStyle name="Normal 75 5 2 2 2 3 2 4 3" xfId="48431" xr:uid="{441716A3-2FF6-4BAC-AADC-491177DA22D9}"/>
    <cellStyle name="Normal 75 5 2 2 2 3 2 4 4" xfId="48432" xr:uid="{BE23F9EA-3A4B-49F3-97C0-A51783A5677C}"/>
    <cellStyle name="Normal 75 5 2 2 2 3 2 5" xfId="48433" xr:uid="{2BADFC6D-BA72-4895-87B0-DF8DE1AF82D6}"/>
    <cellStyle name="Normal 75 5 2 2 2 3 2 5 2" xfId="48434" xr:uid="{FF619B62-A06E-41CF-8178-1A033C538CC8}"/>
    <cellStyle name="Normal 75 5 2 2 2 3 2 6" xfId="48435" xr:uid="{98DE47AD-77F3-45BB-A8C8-17B49716CC36}"/>
    <cellStyle name="Normal 75 5 2 2 2 3 2 7" xfId="48436" xr:uid="{8599E759-F7E4-4C41-8CF6-064EA935FC14}"/>
    <cellStyle name="Normal 75 5 2 2 2 3 2 8" xfId="48437" xr:uid="{D9A5EA8C-7499-4DF4-88AF-BBCCEB61F9B0}"/>
    <cellStyle name="Normal 75 5 2 2 2 3 3" xfId="48438" xr:uid="{8ABAB26A-BD9B-482D-A8B1-444ED19601CB}"/>
    <cellStyle name="Normal 75 5 2 2 2 3 3 2" xfId="48439" xr:uid="{9B8D5179-C9EF-4EEB-95BD-3E92A28D4C95}"/>
    <cellStyle name="Normal 75 5 2 2 2 3 3 2 2" xfId="48440" xr:uid="{F492B9DE-C15F-48CD-A137-E8E94839A0A6}"/>
    <cellStyle name="Normal 75 5 2 2 2 3 3 2 2 2" xfId="48441" xr:uid="{698A024E-F421-4CC0-9D02-552D2070C8F8}"/>
    <cellStyle name="Normal 75 5 2 2 2 3 3 2 2 2 2" xfId="48442" xr:uid="{1996CD23-3DDA-4E2B-9AB5-D5E15469EB8C}"/>
    <cellStyle name="Normal 75 5 2 2 2 3 3 2 2 2 2 2" xfId="48443" xr:uid="{73BF94C2-3738-422E-9A9C-155789DE7FE7}"/>
    <cellStyle name="Normal 75 5 2 2 2 3 3 2 2 2 2 2 2" xfId="48444" xr:uid="{8D885063-69C8-4BB8-9DFE-F0876466664D}"/>
    <cellStyle name="Normal 75 5 2 2 2 3 3 2 2 2 2 3" xfId="48445" xr:uid="{27C9EA37-02C2-4DEA-80CF-31F9AA90FAF9}"/>
    <cellStyle name="Normal 75 5 2 2 2 3 3 2 2 2 2 4" xfId="48446" xr:uid="{21D162B9-DD75-4E9A-B82E-1EFC1390A0B2}"/>
    <cellStyle name="Normal 75 5 2 2 2 3 3 2 2 2 3" xfId="48447" xr:uid="{68626B9F-0B1F-4C1B-98AF-BBDE8A6A6449}"/>
    <cellStyle name="Normal 75 5 2 2 2 3 3 2 2 2 3 2" xfId="48448" xr:uid="{03362558-20E6-4433-8DE0-72C9B4941CB9}"/>
    <cellStyle name="Normal 75 5 2 2 2 3 3 2 2 2 4" xfId="48449" xr:uid="{6D9F97BF-293C-4570-A6C1-36BAC54F1DBA}"/>
    <cellStyle name="Normal 75 5 2 2 2 3 3 2 2 2 5" xfId="48450" xr:uid="{1D9C327D-6E31-4687-97B4-0E79B834E544}"/>
    <cellStyle name="Normal 75 5 2 2 2 3 3 2 2 2 6" xfId="48451" xr:uid="{D54C1ABC-7410-479A-B439-E0A720CBF702}"/>
    <cellStyle name="Normal 75 5 2 2 2 3 3 2 2 3" xfId="48452" xr:uid="{616C4D08-AFC7-420C-9B1C-91E2AB6D1D86}"/>
    <cellStyle name="Normal 75 5 2 2 2 3 3 2 2 3 2" xfId="48453" xr:uid="{6E90F613-0D94-4737-8F7F-E8D346ADF8CA}"/>
    <cellStyle name="Normal 75 5 2 2 2 3 3 2 2 3 2 2" xfId="48454" xr:uid="{CE4CADBA-F648-412D-A74B-118F6EE4BFF5}"/>
    <cellStyle name="Normal 75 5 2 2 2 3 3 2 2 3 3" xfId="48455" xr:uid="{3191F8D5-BFB3-40B9-9AE7-5F72C766C157}"/>
    <cellStyle name="Normal 75 5 2 2 2 3 3 2 2 3 4" xfId="48456" xr:uid="{F185B40B-0E06-431F-AB52-677F534CFBDE}"/>
    <cellStyle name="Normal 75 5 2 2 2 3 3 2 2 4" xfId="48457" xr:uid="{684E154D-DF73-471C-ADE3-CC352FDA9F84}"/>
    <cellStyle name="Normal 75 5 2 2 2 3 3 2 2 4 2" xfId="48458" xr:uid="{77B23AAD-0D9C-4775-9001-37D0CE26FD67}"/>
    <cellStyle name="Normal 75 5 2 2 2 3 3 2 2 5" xfId="48459" xr:uid="{75CC1FFB-3456-4B49-9AFF-C4C98A559C02}"/>
    <cellStyle name="Normal 75 5 2 2 2 3 3 2 2 6" xfId="48460" xr:uid="{65157BC7-8DAD-4EEA-9571-A2F17B372F53}"/>
    <cellStyle name="Normal 75 5 2 2 2 3 3 2 2 7" xfId="48461" xr:uid="{3DC83B56-8AFD-46F7-8973-44EECA6152CF}"/>
    <cellStyle name="Normal 75 5 2 2 2 3 3 2 3" xfId="48462" xr:uid="{93A1AAD8-3B76-45ED-A2BC-DA5E6555FBFF}"/>
    <cellStyle name="Normal 75 5 2 2 2 3 3 2 3 2" xfId="48463" xr:uid="{96EAC377-9A85-4874-B1A6-69DBEEF88A9C}"/>
    <cellStyle name="Normal 75 5 2 2 2 3 3 2 3 2 2" xfId="48464" xr:uid="{D3A1584B-2D81-4573-8554-F5DB631AC558}"/>
    <cellStyle name="Normal 75 5 2 2 2 3 3 2 3 2 2 2" xfId="48465" xr:uid="{5453DDDC-5621-44F1-8953-4077364094DE}"/>
    <cellStyle name="Normal 75 5 2 2 2 3 3 2 3 2 3" xfId="48466" xr:uid="{6FC0F0DC-C6F4-40DE-8558-180915B7A831}"/>
    <cellStyle name="Normal 75 5 2 2 2 3 3 2 3 2 4" xfId="48467" xr:uid="{D8308CFB-7662-4268-915E-96B4DCF31E93}"/>
    <cellStyle name="Normal 75 5 2 2 2 3 3 2 3 3" xfId="48468" xr:uid="{62F252D6-CC16-484D-961E-4E9B9AE13DED}"/>
    <cellStyle name="Normal 75 5 2 2 2 3 3 2 3 3 2" xfId="48469" xr:uid="{5735B91C-CB98-4748-8242-6E135CF6D968}"/>
    <cellStyle name="Normal 75 5 2 2 2 3 3 2 3 4" xfId="48470" xr:uid="{E45DA6FE-B07D-4095-B1F8-EB99526BC454}"/>
    <cellStyle name="Normal 75 5 2 2 2 3 3 2 3 5" xfId="48471" xr:uid="{33204669-C91B-4506-B444-D4C7E878F0DD}"/>
    <cellStyle name="Normal 75 5 2 2 2 3 3 2 3 6" xfId="48472" xr:uid="{18688FF2-77B3-45AA-A319-AC8DC338D157}"/>
    <cellStyle name="Normal 75 5 2 2 2 3 3 2 4" xfId="48473" xr:uid="{7D453734-262A-4F53-8847-B691B49DECD7}"/>
    <cellStyle name="Normal 75 5 2 2 2 3 3 2 4 2" xfId="48474" xr:uid="{080962DC-3E91-40B8-B752-966DE4DCA166}"/>
    <cellStyle name="Normal 75 5 2 2 2 3 3 2 4 2 2" xfId="48475" xr:uid="{5EBF5F06-7467-4176-A5B9-2E31E7F4E1BA}"/>
    <cellStyle name="Normal 75 5 2 2 2 3 3 2 4 3" xfId="48476" xr:uid="{1FC3F691-2731-488F-B1FC-A496F520B246}"/>
    <cellStyle name="Normal 75 5 2 2 2 3 3 2 4 4" xfId="48477" xr:uid="{704636C0-B0EC-4018-AED9-021585AF449C}"/>
    <cellStyle name="Normal 75 5 2 2 2 3 3 2 5" xfId="48478" xr:uid="{834F8B14-1E40-47CB-898D-35CB30333CD7}"/>
    <cellStyle name="Normal 75 5 2 2 2 3 3 2 5 2" xfId="48479" xr:uid="{87B9FC8D-A416-428C-AA5B-2565AAD9FB32}"/>
    <cellStyle name="Normal 75 5 2 2 2 3 3 2 6" xfId="48480" xr:uid="{9542C28F-A7D0-4A9E-9D88-983286228D43}"/>
    <cellStyle name="Normal 75 5 2 2 2 3 3 2 7" xfId="48481" xr:uid="{E56C3E2F-894D-44EA-845B-A7D2442E3902}"/>
    <cellStyle name="Normal 75 5 2 2 2 3 3 2 8" xfId="48482" xr:uid="{504E90F5-ADFC-4F49-9C31-75D472309B02}"/>
    <cellStyle name="Normal 75 5 2 2 2 3 3 3" xfId="48483" xr:uid="{CD18261F-FEB1-447A-8A5B-7306F0D66C4E}"/>
    <cellStyle name="Normal 75 5 2 2 2 3 3 3 2" xfId="48484" xr:uid="{C488ABF9-B8B6-4968-A51E-4F52091FAE62}"/>
    <cellStyle name="Normal 75 5 2 2 2 3 3 3 2 2" xfId="48485" xr:uid="{6211C7CE-F5A9-492B-853C-4A1E23E3CEA9}"/>
    <cellStyle name="Normal 75 5 2 2 2 3 3 3 2 2 2" xfId="48486" xr:uid="{E88EE5E2-7DAA-4834-A58D-355BB2330AE8}"/>
    <cellStyle name="Normal 75 5 2 2 2 3 3 3 2 2 2 2" xfId="48487" xr:uid="{D0648E02-E751-40C9-8BA5-F1F541A1CC51}"/>
    <cellStyle name="Normal 75 5 2 2 2 3 3 3 2 2 3" xfId="48488" xr:uid="{5C26EB68-EA2A-4399-9FCC-51CEFD7C4729}"/>
    <cellStyle name="Normal 75 5 2 2 2 3 3 3 2 2 4" xfId="48489" xr:uid="{5F80B2AF-7A6F-480D-B0A2-ADDDC32989FC}"/>
    <cellStyle name="Normal 75 5 2 2 2 3 3 3 2 3" xfId="48490" xr:uid="{5ECD68FD-2D3A-4AB0-BE40-4BB85B614000}"/>
    <cellStyle name="Normal 75 5 2 2 2 3 3 3 2 3 2" xfId="48491" xr:uid="{8A60B493-D18E-41D3-9119-67D6933472C6}"/>
    <cellStyle name="Normal 75 5 2 2 2 3 3 3 2 4" xfId="48492" xr:uid="{C912616B-0958-4E3C-ABFE-2BABBC2238CE}"/>
    <cellStyle name="Normal 75 5 2 2 2 3 3 3 2 5" xfId="48493" xr:uid="{B687E0D0-3D1F-4CDC-A9FB-D3ACDECAC20F}"/>
    <cellStyle name="Normal 75 5 2 2 2 3 3 3 2 6" xfId="48494" xr:uid="{7028EC9B-E57B-4789-B757-211833B40D97}"/>
    <cellStyle name="Normal 75 5 2 2 2 3 3 3 3" xfId="48495" xr:uid="{40027D58-200F-4C24-AF1C-65545AC0892A}"/>
    <cellStyle name="Normal 75 5 2 2 2 3 3 3 3 2" xfId="48496" xr:uid="{7F593584-B110-42D6-A976-4C024F6B14E4}"/>
    <cellStyle name="Normal 75 5 2 2 2 3 3 3 3 2 2" xfId="48497" xr:uid="{45018D58-A9F2-4079-8DCF-DE48877D09DA}"/>
    <cellStyle name="Normal 75 5 2 2 2 3 3 3 3 3" xfId="48498" xr:uid="{8E860586-7C9D-4FCB-A53D-5A9E80514620}"/>
    <cellStyle name="Normal 75 5 2 2 2 3 3 3 3 4" xfId="48499" xr:uid="{6AEDC9D0-934C-4A8B-8001-3861205CD979}"/>
    <cellStyle name="Normal 75 5 2 2 2 3 3 3 4" xfId="48500" xr:uid="{A8D8FEA8-073F-47E3-86C9-C988C04FF771}"/>
    <cellStyle name="Normal 75 5 2 2 2 3 3 3 4 2" xfId="48501" xr:uid="{5FC73271-3630-44A5-8A11-6DC4BCA4968E}"/>
    <cellStyle name="Normal 75 5 2 2 2 3 3 3 5" xfId="48502" xr:uid="{996EDED7-C1E9-4753-95D9-12CF1E814510}"/>
    <cellStyle name="Normal 75 5 2 2 2 3 3 3 6" xfId="48503" xr:uid="{1647DCC6-03F2-4071-9DC8-CF5EA9FC63A9}"/>
    <cellStyle name="Normal 75 5 2 2 2 3 3 3 7" xfId="48504" xr:uid="{367E10A5-BDD5-41BC-BB94-828382DED8D5}"/>
    <cellStyle name="Normal 75 5 2 2 2 3 3 4" xfId="48505" xr:uid="{200046CC-7344-4378-A8CE-1F28D000ADBF}"/>
    <cellStyle name="Normal 75 5 2 2 2 3 3 4 2" xfId="48506" xr:uid="{FC3F634B-5E2B-44E3-BFE2-66E970EDBE42}"/>
    <cellStyle name="Normal 75 5 2 2 2 3 3 4 2 2" xfId="48507" xr:uid="{37622B86-FF6F-434B-9AA4-EA3D52EB8381}"/>
    <cellStyle name="Normal 75 5 2 2 2 3 3 4 2 2 2" xfId="48508" xr:uid="{720ACFA7-5BCA-4B41-955C-FB431E66A4F7}"/>
    <cellStyle name="Normal 75 5 2 2 2 3 3 4 2 3" xfId="48509" xr:uid="{446A9EF8-D178-4B84-85EE-EB2FD98A6BC9}"/>
    <cellStyle name="Normal 75 5 2 2 2 3 3 4 2 4" xfId="48510" xr:uid="{9778E040-BB71-490E-A346-F99D37364BAC}"/>
    <cellStyle name="Normal 75 5 2 2 2 3 3 4 3" xfId="48511" xr:uid="{FC49E79B-0DC6-4CDB-B379-C3CBD26C4218}"/>
    <cellStyle name="Normal 75 5 2 2 2 3 3 4 3 2" xfId="48512" xr:uid="{7A7B9F15-D9B5-41D2-85F8-135EEAAB19A8}"/>
    <cellStyle name="Normal 75 5 2 2 2 3 3 4 4" xfId="48513" xr:uid="{D8CE67B7-13AC-4562-822D-ACE254CF4CCA}"/>
    <cellStyle name="Normal 75 5 2 2 2 3 3 4 5" xfId="48514" xr:uid="{1CCC6E9E-1300-4FDA-8A1A-37A704DC8695}"/>
    <cellStyle name="Normal 75 5 2 2 2 3 3 4 6" xfId="48515" xr:uid="{EAD2FD22-6FDC-4A4D-81F1-70F0B9074DB7}"/>
    <cellStyle name="Normal 75 5 2 2 2 3 3 5" xfId="48516" xr:uid="{0BD6D7D4-80B1-4280-958B-1858770905EF}"/>
    <cellStyle name="Normal 75 5 2 2 2 3 3 5 2" xfId="48517" xr:uid="{6E8DECAC-6084-491D-A6AD-67FB23B71DAB}"/>
    <cellStyle name="Normal 75 5 2 2 2 3 3 5 2 2" xfId="48518" xr:uid="{B3EAF16D-8921-42CE-A7CC-3CD1430C887C}"/>
    <cellStyle name="Normal 75 5 2 2 2 3 3 5 3" xfId="48519" xr:uid="{1D8A65CC-B7F5-462E-B643-C01020776B32}"/>
    <cellStyle name="Normal 75 5 2 2 2 3 3 5 4" xfId="48520" xr:uid="{E9E5113C-5594-4D3B-A534-0E8BF1191972}"/>
    <cellStyle name="Normal 75 5 2 2 2 3 3 6" xfId="48521" xr:uid="{B69AC39A-9278-4601-95C3-8991B9EFE259}"/>
    <cellStyle name="Normal 75 5 2 2 2 3 3 6 2" xfId="48522" xr:uid="{9193564B-8037-4B5B-9235-B62AC65D89EE}"/>
    <cellStyle name="Normal 75 5 2 2 2 3 3 7" xfId="48523" xr:uid="{73C8C98C-DD60-4FAC-95A4-5820E1514198}"/>
    <cellStyle name="Normal 75 5 2 2 2 3 3 8" xfId="48524" xr:uid="{DC043FCC-B67C-4504-A36F-6948DB0C1752}"/>
    <cellStyle name="Normal 75 5 2 2 2 3 3 9" xfId="48525" xr:uid="{B49C4245-2C14-45C2-BB76-B30FDD2998CE}"/>
    <cellStyle name="Normal 75 5 2 2 2 3 4" xfId="48526" xr:uid="{55E737B6-8C09-45BE-997D-26AC27153464}"/>
    <cellStyle name="Normal 75 5 2 2 2 3 4 2" xfId="48527" xr:uid="{C5642D49-2077-49D4-8506-D09AE12002A7}"/>
    <cellStyle name="Normal 75 5 2 2 2 3 4 2 2" xfId="48528" xr:uid="{598D600C-1172-4AD9-A406-85D99908D7BF}"/>
    <cellStyle name="Normal 75 5 2 2 2 3 4 2 2 2" xfId="48529" xr:uid="{8E48ACBB-7787-4B49-B9B2-8DB07905E6B0}"/>
    <cellStyle name="Normal 75 5 2 2 2 3 4 2 2 2 2" xfId="48530" xr:uid="{119229A7-A4AA-4C77-8060-226BEA611666}"/>
    <cellStyle name="Normal 75 5 2 2 2 3 4 2 2 3" xfId="48531" xr:uid="{4CD6AA5E-7C5E-4512-B27D-B324CEDB03F7}"/>
    <cellStyle name="Normal 75 5 2 2 2 3 4 2 2 4" xfId="48532" xr:uid="{25B2BC9E-723F-46AE-A488-70A45646AB38}"/>
    <cellStyle name="Normal 75 5 2 2 2 3 4 2 3" xfId="48533" xr:uid="{F2A152EA-3F53-4B05-8D80-572EDCCD62CD}"/>
    <cellStyle name="Normal 75 5 2 2 2 3 4 2 3 2" xfId="48534" xr:uid="{DE234314-3546-4950-BA25-0FF555A67E84}"/>
    <cellStyle name="Normal 75 5 2 2 2 3 4 2 4" xfId="48535" xr:uid="{600E905F-4E79-4223-90A7-EDA0D8314FE1}"/>
    <cellStyle name="Normal 75 5 2 2 2 3 4 2 5" xfId="48536" xr:uid="{18E73C8C-52F8-4F55-99A3-FDA6397AA4CE}"/>
    <cellStyle name="Normal 75 5 2 2 2 3 4 2 6" xfId="48537" xr:uid="{F4D69931-21B8-43D0-8121-1C7657D3DFC9}"/>
    <cellStyle name="Normal 75 5 2 2 2 3 4 3" xfId="48538" xr:uid="{3AD5511A-B039-41B4-B0C2-FAA6E91B0C80}"/>
    <cellStyle name="Normal 75 5 2 2 2 3 4 3 2" xfId="48539" xr:uid="{1050AF32-D9CF-402E-98AE-3171164297DD}"/>
    <cellStyle name="Normal 75 5 2 2 2 3 4 3 2 2" xfId="48540" xr:uid="{88422789-9506-4E09-9E9F-9F98A5F03A55}"/>
    <cellStyle name="Normal 75 5 2 2 2 3 4 3 3" xfId="48541" xr:uid="{2C7C4968-024D-46B6-B247-6AD47802ED9D}"/>
    <cellStyle name="Normal 75 5 2 2 2 3 4 3 4" xfId="48542" xr:uid="{F682FA92-9318-4C10-BF97-B12DC98676F5}"/>
    <cellStyle name="Normal 75 5 2 2 2 3 4 4" xfId="48543" xr:uid="{892C63B2-DAE7-4670-8986-82D2597B6780}"/>
    <cellStyle name="Normal 75 5 2 2 2 3 4 4 2" xfId="48544" xr:uid="{71507672-B9A3-4672-9188-F2660D82BD17}"/>
    <cellStyle name="Normal 75 5 2 2 2 3 4 5" xfId="48545" xr:uid="{9B491D2E-DB46-401F-B0F0-FBFC27302D22}"/>
    <cellStyle name="Normal 75 5 2 2 2 3 4 6" xfId="48546" xr:uid="{5B434C67-60A3-464A-B9FD-385AB52367E7}"/>
    <cellStyle name="Normal 75 5 2 2 2 3 4 7" xfId="48547" xr:uid="{B6F8F23C-2103-428D-8505-992991DAA50E}"/>
    <cellStyle name="Normal 75 5 2 2 2 3 5" xfId="48548" xr:uid="{2E0C5143-6406-4BF9-9530-5B78F8254C1B}"/>
    <cellStyle name="Normal 75 5 2 2 2 3 5 2" xfId="48549" xr:uid="{0835EA36-F7F2-4F3A-AC06-698F073B43A3}"/>
    <cellStyle name="Normal 75 5 2 2 2 3 5 2 2" xfId="48550" xr:uid="{DD7FE927-DB58-463A-BB4E-3E3A4FC7D0B1}"/>
    <cellStyle name="Normal 75 5 2 2 2 3 5 2 2 2" xfId="48551" xr:uid="{BAED3624-30F6-4C01-BA50-2136EE8080E9}"/>
    <cellStyle name="Normal 75 5 2 2 2 3 5 2 3" xfId="48552" xr:uid="{1CD3ECFA-47B0-4056-A5A2-21230E43E79C}"/>
    <cellStyle name="Normal 75 5 2 2 2 3 5 2 4" xfId="48553" xr:uid="{7309BBCF-4D64-4048-B54E-B96D99FC42F7}"/>
    <cellStyle name="Normal 75 5 2 2 2 3 5 3" xfId="48554" xr:uid="{30FFA9DC-9296-4A96-B6A1-E4DB46B842D7}"/>
    <cellStyle name="Normal 75 5 2 2 2 3 5 3 2" xfId="48555" xr:uid="{6279FBB0-A3D6-42DD-AF73-A50CAFE166E1}"/>
    <cellStyle name="Normal 75 5 2 2 2 3 5 4" xfId="48556" xr:uid="{13A78636-012B-4BA5-95F5-671BE1D02EF8}"/>
    <cellStyle name="Normal 75 5 2 2 2 3 5 5" xfId="48557" xr:uid="{4D152CF8-AA61-4197-AAB2-0055453A96E9}"/>
    <cellStyle name="Normal 75 5 2 2 2 3 5 6" xfId="48558" xr:uid="{35406E5F-5205-4476-AF56-E085AB838E80}"/>
    <cellStyle name="Normal 75 5 2 2 2 3 6" xfId="48559" xr:uid="{6B90A027-8005-49FE-9D81-A085A5731E3A}"/>
    <cellStyle name="Normal 75 5 2 2 2 3 6 2" xfId="48560" xr:uid="{11EE6949-7B45-4E1C-B9F5-27881309A61A}"/>
    <cellStyle name="Normal 75 5 2 2 2 3 6 2 2" xfId="48561" xr:uid="{A2255E9F-F688-4FA8-9AB3-B075A896A75C}"/>
    <cellStyle name="Normal 75 5 2 2 2 3 6 3" xfId="48562" xr:uid="{30F35C6E-3DF5-4801-AD17-16C40251F849}"/>
    <cellStyle name="Normal 75 5 2 2 2 3 6 4" xfId="48563" xr:uid="{68711A8B-3B1C-4E1E-83DF-E0D972B77120}"/>
    <cellStyle name="Normal 75 5 2 2 2 3 7" xfId="48564" xr:uid="{801A5FCC-D4B3-4621-8006-DC95C04D57D5}"/>
    <cellStyle name="Normal 75 5 2 2 2 3 7 2" xfId="48565" xr:uid="{F82401EB-FE3A-4CD6-B1AB-2C2CAB72F315}"/>
    <cellStyle name="Normal 75 5 2 2 2 3 8" xfId="48566" xr:uid="{7E6CED38-5F01-498A-A119-AFD2A50E87A1}"/>
    <cellStyle name="Normal 75 5 2 2 2 3 9" xfId="48567" xr:uid="{09A362F8-4E20-4136-A75F-ED59769A382F}"/>
    <cellStyle name="Normal 75 5 2 2 2 4" xfId="48568" xr:uid="{678C98DF-5D92-4AD3-BA48-B6CF80476474}"/>
    <cellStyle name="Normal 75 5 2 2 2 4 2" xfId="48569" xr:uid="{0892A111-6EE0-44C6-96BA-E36056156C4E}"/>
    <cellStyle name="Normal 75 5 2 2 2 4 2 2" xfId="48570" xr:uid="{B31FB54E-832F-4D7C-9FE7-97C644565BED}"/>
    <cellStyle name="Normal 75 5 2 2 2 4 2 2 2" xfId="48571" xr:uid="{1A1CC176-EBF0-4BD2-AB6A-61BF09C90F57}"/>
    <cellStyle name="Normal 75 5 2 2 2 4 2 2 2 2" xfId="48572" xr:uid="{40DD0FFF-DA16-43F4-B3A1-869202A268BF}"/>
    <cellStyle name="Normal 75 5 2 2 2 4 2 2 3" xfId="48573" xr:uid="{AD5BD251-F9BE-4A5E-BBBA-B072AA04D5D4}"/>
    <cellStyle name="Normal 75 5 2 2 2 4 2 2 4" xfId="48574" xr:uid="{CDADEF9B-35FA-42AE-88A5-F64B999CA17A}"/>
    <cellStyle name="Normal 75 5 2 2 2 4 2 3" xfId="48575" xr:uid="{C7B70F42-51ED-472C-8601-E9393255EDDA}"/>
    <cellStyle name="Normal 75 5 2 2 2 4 2 3 2" xfId="48576" xr:uid="{B47CC53C-85C4-41A2-9DE9-D59D6A72B6A2}"/>
    <cellStyle name="Normal 75 5 2 2 2 4 2 4" xfId="48577" xr:uid="{C10EB774-5266-4FB9-A5DE-332546B321EE}"/>
    <cellStyle name="Normal 75 5 2 2 2 4 2 5" xfId="48578" xr:uid="{7551633A-9E2D-440A-9CDE-D5F9CFC80B6F}"/>
    <cellStyle name="Normal 75 5 2 2 2 4 2 6" xfId="48579" xr:uid="{1AD62435-B048-45B1-92CC-53319A235BB6}"/>
    <cellStyle name="Normal 75 5 2 2 2 4 3" xfId="48580" xr:uid="{CA482087-F653-485D-8194-B57EBBA90887}"/>
    <cellStyle name="Normal 75 5 2 2 2 4 3 2" xfId="48581" xr:uid="{C8B9F424-1700-461F-B1FF-7355A7A45830}"/>
    <cellStyle name="Normal 75 5 2 2 2 4 3 2 2" xfId="48582" xr:uid="{D4323BA2-1E81-40E1-B400-AF0F5B31E43F}"/>
    <cellStyle name="Normal 75 5 2 2 2 4 3 3" xfId="48583" xr:uid="{1688AA3C-DEAC-4344-8957-E0BDFAA3696D}"/>
    <cellStyle name="Normal 75 5 2 2 2 4 3 4" xfId="48584" xr:uid="{0BD4E388-8404-4839-B868-779F1FF044D0}"/>
    <cellStyle name="Normal 75 5 2 2 2 4 4" xfId="48585" xr:uid="{5C57AADD-1D30-4DA3-9072-AF3EBE03EDC4}"/>
    <cellStyle name="Normal 75 5 2 2 2 4 4 2" xfId="48586" xr:uid="{57DA8E68-224E-4332-9494-08557E2D395B}"/>
    <cellStyle name="Normal 75 5 2 2 2 4 5" xfId="48587" xr:uid="{90B6E960-A0BF-4CE8-9921-A30A4715ED01}"/>
    <cellStyle name="Normal 75 5 2 2 2 4 6" xfId="48588" xr:uid="{0DCD2DAF-D582-4E91-8201-A3901DF4DCAC}"/>
    <cellStyle name="Normal 75 5 2 2 2 4 7" xfId="48589" xr:uid="{4B774D4D-8672-474C-9644-C2A51322FA34}"/>
    <cellStyle name="Normal 75 5 2 2 2 5" xfId="48590" xr:uid="{463B4664-E69A-474B-AAC0-EEC2900AF141}"/>
    <cellStyle name="Normal 75 5 2 2 2 5 2" xfId="48591" xr:uid="{FD64833F-EB9E-4AAB-8CD2-7C323FB4DB01}"/>
    <cellStyle name="Normal 75 5 2 2 2 5 2 2" xfId="48592" xr:uid="{AEDC5E3E-9EF0-460A-8ED9-381C7049C614}"/>
    <cellStyle name="Normal 75 5 2 2 2 5 2 2 2" xfId="48593" xr:uid="{6FF48782-1036-47DF-96E5-CDC6179F66EE}"/>
    <cellStyle name="Normal 75 5 2 2 2 5 2 3" xfId="48594" xr:uid="{9B6E0146-53DF-4B5C-A5A2-F2670B9BAD1C}"/>
    <cellStyle name="Normal 75 5 2 2 2 5 2 4" xfId="48595" xr:uid="{D1C4EF23-2000-4460-BA9C-7F40E4051E5E}"/>
    <cellStyle name="Normal 75 5 2 2 2 5 3" xfId="48596" xr:uid="{A7986900-8FFF-4229-B080-E5DB9DE44838}"/>
    <cellStyle name="Normal 75 5 2 2 2 5 3 2" xfId="48597" xr:uid="{33B3AB51-DD66-4232-A158-C43E101B4C9D}"/>
    <cellStyle name="Normal 75 5 2 2 2 5 4" xfId="48598" xr:uid="{BACE971B-8FAE-4AA4-8F4E-5E50499B9F2E}"/>
    <cellStyle name="Normal 75 5 2 2 2 5 5" xfId="48599" xr:uid="{ED8B2AA4-3B08-4611-ACD1-E4EB7AF601E2}"/>
    <cellStyle name="Normal 75 5 2 2 2 5 6" xfId="48600" xr:uid="{DDAD3C72-4227-488E-8290-CA990C41DF31}"/>
    <cellStyle name="Normal 75 5 2 2 2 6" xfId="48601" xr:uid="{1D8F5720-6919-4AE0-8CDF-4129C3AC4D0E}"/>
    <cellStyle name="Normal 75 5 2 2 2 6 2" xfId="48602" xr:uid="{6D1F0C19-E618-4545-9DC5-25A4FD31AAB1}"/>
    <cellStyle name="Normal 75 5 2 2 2 6 2 2" xfId="48603" xr:uid="{261740F2-52A6-4DCD-8C05-BE78310EA6A6}"/>
    <cellStyle name="Normal 75 5 2 2 2 6 3" xfId="48604" xr:uid="{1B32EF1C-2860-4013-9031-E1BD474160F4}"/>
    <cellStyle name="Normal 75 5 2 2 2 6 4" xfId="48605" xr:uid="{B3367CDA-69BA-46DF-8A03-6B8ED956433D}"/>
    <cellStyle name="Normal 75 5 2 2 2 7" xfId="48606" xr:uid="{4A9BC679-A295-4E44-B25E-39C0D90392C6}"/>
    <cellStyle name="Normal 75 5 2 2 2 7 2" xfId="48607" xr:uid="{EB17A6D6-47F4-4CF9-94AE-01DE0FBF1329}"/>
    <cellStyle name="Normal 75 5 2 2 2 8" xfId="48608" xr:uid="{D281BFB4-5421-4BBA-B78F-92105C23D247}"/>
    <cellStyle name="Normal 75 5 2 2 2 9" xfId="48609" xr:uid="{6C3D7BF5-41C5-4085-8F56-6A2E4A69EC4D}"/>
    <cellStyle name="Normal 75 5 2 2 3" xfId="48610" xr:uid="{7983C087-775E-44EF-BEE0-D52455684E9A}"/>
    <cellStyle name="Normal 75 5 2 2 3 2" xfId="48611" xr:uid="{023B1F9C-6508-4879-82DD-61AF79FCBE3C}"/>
    <cellStyle name="Normal 75 5 2 2 3 2 2" xfId="48612" xr:uid="{BF8E911B-B9D5-44BE-B9E0-AE438ABD9E06}"/>
    <cellStyle name="Normal 75 5 2 2 3 2 2 2" xfId="48613" xr:uid="{6616F06A-2DC0-4D3F-B49B-4F63D0A90EE1}"/>
    <cellStyle name="Normal 75 5 2 2 3 2 2 2 2" xfId="48614" xr:uid="{2859D55F-AB8A-42B0-8EED-3E8CE7BFC480}"/>
    <cellStyle name="Normal 75 5 2 2 3 2 2 3" xfId="48615" xr:uid="{7EBEAF6E-FE46-47CA-A923-F66754E5381A}"/>
    <cellStyle name="Normal 75 5 2 2 3 2 2 4" xfId="48616" xr:uid="{27EDBA32-D233-4467-B812-9554A8AF5124}"/>
    <cellStyle name="Normal 75 5 2 2 3 2 3" xfId="48617" xr:uid="{1612FA67-4ADB-4323-BA3A-D091F4560EB7}"/>
    <cellStyle name="Normal 75 5 2 2 3 2 3 2" xfId="48618" xr:uid="{A227A6DD-3489-49D4-98FE-973289D6C703}"/>
    <cellStyle name="Normal 75 5 2 2 3 2 4" xfId="48619" xr:uid="{937A19B9-8103-4EA9-8C8B-67C9BDD53C52}"/>
    <cellStyle name="Normal 75 5 2 2 3 2 5" xfId="48620" xr:uid="{90C3830B-176E-493B-A27A-B0D1F7A05405}"/>
    <cellStyle name="Normal 75 5 2 2 3 2 6" xfId="48621" xr:uid="{2AA0A67E-6F4C-46E4-B30E-FAB75383BBEF}"/>
    <cellStyle name="Normal 75 5 2 2 3 3" xfId="48622" xr:uid="{9B3B6E6B-D9C9-4500-AF10-C487372D0DD7}"/>
    <cellStyle name="Normal 75 5 2 2 3 3 2" xfId="48623" xr:uid="{CCEA1E0D-844F-438E-8F8D-39CA85C3C070}"/>
    <cellStyle name="Normal 75 5 2 2 3 3 2 2" xfId="48624" xr:uid="{91F49E7C-5FDA-43AC-B0AA-83B383B3121E}"/>
    <cellStyle name="Normal 75 5 2 2 3 3 3" xfId="48625" xr:uid="{8FC40D6F-74F7-49A3-A4F1-DB9FFF4C367A}"/>
    <cellStyle name="Normal 75 5 2 2 3 3 4" xfId="48626" xr:uid="{776B44F4-1F0B-4146-B787-647054E35BE8}"/>
    <cellStyle name="Normal 75 5 2 2 3 4" xfId="48627" xr:uid="{BCBEFDB9-89B4-4148-9395-5AD54BE0CFFA}"/>
    <cellStyle name="Normal 75 5 2 2 3 4 2" xfId="48628" xr:uid="{7D2A2F2F-8268-4B5D-B606-4E84E1A863A4}"/>
    <cellStyle name="Normal 75 5 2 2 3 5" xfId="48629" xr:uid="{646E1589-F4C9-43D4-9E4D-9BE9E067D65D}"/>
    <cellStyle name="Normal 75 5 2 2 3 6" xfId="48630" xr:uid="{25F229C7-4D0C-46C6-9536-133F330EF397}"/>
    <cellStyle name="Normal 75 5 2 2 3 7" xfId="48631" xr:uid="{A6D5A3A6-CFAD-421C-A38C-2097564C87ED}"/>
    <cellStyle name="Normal 75 5 2 2 4" xfId="48632" xr:uid="{F07571B5-DEFC-40EE-8A8B-DF8BAAB98FE8}"/>
    <cellStyle name="Normal 75 5 2 2 4 2" xfId="48633" xr:uid="{B3F224C2-FE6A-4EDD-B979-78CA45CC973C}"/>
    <cellStyle name="Normal 75 5 2 2 4 2 2" xfId="48634" xr:uid="{55FED653-3BC6-44AC-A0CD-7B401D993E60}"/>
    <cellStyle name="Normal 75 5 2 2 4 2 2 2" xfId="48635" xr:uid="{5F956017-3D6C-43FD-AF46-0BB03B783D5E}"/>
    <cellStyle name="Normal 75 5 2 2 4 2 3" xfId="48636" xr:uid="{9DFDD088-39A0-4158-A951-5A67E928D4D8}"/>
    <cellStyle name="Normal 75 5 2 2 4 2 4" xfId="48637" xr:uid="{F741F9C7-895C-4803-A774-B877778C32EE}"/>
    <cellStyle name="Normal 75 5 2 2 4 3" xfId="48638" xr:uid="{C17C1680-F793-4AF4-868B-FD8CA860421E}"/>
    <cellStyle name="Normal 75 5 2 2 4 3 2" xfId="48639" xr:uid="{CE172721-F64B-4B19-99B4-65A5048B3847}"/>
    <cellStyle name="Normal 75 5 2 2 4 4" xfId="48640" xr:uid="{CB55D77C-43D5-49D5-9FDA-5F3368E17681}"/>
    <cellStyle name="Normal 75 5 2 2 4 5" xfId="48641" xr:uid="{843C0E55-D511-4EA9-8D73-CC53E1E3407F}"/>
    <cellStyle name="Normal 75 5 2 2 4 6" xfId="48642" xr:uid="{6D96F738-47C5-4C41-A236-B4C1E6778206}"/>
    <cellStyle name="Normal 75 5 2 2 5" xfId="48643" xr:uid="{EEF4AB72-543B-4F67-8456-2C0C1AA67314}"/>
    <cellStyle name="Normal 75 5 2 2 5 2" xfId="48644" xr:uid="{563C4E4A-51C4-49EB-B012-51DBE7A720CF}"/>
    <cellStyle name="Normal 75 5 2 2 5 2 2" xfId="48645" xr:uid="{E286C43E-58BF-4087-92BC-7D23FDC75015}"/>
    <cellStyle name="Normal 75 5 2 2 5 3" xfId="48646" xr:uid="{3769AAB7-A58A-4FB8-A12D-6202ACF237C2}"/>
    <cellStyle name="Normal 75 5 2 2 5 4" xfId="48647" xr:uid="{5CA79159-9CA1-4840-BF3C-B3C2BEA8C1A5}"/>
    <cellStyle name="Normal 75 5 2 2 6" xfId="48648" xr:uid="{E8A31142-3CA3-4B97-92C8-729A9D8AEC61}"/>
    <cellStyle name="Normal 75 5 2 2 6 2" xfId="48649" xr:uid="{3B57E599-48F6-448B-94CD-203D3018902C}"/>
    <cellStyle name="Normal 75 5 2 2 7" xfId="48650" xr:uid="{81AAF1A4-F1B8-4737-B82B-8CD0380E74C3}"/>
    <cellStyle name="Normal 75 5 2 2 8" xfId="48651" xr:uid="{35A131EE-9916-4D7C-B4FC-D05C932E978B}"/>
    <cellStyle name="Normal 75 5 2 2 9" xfId="48652" xr:uid="{94D1A249-CDFB-4823-8157-99067FE4F271}"/>
    <cellStyle name="Normal 75 5 2 3" xfId="48653" xr:uid="{93F5F43A-1A1C-464D-9F5C-41FE12D86043}"/>
    <cellStyle name="Normal 75 5 2 3 2" xfId="48654" xr:uid="{423D914D-E2BE-43FF-AC91-D1DF5383D633}"/>
    <cellStyle name="Normal 75 5 2 3 2 2" xfId="48655" xr:uid="{3217665B-77F0-4A41-B6A1-73F9F4D657CE}"/>
    <cellStyle name="Normal 75 5 2 3 2 2 2" xfId="48656" xr:uid="{41AF3110-6DA6-4A14-9296-6F29C6F91F1B}"/>
    <cellStyle name="Normal 75 5 2 3 2 2 2 2" xfId="48657" xr:uid="{EB015E55-541C-4047-AF48-967C96E85E91}"/>
    <cellStyle name="Normal 75 5 2 3 2 2 3" xfId="48658" xr:uid="{9F5C1771-1EAA-4BD0-BBFD-A590308843B2}"/>
    <cellStyle name="Normal 75 5 2 3 2 2 4" xfId="48659" xr:uid="{A7F81E5A-80AA-4EE5-ACE8-144F0B6C465F}"/>
    <cellStyle name="Normal 75 5 2 3 2 3" xfId="48660" xr:uid="{E514F074-5017-48D3-BCEB-E8CBC37DBEDA}"/>
    <cellStyle name="Normal 75 5 2 3 2 3 2" xfId="48661" xr:uid="{1C5FA294-4B10-42D6-B730-E7ECE1FA8E17}"/>
    <cellStyle name="Normal 75 5 2 3 2 4" xfId="48662" xr:uid="{C9685C7C-A0C0-4A43-B0DC-52B39970A64F}"/>
    <cellStyle name="Normal 75 5 2 3 2 5" xfId="48663" xr:uid="{57186794-2D69-42A7-80E5-B5849048FA81}"/>
    <cellStyle name="Normal 75 5 2 3 2 6" xfId="48664" xr:uid="{490C9999-7D20-47D8-8ABA-F3E4F1366F1A}"/>
    <cellStyle name="Normal 75 5 2 3 3" xfId="48665" xr:uid="{2505F722-453E-4813-90AA-47DC667A33A3}"/>
    <cellStyle name="Normal 75 5 2 3 3 2" xfId="48666" xr:uid="{D17BBF3A-7836-4521-AA28-2BE973080044}"/>
    <cellStyle name="Normal 75 5 2 3 3 2 2" xfId="48667" xr:uid="{46FD4669-09B8-4FA0-966E-0B4F7A332779}"/>
    <cellStyle name="Normal 75 5 2 3 3 3" xfId="48668" xr:uid="{2459E6F7-6BC0-4ED5-BC11-EF6200ACC697}"/>
    <cellStyle name="Normal 75 5 2 3 3 4" xfId="48669" xr:uid="{50F61828-8F30-4F4D-840C-047EF0F131D6}"/>
    <cellStyle name="Normal 75 5 2 3 4" xfId="48670" xr:uid="{B64F4039-5C12-45D6-B4C8-D026F15FD32F}"/>
    <cellStyle name="Normal 75 5 2 3 4 2" xfId="48671" xr:uid="{B170F16F-5E55-4B99-A0E0-D2761DDDE38F}"/>
    <cellStyle name="Normal 75 5 2 3 5" xfId="48672" xr:uid="{570B103F-C5A1-447E-9351-A7E16CFFB42F}"/>
    <cellStyle name="Normal 75 5 2 3 6" xfId="48673" xr:uid="{BC1F8271-BDA7-41C9-9FCD-3BB71E305E7C}"/>
    <cellStyle name="Normal 75 5 2 3 7" xfId="48674" xr:uid="{50E69747-261F-45D7-8926-1419CD9DEC7F}"/>
    <cellStyle name="Normal 75 5 2 4" xfId="48675" xr:uid="{18EB66BA-22AC-4557-A8C8-616BDD3F3E80}"/>
    <cellStyle name="Normal 75 5 2 4 2" xfId="48676" xr:uid="{D6B1E5A1-0369-4598-B082-E3D4DD94531A}"/>
    <cellStyle name="Normal 75 5 2 4 2 2" xfId="48677" xr:uid="{292F8CAC-3C42-42E8-B573-C662CA4B15DB}"/>
    <cellStyle name="Normal 75 5 2 4 2 2 2" xfId="48678" xr:uid="{EB3A42B4-B72E-4D9D-A22C-02504B41F773}"/>
    <cellStyle name="Normal 75 5 2 4 2 3" xfId="48679" xr:uid="{F8318306-C227-4E4B-82FB-5AA2D0FD351D}"/>
    <cellStyle name="Normal 75 5 2 4 2 4" xfId="48680" xr:uid="{8FB771AA-8E30-401E-868E-90CB3A506312}"/>
    <cellStyle name="Normal 75 5 2 4 3" xfId="48681" xr:uid="{79165748-C44A-4B63-B939-780C53634405}"/>
    <cellStyle name="Normal 75 5 2 4 3 2" xfId="48682" xr:uid="{CA0A94A1-6F58-4379-A9BF-347A9A17C2DE}"/>
    <cellStyle name="Normal 75 5 2 4 4" xfId="48683" xr:uid="{65FFD7B3-4ABB-4772-89A1-D4D07621CC54}"/>
    <cellStyle name="Normal 75 5 2 4 5" xfId="48684" xr:uid="{2427C95A-7E81-4F16-B09C-21E5C135B48C}"/>
    <cellStyle name="Normal 75 5 2 4 6" xfId="48685" xr:uid="{DCF4CA05-35DE-4F0B-BA9D-2A25D76CCB0C}"/>
    <cellStyle name="Normal 75 5 2 5" xfId="48686" xr:uid="{EEA83B04-A19F-436E-9B82-9FFB8031C567}"/>
    <cellStyle name="Normal 75 5 2 5 2" xfId="48687" xr:uid="{9888C04A-D28D-48A8-A5D5-58F61B0AE5D6}"/>
    <cellStyle name="Normal 75 5 2 5 2 2" xfId="48688" xr:uid="{0D80D252-94C4-4DA4-91D5-AC44847268F5}"/>
    <cellStyle name="Normal 75 5 2 5 3" xfId="48689" xr:uid="{76DEFFED-E656-4EE4-83AE-FADA6A6E5A0C}"/>
    <cellStyle name="Normal 75 5 2 5 4" xfId="48690" xr:uid="{550E9DA3-1F55-4443-BAD2-56CD29328195}"/>
    <cellStyle name="Normal 75 5 2 6" xfId="48691" xr:uid="{4F484553-DD87-4AB5-BCDF-BEC6A8D155E1}"/>
    <cellStyle name="Normal 75 5 2 6 2" xfId="48692" xr:uid="{E137E249-0452-4112-834A-BC41C0BF596F}"/>
    <cellStyle name="Normal 75 5 2 7" xfId="48693" xr:uid="{C296EFC1-9F3B-4BFD-BF0A-049066B9E554}"/>
    <cellStyle name="Normal 75 5 2 8" xfId="48694" xr:uid="{7DB6247B-167B-4B17-A95B-53CF4D575506}"/>
    <cellStyle name="Normal 75 5 2 9" xfId="48695" xr:uid="{7695287A-A1E7-448A-87C8-99CBD32BB6A4}"/>
    <cellStyle name="Normal 75 5 2_Non-NII" xfId="48344" xr:uid="{EFFCA558-2D34-4F14-AA3F-D13BA59E14B1}"/>
    <cellStyle name="Normal 75 5 3" xfId="48696" xr:uid="{B4B91F93-80EC-4134-9DFF-268C651D543B}"/>
    <cellStyle name="Normal 75 5 3 2" xfId="48697" xr:uid="{4A543F06-12BB-477E-8CE9-16D85AE9E3F2}"/>
    <cellStyle name="Normal 75 5 3 2 2" xfId="48698" xr:uid="{0517B2BB-ADBB-425F-8E2B-2743E958D1EF}"/>
    <cellStyle name="Normal 75 5 3 2 2 2" xfId="48699" xr:uid="{0AB39B87-E5E3-41F6-8FD4-9EEF08D4CE36}"/>
    <cellStyle name="Normal 75 5 3 2 2 2 2" xfId="48700" xr:uid="{508F0303-7E2C-4D1E-8045-0A1838B5A8AC}"/>
    <cellStyle name="Normal 75 5 3 2 2 3" xfId="48701" xr:uid="{B6325C19-D389-4002-BEA3-1B289994E5C1}"/>
    <cellStyle name="Normal 75 5 3 2 2 4" xfId="48702" xr:uid="{E0A87885-0B0B-45D4-8A82-289675F1EB2E}"/>
    <cellStyle name="Normal 75 5 3 2 3" xfId="48703" xr:uid="{92E7BC2B-720C-45FC-B8EF-7D19DA65F3CF}"/>
    <cellStyle name="Normal 75 5 3 2 3 2" xfId="48704" xr:uid="{5DD5F41E-C719-426E-8E3B-6F93D321A39F}"/>
    <cellStyle name="Normal 75 5 3 2 4" xfId="48705" xr:uid="{F2269903-DD16-4927-B93D-9A54866B1604}"/>
    <cellStyle name="Normal 75 5 3 2 5" xfId="48706" xr:uid="{3FB44585-C0C3-414F-A4B7-A06215EF79A0}"/>
    <cellStyle name="Normal 75 5 3 2 6" xfId="48707" xr:uid="{A0F06180-AD74-4B3F-AC24-E806F041CE95}"/>
    <cellStyle name="Normal 75 5 3 3" xfId="48708" xr:uid="{2FB3F39B-4AB3-4F55-A73E-1233AC47F1D8}"/>
    <cellStyle name="Normal 75 5 3 3 2" xfId="48709" xr:uid="{1EFA26EC-E46D-4D68-A4A1-5DA6F75253F8}"/>
    <cellStyle name="Normal 75 5 3 3 2 2" xfId="48710" xr:uid="{82418B98-4662-4148-AA4D-E2AF924B3D75}"/>
    <cellStyle name="Normal 75 5 3 3 3" xfId="48711" xr:uid="{410530FA-6C1F-421F-B974-73E6A69BA315}"/>
    <cellStyle name="Normal 75 5 3 3 4" xfId="48712" xr:uid="{573ABC5D-12A0-4AB0-B008-1129C64BCA58}"/>
    <cellStyle name="Normal 75 5 3 4" xfId="48713" xr:uid="{72712B24-FE8E-4855-9A01-ECB09A766C09}"/>
    <cellStyle name="Normal 75 5 3 4 2" xfId="48714" xr:uid="{214E747A-F3EC-4BF6-AC8C-8478553ED132}"/>
    <cellStyle name="Normal 75 5 3 5" xfId="48715" xr:uid="{D37F0B0A-B945-41A3-95A8-A803D02B5CC9}"/>
    <cellStyle name="Normal 75 5 3 6" xfId="48716" xr:uid="{4A252EE1-A819-475B-9816-2924E5758EF6}"/>
    <cellStyle name="Normal 75 5 3 7" xfId="48717" xr:uid="{FD6FE3DF-4BAE-4645-AF85-EBEA7892F293}"/>
    <cellStyle name="Normal 75 5 4" xfId="48718" xr:uid="{29AD2074-7F78-4A42-B54B-9B0CFDA0F4E4}"/>
    <cellStyle name="Normal 75 5 4 2" xfId="48719" xr:uid="{3979525F-DEAB-4B86-9366-D7B20F2A3078}"/>
    <cellStyle name="Normal 75 5 4 2 2" xfId="48720" xr:uid="{BD4B40CF-3DD1-4D1B-9359-F0C31B3EA87F}"/>
    <cellStyle name="Normal 75 5 4 2 2 2" xfId="48721" xr:uid="{28F53483-17FE-4E53-99E5-6E707C941ACB}"/>
    <cellStyle name="Normal 75 5 4 2 3" xfId="48722" xr:uid="{3F8C07B9-9BB1-4EEE-9040-2C14EDAC3530}"/>
    <cellStyle name="Normal 75 5 4 2 4" xfId="48723" xr:uid="{E8DBCFBD-5045-4421-B758-165BC0EDA878}"/>
    <cellStyle name="Normal 75 5 4 3" xfId="48724" xr:uid="{A7873722-C668-4076-8BD2-9A192B15C257}"/>
    <cellStyle name="Normal 75 5 4 3 2" xfId="48725" xr:uid="{EE6FF709-B4B1-4CDE-B29F-CFC62735280B}"/>
    <cellStyle name="Normal 75 5 4 4" xfId="48726" xr:uid="{AAFD58B9-7E59-40B8-887B-83C9D96E6A58}"/>
    <cellStyle name="Normal 75 5 4 5" xfId="48727" xr:uid="{5B822284-D6A9-400A-A652-6A4FC26D0A48}"/>
    <cellStyle name="Normal 75 5 4 6" xfId="48728" xr:uid="{6A1D9576-00CC-4468-9261-1101C2E682E6}"/>
    <cellStyle name="Normal 75 5 5" xfId="48729" xr:uid="{0961F26C-07C2-424A-BA93-5098DC36D0DD}"/>
    <cellStyle name="Normal 75 5 5 2" xfId="48730" xr:uid="{5E102B92-7103-4C5D-895C-910F9679FE6D}"/>
    <cellStyle name="Normal 75 5 5 2 2" xfId="48731" xr:uid="{05BC52E9-7C39-4DFC-9F8C-662D80A0DCE4}"/>
    <cellStyle name="Normal 75 5 5 3" xfId="48732" xr:uid="{29CB84D3-D9CA-47F9-AD3A-C6F37CA01BFD}"/>
    <cellStyle name="Normal 75 5 5 4" xfId="48733" xr:uid="{B33A1261-AC12-4588-9B95-06AD0A456BF2}"/>
    <cellStyle name="Normal 75 5 6" xfId="48734" xr:uid="{C92BFCF9-74DA-4FCB-94D2-AC95D99689A8}"/>
    <cellStyle name="Normal 75 5 6 2" xfId="48735" xr:uid="{9451CBC8-A8ED-450A-9BB9-982B0D3F6625}"/>
    <cellStyle name="Normal 75 5 7" xfId="48736" xr:uid="{64914495-FD7C-4EF2-A8E0-6350944DF755}"/>
    <cellStyle name="Normal 75 5 8" xfId="48737" xr:uid="{906DFDD9-53B2-4F3B-82C5-E3FCF8884F84}"/>
    <cellStyle name="Normal 75 5 9" xfId="48738" xr:uid="{F17B90F4-7784-43F2-B993-DAB18D104668}"/>
    <cellStyle name="Normal 75 5_CC --&gt; BCN LCIC BAL" xfId="43238" xr:uid="{053193F3-D922-40B3-8C8D-A3D5BF9B0B9B}"/>
    <cellStyle name="Normal 75 6" xfId="48739" xr:uid="{DCBE9318-9DA7-47BB-89E3-2D363781FCDC}"/>
    <cellStyle name="Normal 75 6 10" xfId="48740" xr:uid="{32F8AFFC-A9BC-4784-B03F-045BF1D86DB4}"/>
    <cellStyle name="Normal 75 6 2" xfId="48741" xr:uid="{8FC95EAE-9BDA-4A5F-ACB0-FD44A2CFA61A}"/>
    <cellStyle name="Normal 75 6 2 2" xfId="48742" xr:uid="{FD2905CA-5DA2-4567-A574-BDA35E76BE70}"/>
    <cellStyle name="Normal 75 6 2 2 2" xfId="48743" xr:uid="{5D7BD90D-113C-4DBB-A767-0B8AAA99C1FE}"/>
    <cellStyle name="Normal 75 6 2 2 2 2" xfId="48744" xr:uid="{16FDE754-23D4-4336-ADF9-4BD0FCEB7299}"/>
    <cellStyle name="Normal 75 6 2 2 2 2 2" xfId="48745" xr:uid="{08694DA7-7D92-4F12-A84B-3E8786B04156}"/>
    <cellStyle name="Normal 75 6 2 2 2 2 2 2" xfId="48746" xr:uid="{26FFB674-D688-48EE-B12C-7C8A3F43A5E3}"/>
    <cellStyle name="Normal 75 6 2 2 2 2 3" xfId="48747" xr:uid="{35C4FC8C-9CA5-46A8-9767-819C526E7FBB}"/>
    <cellStyle name="Normal 75 6 2 2 2 2 4" xfId="48748" xr:uid="{CF7A3A76-E59D-4345-A5D4-10C5DA4D8D75}"/>
    <cellStyle name="Normal 75 6 2 2 2 3" xfId="48749" xr:uid="{14E099F3-0846-4134-9536-CA5A85FB428B}"/>
    <cellStyle name="Normal 75 6 2 2 2 3 2" xfId="48750" xr:uid="{7E843727-A925-4128-8C39-7A4C230EBD36}"/>
    <cellStyle name="Normal 75 6 2 2 2 4" xfId="48751" xr:uid="{2FBCBD87-CE17-45EE-9FF2-CF0719EA6B61}"/>
    <cellStyle name="Normal 75 6 2 2 2 5" xfId="48752" xr:uid="{9EC2E822-39BD-4B0E-B1F4-462ABADBC96A}"/>
    <cellStyle name="Normal 75 6 2 2 2 6" xfId="48753" xr:uid="{CEA42215-0111-4A25-A8A6-53D133B891E6}"/>
    <cellStyle name="Normal 75 6 2 2 3" xfId="48754" xr:uid="{FC6B2A98-2F4E-4702-94D0-45491FB0C38B}"/>
    <cellStyle name="Normal 75 6 2 2 3 2" xfId="48755" xr:uid="{72E859C3-BBFC-44CD-A878-EAE5A3028EF9}"/>
    <cellStyle name="Normal 75 6 2 2 3 2 2" xfId="48756" xr:uid="{D19ADA9A-5B59-49B9-B01F-884092CF3182}"/>
    <cellStyle name="Normal 75 6 2 2 3 3" xfId="48757" xr:uid="{8E4E415F-ED25-4735-ACD2-684F3EFDC880}"/>
    <cellStyle name="Normal 75 6 2 2 3 4" xfId="48758" xr:uid="{8B592FBC-272C-4B50-A61F-5E91F8AEEE49}"/>
    <cellStyle name="Normal 75 6 2 2 4" xfId="48759" xr:uid="{83430EFE-8B74-4039-95FB-EA7E97FA49DA}"/>
    <cellStyle name="Normal 75 6 2 2 4 2" xfId="48760" xr:uid="{26F9E8B0-3DEF-420E-96CC-771538E131C1}"/>
    <cellStyle name="Normal 75 6 2 2 5" xfId="48761" xr:uid="{73A44E77-90A6-40B9-80BF-B22C1A9049A6}"/>
    <cellStyle name="Normal 75 6 2 2 6" xfId="48762" xr:uid="{2185B9E5-A004-4221-B285-A131F49449EB}"/>
    <cellStyle name="Normal 75 6 2 2 7" xfId="48763" xr:uid="{D0C632DD-13AF-4BA9-BCCD-CC33C1676666}"/>
    <cellStyle name="Normal 75 6 2 3" xfId="48764" xr:uid="{6CC4E469-A23F-488D-96D9-C1CB3AD99C16}"/>
    <cellStyle name="Normal 75 6 2 3 2" xfId="48765" xr:uid="{588134CA-6A7A-46A3-8F68-9C8C8F39EDA4}"/>
    <cellStyle name="Normal 75 6 2 3 2 2" xfId="48766" xr:uid="{FC93BB29-2CC0-408B-A6DE-D7A52CF970FB}"/>
    <cellStyle name="Normal 75 6 2 3 2 2 2" xfId="48767" xr:uid="{BF4940F9-B6D4-4125-9EEC-F6078362CF14}"/>
    <cellStyle name="Normal 75 6 2 3 2 3" xfId="48768" xr:uid="{9791C0F5-852E-4549-9A86-0B9FFCE00055}"/>
    <cellStyle name="Normal 75 6 2 3 2 4" xfId="48769" xr:uid="{2CA9C5C6-B947-4AA7-8DBB-66011591CAB0}"/>
    <cellStyle name="Normal 75 6 2 3 3" xfId="48770" xr:uid="{3A6E6D62-B24E-44FC-845C-08A261ACADE5}"/>
    <cellStyle name="Normal 75 6 2 3 3 2" xfId="48771" xr:uid="{EEAD4375-C36A-4E6E-A4C0-D47A6DB2ADF1}"/>
    <cellStyle name="Normal 75 6 2 3 4" xfId="48772" xr:uid="{D2739528-6BB5-45A9-96C2-9EFC0B061A58}"/>
    <cellStyle name="Normal 75 6 2 3 5" xfId="48773" xr:uid="{FAE3DD84-DD43-46ED-AF62-B0FEEB48052D}"/>
    <cellStyle name="Normal 75 6 2 3 6" xfId="48774" xr:uid="{F74939E5-54EF-4477-A724-2314DB7C570C}"/>
    <cellStyle name="Normal 75 6 2 4" xfId="48775" xr:uid="{84028EAA-BE1F-4401-94D0-5D3A989BF703}"/>
    <cellStyle name="Normal 75 6 2 4 2" xfId="48776" xr:uid="{76A90866-DBB2-41AE-A1A4-A8081EA11A33}"/>
    <cellStyle name="Normal 75 6 2 4 2 2" xfId="48777" xr:uid="{9392807E-296B-4DE4-80B6-12B16A4E99AD}"/>
    <cellStyle name="Normal 75 6 2 4 3" xfId="48778" xr:uid="{AE0E46D6-5657-48BB-AC98-A81A1843F9C6}"/>
    <cellStyle name="Normal 75 6 2 4 4" xfId="48779" xr:uid="{F23A03F6-620B-451E-B65A-9627B1E68943}"/>
    <cellStyle name="Normal 75 6 2 5" xfId="48780" xr:uid="{7A909173-7695-47B3-8279-578E1A20AC74}"/>
    <cellStyle name="Normal 75 6 2 5 2" xfId="48781" xr:uid="{397E0A8C-50A8-45BD-B3DD-3D54759BFD59}"/>
    <cellStyle name="Normal 75 6 2 6" xfId="48782" xr:uid="{C830A98E-C3EA-46FC-A4DD-DEEA17D2F7AB}"/>
    <cellStyle name="Normal 75 6 2 7" xfId="48783" xr:uid="{58D92CA6-AF2A-475B-AC68-59035B3E6872}"/>
    <cellStyle name="Normal 75 6 2 8" xfId="48784" xr:uid="{498AA642-5237-488A-B702-D18B1AC9991D}"/>
    <cellStyle name="Normal 75 6 3" xfId="48785" xr:uid="{2171ABF9-7377-4B75-A5F8-5F5947CF1347}"/>
    <cellStyle name="Normal 75 6 3 10" xfId="48786" xr:uid="{E9106160-20E9-4A24-BD22-FDA6EBE23304}"/>
    <cellStyle name="Normal 75 6 3 2" xfId="48787" xr:uid="{FC0F88B6-89A2-4499-819B-E45E184BA0A8}"/>
    <cellStyle name="Normal 75 6 3 2 2" xfId="48788" xr:uid="{4A508A4A-13BC-444A-8787-043AF16F014F}"/>
    <cellStyle name="Normal 75 6 3 2 2 2" xfId="48789" xr:uid="{8FCFA6FA-E6B8-417F-9C11-4D74B8142C49}"/>
    <cellStyle name="Normal 75 6 3 2 2 2 2" xfId="48790" xr:uid="{E17CA722-ADAB-4E47-8B13-305C33573EF9}"/>
    <cellStyle name="Normal 75 6 3 2 2 2 2 2" xfId="48791" xr:uid="{3F3B0C1E-6538-45E0-8270-DC311F4575BD}"/>
    <cellStyle name="Normal 75 6 3 2 2 2 2 2 2" xfId="48792" xr:uid="{9AD0C92E-6519-49D4-9461-A377DF54E76F}"/>
    <cellStyle name="Normal 75 6 3 2 2 2 2 3" xfId="48793" xr:uid="{FBA5EEB5-5699-4C78-9945-B4E7B75DEF5A}"/>
    <cellStyle name="Normal 75 6 3 2 2 2 2 4" xfId="48794" xr:uid="{A1658A52-A033-4595-BF10-2CE69EB90BD2}"/>
    <cellStyle name="Normal 75 6 3 2 2 2 3" xfId="48795" xr:uid="{6AD5F0AA-80B5-4B64-A6B5-0C27D15B15DA}"/>
    <cellStyle name="Normal 75 6 3 2 2 2 3 2" xfId="48796" xr:uid="{894B0023-7329-42A0-AB24-2FB04636089C}"/>
    <cellStyle name="Normal 75 6 3 2 2 2 4" xfId="48797" xr:uid="{920ADA77-09C9-4A5E-ABD2-46A1CBB2ECF3}"/>
    <cellStyle name="Normal 75 6 3 2 2 2 5" xfId="48798" xr:uid="{85664132-7A8B-4553-9EE4-5F354307D4AE}"/>
    <cellStyle name="Normal 75 6 3 2 2 2 6" xfId="48799" xr:uid="{8F9BC1CC-71E6-4527-AE9F-2B1109A6D70A}"/>
    <cellStyle name="Normal 75 6 3 2 2 3" xfId="48800" xr:uid="{9F196084-630A-4C84-A001-CBF53AFF1680}"/>
    <cellStyle name="Normal 75 6 3 2 2 3 2" xfId="48801" xr:uid="{BB81929F-9832-4237-B54E-E9D1F590BFD5}"/>
    <cellStyle name="Normal 75 6 3 2 2 3 2 2" xfId="48802" xr:uid="{BCB913DA-5C46-48E5-B1ED-31B46C06FE6E}"/>
    <cellStyle name="Normal 75 6 3 2 2 3 3" xfId="48803" xr:uid="{1CD0F291-4EF6-4C13-BC56-6F05714396C0}"/>
    <cellStyle name="Normal 75 6 3 2 2 3 4" xfId="48804" xr:uid="{EA8F5166-94D7-4C30-943A-FD42AB6A3D2A}"/>
    <cellStyle name="Normal 75 6 3 2 2 4" xfId="48805" xr:uid="{15EDCD41-990E-401D-9619-1BE6A1A48BF2}"/>
    <cellStyle name="Normal 75 6 3 2 2 4 2" xfId="48806" xr:uid="{791D688F-B623-4CF9-A666-887D3FB29F55}"/>
    <cellStyle name="Normal 75 6 3 2 2 5" xfId="48807" xr:uid="{EACA780A-C107-4FD8-B977-3CB8BC0548A4}"/>
    <cellStyle name="Normal 75 6 3 2 2 6" xfId="48808" xr:uid="{0952FEF5-5C11-43C8-B24A-09B3A894D795}"/>
    <cellStyle name="Normal 75 6 3 2 2 7" xfId="48809" xr:uid="{8EC59994-A30B-4BCF-9E0D-D05F15068865}"/>
    <cellStyle name="Normal 75 6 3 2 3" xfId="48810" xr:uid="{B23A03E2-178E-4C22-80CF-00C562238066}"/>
    <cellStyle name="Normal 75 6 3 2 3 2" xfId="48811" xr:uid="{F8DFBCDE-077C-44BB-B6E1-0DF8E4FD6C27}"/>
    <cellStyle name="Normal 75 6 3 2 3 2 2" xfId="48812" xr:uid="{C09814A5-9135-403F-ADA3-9962BAAAFFC4}"/>
    <cellStyle name="Normal 75 6 3 2 3 2 2 2" xfId="48813" xr:uid="{8E751263-BA8F-4D8E-997B-CB4EA776EC06}"/>
    <cellStyle name="Normal 75 6 3 2 3 2 3" xfId="48814" xr:uid="{94D15F7F-BEDA-454D-991C-70B55569982C}"/>
    <cellStyle name="Normal 75 6 3 2 3 2 4" xfId="48815" xr:uid="{119C2288-D3C2-429C-9409-3D9FB8E3FBEF}"/>
    <cellStyle name="Normal 75 6 3 2 3 3" xfId="48816" xr:uid="{24B2DBD7-723F-4D2D-8D2C-B81671AA8D65}"/>
    <cellStyle name="Normal 75 6 3 2 3 3 2" xfId="48817" xr:uid="{67CFD170-343A-46FF-AC24-2A3748C4A807}"/>
    <cellStyle name="Normal 75 6 3 2 3 4" xfId="48818" xr:uid="{710DCB14-CCB2-41F5-9A2A-8D4682F9354F}"/>
    <cellStyle name="Normal 75 6 3 2 3 5" xfId="48819" xr:uid="{D4C897E8-B3F7-4444-9445-7E88DB903837}"/>
    <cellStyle name="Normal 75 6 3 2 3 6" xfId="48820" xr:uid="{172BAEEB-8490-4ABC-A774-E0BC017A3DDB}"/>
    <cellStyle name="Normal 75 6 3 2 4" xfId="48821" xr:uid="{D53FF397-D147-49A5-BF74-E50C88A07AC4}"/>
    <cellStyle name="Normal 75 6 3 2 4 2" xfId="48822" xr:uid="{5FFC8677-B25E-40FC-AA04-ED148475CB96}"/>
    <cellStyle name="Normal 75 6 3 2 4 2 2" xfId="48823" xr:uid="{3CCAD755-D69A-4A9B-921C-41A72659E45B}"/>
    <cellStyle name="Normal 75 6 3 2 4 3" xfId="48824" xr:uid="{C62F16EB-F371-4871-9659-3DA996BF7CC9}"/>
    <cellStyle name="Normal 75 6 3 2 4 4" xfId="48825" xr:uid="{EBAA52FA-8FA7-4BC6-8925-762D8F77032F}"/>
    <cellStyle name="Normal 75 6 3 2 5" xfId="48826" xr:uid="{110560A1-BDC1-4B6A-999B-B82BBF00622A}"/>
    <cellStyle name="Normal 75 6 3 2 5 2" xfId="48827" xr:uid="{F8220329-DB06-4E6C-9F6F-10870EDD9674}"/>
    <cellStyle name="Normal 75 6 3 2 6" xfId="48828" xr:uid="{D4DEC3B2-C173-46E4-A00F-952AFF556081}"/>
    <cellStyle name="Normal 75 6 3 2 7" xfId="48829" xr:uid="{CF02DD0C-6F8D-4E3E-9A77-538960FCD499}"/>
    <cellStyle name="Normal 75 6 3 2 8" xfId="48830" xr:uid="{DF16D3D5-3DBC-4175-8298-3599CB508535}"/>
    <cellStyle name="Normal 75 6 3 3" xfId="48831" xr:uid="{D0D5189E-6A36-4271-9770-870B58DB9D2C}"/>
    <cellStyle name="Normal 75 6 3 3 2" xfId="48832" xr:uid="{8275A5DD-9F64-4284-8BB5-256400A55AAC}"/>
    <cellStyle name="Normal 75 6 3 3 2 2" xfId="48833" xr:uid="{6DAA83B4-6B08-447B-B907-BBC43D9D280C}"/>
    <cellStyle name="Normal 75 6 3 3 2 2 2" xfId="48834" xr:uid="{622C67DC-AAD5-4FAF-BB6A-4E62923756E8}"/>
    <cellStyle name="Normal 75 6 3 3 2 2 2 2" xfId="48835" xr:uid="{C53C13BC-A0D6-4AF5-A900-A668C6B0C379}"/>
    <cellStyle name="Normal 75 6 3 3 2 2 2 2 2" xfId="48836" xr:uid="{94059E26-0B3A-497D-9184-BE154D47AA08}"/>
    <cellStyle name="Normal 75 6 3 3 2 2 2 2 2 2" xfId="48837" xr:uid="{23B0CDE2-C4D5-438E-9BF4-422E90881A74}"/>
    <cellStyle name="Normal 75 6 3 3 2 2 2 2 3" xfId="48838" xr:uid="{26CD629D-40B5-440A-BD90-DA564AA04B0C}"/>
    <cellStyle name="Normal 75 6 3 3 2 2 2 2 4" xfId="48839" xr:uid="{B4E3D2E9-9BF9-4121-BC04-6FE3AF5F71F4}"/>
    <cellStyle name="Normal 75 6 3 3 2 2 2 3" xfId="48840" xr:uid="{04E9320E-E106-4F1F-8176-491CA8DD75EE}"/>
    <cellStyle name="Normal 75 6 3 3 2 2 2 3 2" xfId="48841" xr:uid="{D9853D30-C00F-41E6-9D46-C2BE381C2CDF}"/>
    <cellStyle name="Normal 75 6 3 3 2 2 2 4" xfId="48842" xr:uid="{C566FE11-C5B2-41A8-89F3-4DE21159DAA5}"/>
    <cellStyle name="Normal 75 6 3 3 2 2 2 5" xfId="48843" xr:uid="{71D91A79-0DDD-418A-B614-76F57D0B5E29}"/>
    <cellStyle name="Normal 75 6 3 3 2 2 2 6" xfId="48844" xr:uid="{EC5AC978-B144-42F2-B741-16F70A2DF53D}"/>
    <cellStyle name="Normal 75 6 3 3 2 2 3" xfId="48845" xr:uid="{8F4672DF-1B79-4937-B1D5-F3073A176117}"/>
    <cellStyle name="Normal 75 6 3 3 2 2 3 2" xfId="48846" xr:uid="{525DB6F6-5069-44B3-B5A2-EDA12A639ABA}"/>
    <cellStyle name="Normal 75 6 3 3 2 2 3 2 2" xfId="48847" xr:uid="{423BC03A-68D9-4893-B3EC-9B432B206E43}"/>
    <cellStyle name="Normal 75 6 3 3 2 2 3 3" xfId="48848" xr:uid="{A14C1EA4-2A46-4EA0-9E46-0CAF921F4B82}"/>
    <cellStyle name="Normal 75 6 3 3 2 2 3 4" xfId="48849" xr:uid="{E96B2B0F-23AF-4AEA-8071-F428A3640702}"/>
    <cellStyle name="Normal 75 6 3 3 2 2 4" xfId="48850" xr:uid="{488F3049-EE8A-4BAC-8868-BB3444B89BF6}"/>
    <cellStyle name="Normal 75 6 3 3 2 2 4 2" xfId="48851" xr:uid="{0059B9E2-A458-4AA1-8E0B-2C0671784EB8}"/>
    <cellStyle name="Normal 75 6 3 3 2 2 5" xfId="48852" xr:uid="{4046BCB6-5F39-4A42-8ACE-D59AD0A221C4}"/>
    <cellStyle name="Normal 75 6 3 3 2 2 6" xfId="48853" xr:uid="{DC01BAC7-C2FD-4699-B256-BB88CEAE2ECC}"/>
    <cellStyle name="Normal 75 6 3 3 2 2 7" xfId="48854" xr:uid="{CD688CD2-ACB3-4B40-B919-ABF0BDFE3E8C}"/>
    <cellStyle name="Normal 75 6 3 3 2 3" xfId="48855" xr:uid="{B4C25797-FDB5-4895-8906-51A28B8EA737}"/>
    <cellStyle name="Normal 75 6 3 3 2 3 2" xfId="48856" xr:uid="{CA00F594-4091-48E3-9478-3DAF02872BA2}"/>
    <cellStyle name="Normal 75 6 3 3 2 3 2 2" xfId="48857" xr:uid="{550283B0-6671-4D85-B57E-0372E35FF4DE}"/>
    <cellStyle name="Normal 75 6 3 3 2 3 2 2 2" xfId="48858" xr:uid="{1ADA00C0-FDAE-4ADE-9B9C-0719E3687CA9}"/>
    <cellStyle name="Normal 75 6 3 3 2 3 2 3" xfId="48859" xr:uid="{527DB551-F37A-4114-9821-B13A344C316E}"/>
    <cellStyle name="Normal 75 6 3 3 2 3 2 4" xfId="48860" xr:uid="{513F165C-7D91-4E32-9743-6914751FB0E9}"/>
    <cellStyle name="Normal 75 6 3 3 2 3 3" xfId="48861" xr:uid="{3C6A7096-AA60-4A1E-81FB-9166EC2137CE}"/>
    <cellStyle name="Normal 75 6 3 3 2 3 3 2" xfId="48862" xr:uid="{AA0DCDD0-87F1-41A3-96B1-FFF38BF2C78C}"/>
    <cellStyle name="Normal 75 6 3 3 2 3 4" xfId="48863" xr:uid="{6B35D66A-0268-4C1D-96CD-01984E103F3F}"/>
    <cellStyle name="Normal 75 6 3 3 2 3 5" xfId="48864" xr:uid="{8901BF87-3040-418F-BE65-A85193FB2EDE}"/>
    <cellStyle name="Normal 75 6 3 3 2 3 6" xfId="48865" xr:uid="{6AB3F7BB-24FB-4671-9E57-0AC1692E3C6F}"/>
    <cellStyle name="Normal 75 6 3 3 2 4" xfId="48866" xr:uid="{E057FF36-B3DA-43F2-B56E-147A9CD048F4}"/>
    <cellStyle name="Normal 75 6 3 3 2 4 2" xfId="48867" xr:uid="{31CE6985-4286-4AEA-AC18-52F41202A2EF}"/>
    <cellStyle name="Normal 75 6 3 3 2 4 2 2" xfId="48868" xr:uid="{2FA89813-555C-488B-8555-FB322ADEEE58}"/>
    <cellStyle name="Normal 75 6 3 3 2 4 3" xfId="48869" xr:uid="{33B79AFE-C22F-45B5-9BBD-1356E3DEFF06}"/>
    <cellStyle name="Normal 75 6 3 3 2 4 4" xfId="48870" xr:uid="{B3E3CE69-9054-45E6-B34F-CA9D76F9684C}"/>
    <cellStyle name="Normal 75 6 3 3 2 5" xfId="48871" xr:uid="{1C0DC8D3-502A-4B68-A62C-48FD03E47348}"/>
    <cellStyle name="Normal 75 6 3 3 2 5 2" xfId="48872" xr:uid="{7BE805AE-EF58-4AD8-B77A-652136187CF5}"/>
    <cellStyle name="Normal 75 6 3 3 2 6" xfId="48873" xr:uid="{B0C20A2B-3961-4187-BBA2-E6A0981D4822}"/>
    <cellStyle name="Normal 75 6 3 3 2 7" xfId="48874" xr:uid="{FCBEDEA1-DB26-4B80-8E75-E5A48C3271DA}"/>
    <cellStyle name="Normal 75 6 3 3 2 8" xfId="48875" xr:uid="{A5C51115-7341-4FC6-9191-085AA0CF9AFC}"/>
    <cellStyle name="Normal 75 6 3 3 3" xfId="48876" xr:uid="{86995250-9AE8-4D16-8959-B0D3ED72E230}"/>
    <cellStyle name="Normal 75 6 3 3 3 2" xfId="48877" xr:uid="{A15D845B-E12D-468A-9CCD-2F3B0F90EA81}"/>
    <cellStyle name="Normal 75 6 3 3 3 2 2" xfId="48878" xr:uid="{595E79C3-1095-4AE0-B9DE-7372D29F0501}"/>
    <cellStyle name="Normal 75 6 3 3 3 2 2 2" xfId="48879" xr:uid="{92E3A54D-C616-4396-A2A1-718D16AB9A53}"/>
    <cellStyle name="Normal 75 6 3 3 3 2 2 2 2" xfId="48880" xr:uid="{B25FBD36-E283-4040-8F7B-6CCFA12414C2}"/>
    <cellStyle name="Normal 75 6 3 3 3 2 2 3" xfId="48881" xr:uid="{732858AF-A9C3-4318-A8F2-8817D9BD8307}"/>
    <cellStyle name="Normal 75 6 3 3 3 2 2 4" xfId="48882" xr:uid="{9F7EDB14-0669-4365-947E-9D1EC2060DD3}"/>
    <cellStyle name="Normal 75 6 3 3 3 2 3" xfId="48883" xr:uid="{3E37BEA0-225B-4597-AED4-08EB5016117A}"/>
    <cellStyle name="Normal 75 6 3 3 3 2 3 2" xfId="48884" xr:uid="{05A98E9D-937A-48D3-8641-49AAAE0B448C}"/>
    <cellStyle name="Normal 75 6 3 3 3 2 4" xfId="48885" xr:uid="{FA11A694-856F-4C85-A89E-C655531F9BF8}"/>
    <cellStyle name="Normal 75 6 3 3 3 2 5" xfId="48886" xr:uid="{54BAA223-3B42-4450-82A3-40C6BDAE5D9B}"/>
    <cellStyle name="Normal 75 6 3 3 3 2 6" xfId="48887" xr:uid="{F394E143-023A-41B5-ACAF-A9A83ECB1A30}"/>
    <cellStyle name="Normal 75 6 3 3 3 3" xfId="48888" xr:uid="{E7EB141C-3A61-46E0-A9B9-00843A23EB8D}"/>
    <cellStyle name="Normal 75 6 3 3 3 3 2" xfId="48889" xr:uid="{776FA922-1BCC-4E12-8C63-80912658406B}"/>
    <cellStyle name="Normal 75 6 3 3 3 3 2 2" xfId="48890" xr:uid="{CDAB7BA6-2ABE-4F3F-AAD0-4167AC9DAB05}"/>
    <cellStyle name="Normal 75 6 3 3 3 3 3" xfId="48891" xr:uid="{B034A197-6661-4FEB-9F74-23AB6907AD11}"/>
    <cellStyle name="Normal 75 6 3 3 3 3 4" xfId="48892" xr:uid="{76DF989E-175B-42A5-9D8E-341F0F5E39D0}"/>
    <cellStyle name="Normal 75 6 3 3 3 4" xfId="48893" xr:uid="{F5BFD899-A931-4973-94AF-5A929016ECEA}"/>
    <cellStyle name="Normal 75 6 3 3 3 4 2" xfId="48894" xr:uid="{402D3DC9-B44C-41D3-8391-5C293537F6DB}"/>
    <cellStyle name="Normal 75 6 3 3 3 5" xfId="48895" xr:uid="{8FF3C845-642B-436C-A021-B51ABFE1D443}"/>
    <cellStyle name="Normal 75 6 3 3 3 6" xfId="48896" xr:uid="{4C98CF36-AC22-4140-B1D1-0C3BE8DFE938}"/>
    <cellStyle name="Normal 75 6 3 3 3 7" xfId="48897" xr:uid="{7B5C4110-E510-4B79-B4D2-A85FD3345216}"/>
    <cellStyle name="Normal 75 6 3 3 4" xfId="48898" xr:uid="{1835AEEE-DE3C-494E-8A57-359ACE481CDA}"/>
    <cellStyle name="Normal 75 6 3 3 4 2" xfId="48899" xr:uid="{8638F63F-3B78-4F4C-B739-DC6D27AC119A}"/>
    <cellStyle name="Normal 75 6 3 3 4 2 2" xfId="48900" xr:uid="{3A231834-CC4E-4451-B07C-143BA3D9FA34}"/>
    <cellStyle name="Normal 75 6 3 3 4 2 2 2" xfId="48901" xr:uid="{D09AA355-63AA-4994-9F7F-32BEDEC785D7}"/>
    <cellStyle name="Normal 75 6 3 3 4 2 3" xfId="48902" xr:uid="{4739640E-0BA3-490E-BE3D-D391D572E3DE}"/>
    <cellStyle name="Normal 75 6 3 3 4 2 4" xfId="48903" xr:uid="{3010940E-BF1E-4308-8A43-8AB8D1D91C03}"/>
    <cellStyle name="Normal 75 6 3 3 4 3" xfId="48904" xr:uid="{7B2456E5-E84A-448E-9A55-453E0D21F53A}"/>
    <cellStyle name="Normal 75 6 3 3 4 3 2" xfId="48905" xr:uid="{14A15410-AE15-4B1B-89D3-063F48852030}"/>
    <cellStyle name="Normal 75 6 3 3 4 4" xfId="48906" xr:uid="{D9F67E3D-3352-4A2A-B4AE-A074963D656F}"/>
    <cellStyle name="Normal 75 6 3 3 4 5" xfId="48907" xr:uid="{0250F40C-5259-45D9-B27F-790A12072F89}"/>
    <cellStyle name="Normal 75 6 3 3 4 6" xfId="48908" xr:uid="{18CA332C-B577-48F9-B3BC-4ACEB37AD9B1}"/>
    <cellStyle name="Normal 75 6 3 3 5" xfId="48909" xr:uid="{E245CCA3-E9E5-44E8-9FDF-625289BA1D40}"/>
    <cellStyle name="Normal 75 6 3 3 5 2" xfId="48910" xr:uid="{EBA28AF3-0EEC-48D0-81FA-1196C46BFCB9}"/>
    <cellStyle name="Normal 75 6 3 3 5 2 2" xfId="48911" xr:uid="{2BCF2120-5353-4154-8FB7-84C494CD6538}"/>
    <cellStyle name="Normal 75 6 3 3 5 3" xfId="48912" xr:uid="{2C475FB5-9E66-4C73-AE18-C10B37CFBFED}"/>
    <cellStyle name="Normal 75 6 3 3 5 4" xfId="48913" xr:uid="{D4572BE8-FADB-4423-883D-2979952FC521}"/>
    <cellStyle name="Normal 75 6 3 3 6" xfId="48914" xr:uid="{2E103D1F-6F2F-4B8C-8FDE-269AB7863398}"/>
    <cellStyle name="Normal 75 6 3 3 6 2" xfId="48915" xr:uid="{C0783FB8-2FDB-4A82-A3C1-E503F99072FF}"/>
    <cellStyle name="Normal 75 6 3 3 7" xfId="48916" xr:uid="{F27BB8DE-8499-4A49-8659-B00794F507CD}"/>
    <cellStyle name="Normal 75 6 3 3 8" xfId="48917" xr:uid="{3BDBCEE5-50EA-4D88-9FBD-2932B6A23541}"/>
    <cellStyle name="Normal 75 6 3 3 9" xfId="48918" xr:uid="{DF1B81BE-E8CA-4433-8970-84F739C8C1F6}"/>
    <cellStyle name="Normal 75 6 3 4" xfId="48919" xr:uid="{B755C85A-737A-4B91-B7BA-364FA460894E}"/>
    <cellStyle name="Normal 75 6 3 4 2" xfId="48920" xr:uid="{F7FC30C3-CD1C-4491-9907-D83DB9143DF2}"/>
    <cellStyle name="Normal 75 6 3 4 2 2" xfId="48921" xr:uid="{611B488E-FBC6-4C45-AD77-509E6CADB67B}"/>
    <cellStyle name="Normal 75 6 3 4 2 2 2" xfId="48922" xr:uid="{948E9B84-4258-440E-A621-C22D4FBFD9D3}"/>
    <cellStyle name="Normal 75 6 3 4 2 2 2 2" xfId="48923" xr:uid="{30A7AF6A-44B6-4BDF-ABD8-98DE1488C488}"/>
    <cellStyle name="Normal 75 6 3 4 2 2 3" xfId="48924" xr:uid="{1C8D3400-45E6-4D86-89BC-84C3B57DFCBC}"/>
    <cellStyle name="Normal 75 6 3 4 2 2 4" xfId="48925" xr:uid="{773B90C8-4216-48BF-80F3-9367D87AC0C8}"/>
    <cellStyle name="Normal 75 6 3 4 2 3" xfId="48926" xr:uid="{2A5AE6CF-0903-422E-9E31-8FDD497E9BD9}"/>
    <cellStyle name="Normal 75 6 3 4 2 3 2" xfId="48927" xr:uid="{69F19220-78D7-4D20-96E3-4A3276EF92AB}"/>
    <cellStyle name="Normal 75 6 3 4 2 4" xfId="48928" xr:uid="{1554B3D1-BF25-45C0-95C4-5FE675ED5DEB}"/>
    <cellStyle name="Normal 75 6 3 4 2 5" xfId="48929" xr:uid="{5116D3F7-A964-44A1-BE31-018763001955}"/>
    <cellStyle name="Normal 75 6 3 4 2 6" xfId="48930" xr:uid="{C665458A-F274-4D5E-9610-9035060FAFDE}"/>
    <cellStyle name="Normal 75 6 3 4 3" xfId="48931" xr:uid="{385E5F80-5CFB-4C3E-B5C4-5914BB2AC0E1}"/>
    <cellStyle name="Normal 75 6 3 4 3 2" xfId="48932" xr:uid="{4BA37CE7-FC35-49EA-B5D9-0590A1BC1BE1}"/>
    <cellStyle name="Normal 75 6 3 4 3 2 2" xfId="48933" xr:uid="{AB15DD01-A4B4-4EB6-8468-F5AD1B03EF49}"/>
    <cellStyle name="Normal 75 6 3 4 3 3" xfId="48934" xr:uid="{C03CFE27-23AB-4340-A96D-966BA894FD31}"/>
    <cellStyle name="Normal 75 6 3 4 3 4" xfId="48935" xr:uid="{DD24A680-08F8-43E9-8086-C6631056E6AB}"/>
    <cellStyle name="Normal 75 6 3 4 4" xfId="48936" xr:uid="{EDF5A3FF-E81D-4A84-8491-B3B59A3C0045}"/>
    <cellStyle name="Normal 75 6 3 4 4 2" xfId="48937" xr:uid="{7412B078-3B0F-47DA-A15A-6DA6E6FE3BAF}"/>
    <cellStyle name="Normal 75 6 3 4 5" xfId="48938" xr:uid="{670C0900-BC29-4B04-BA44-2011253F5B69}"/>
    <cellStyle name="Normal 75 6 3 4 6" xfId="48939" xr:uid="{EB2B18CA-73A7-46DE-92DF-DEC0344E45A2}"/>
    <cellStyle name="Normal 75 6 3 4 7" xfId="48940" xr:uid="{01E911D5-806E-4300-B803-5E75E779023E}"/>
    <cellStyle name="Normal 75 6 3 5" xfId="48941" xr:uid="{73C992C6-16EE-4086-9B91-DE0F03798CD8}"/>
    <cellStyle name="Normal 75 6 3 5 2" xfId="48942" xr:uid="{22036C57-D241-430E-9348-C0FA5169EDF6}"/>
    <cellStyle name="Normal 75 6 3 5 2 2" xfId="48943" xr:uid="{58BF5DDC-B2EC-4FFA-8D11-77BDDBED4B5E}"/>
    <cellStyle name="Normal 75 6 3 5 2 2 2" xfId="48944" xr:uid="{2AB16B1C-3965-4309-9E76-4AB111879F76}"/>
    <cellStyle name="Normal 75 6 3 5 2 3" xfId="48945" xr:uid="{6ECF38E8-2C5E-4C5C-9413-022D23C98E58}"/>
    <cellStyle name="Normal 75 6 3 5 2 4" xfId="48946" xr:uid="{F3665114-B330-4596-BD72-C64B0D67A7AA}"/>
    <cellStyle name="Normal 75 6 3 5 3" xfId="48947" xr:uid="{04B52832-FBAD-4A98-A9DD-B92AB8B9FCA2}"/>
    <cellStyle name="Normal 75 6 3 5 3 2" xfId="48948" xr:uid="{EF9362EB-BD63-4BD6-B6D9-41B112B3200A}"/>
    <cellStyle name="Normal 75 6 3 5 4" xfId="48949" xr:uid="{F8A5F709-2BE7-43C8-B608-113D75F55DE5}"/>
    <cellStyle name="Normal 75 6 3 5 5" xfId="48950" xr:uid="{8C71D27E-E394-4621-B60B-196A33D4C8F4}"/>
    <cellStyle name="Normal 75 6 3 5 6" xfId="48951" xr:uid="{C83FBB3E-5FB8-4003-916E-4865C919951F}"/>
    <cellStyle name="Normal 75 6 3 6" xfId="48952" xr:uid="{7865D268-DE3E-4B9E-B1DF-FA641E5E7FC9}"/>
    <cellStyle name="Normal 75 6 3 6 2" xfId="48953" xr:uid="{7AC76194-E8C3-4775-A332-A1C04F682756}"/>
    <cellStyle name="Normal 75 6 3 6 2 2" xfId="48954" xr:uid="{71DDF38C-F98E-47CC-9245-54DDA37EDA19}"/>
    <cellStyle name="Normal 75 6 3 6 3" xfId="48955" xr:uid="{7CF0BA37-C90E-4F91-B426-129F369BC5D7}"/>
    <cellStyle name="Normal 75 6 3 6 4" xfId="48956" xr:uid="{58C4FFA9-EFB5-4CD3-81F6-9AE3C0BD5245}"/>
    <cellStyle name="Normal 75 6 3 7" xfId="48957" xr:uid="{CE7BF3E4-C7D8-4CA7-AEB6-25F5A0C304DC}"/>
    <cellStyle name="Normal 75 6 3 7 2" xfId="48958" xr:uid="{DAAFFEF6-CAF7-4A45-ACB6-8BB868DAFF83}"/>
    <cellStyle name="Normal 75 6 3 8" xfId="48959" xr:uid="{632C040C-DDF8-4033-8B8B-E67B7FD500D0}"/>
    <cellStyle name="Normal 75 6 3 9" xfId="48960" xr:uid="{4C0EF304-DB7B-4DFC-B739-91C20934A251}"/>
    <cellStyle name="Normal 75 6 4" xfId="48961" xr:uid="{CD3B1000-2DEE-4782-BB8E-30D29971CBE2}"/>
    <cellStyle name="Normal 75 6 4 2" xfId="48962" xr:uid="{B7B8C6C4-C26B-49C7-9B54-D4A2350F6934}"/>
    <cellStyle name="Normal 75 6 4 2 2" xfId="48963" xr:uid="{ABA0C4DE-BC69-4246-AE85-AF557051266C}"/>
    <cellStyle name="Normal 75 6 4 2 2 2" xfId="48964" xr:uid="{15E9F95B-7F14-4655-8E30-B020FE1425ED}"/>
    <cellStyle name="Normal 75 6 4 2 2 2 2" xfId="48965" xr:uid="{73DE0EFD-A870-462D-B813-4FA54E7EB6C5}"/>
    <cellStyle name="Normal 75 6 4 2 2 3" xfId="48966" xr:uid="{27D4379D-CDF4-4D0B-AD5D-CE67B3CED463}"/>
    <cellStyle name="Normal 75 6 4 2 2 4" xfId="48967" xr:uid="{BD458DC6-B332-4B15-BDEA-0195060FE6DC}"/>
    <cellStyle name="Normal 75 6 4 2 3" xfId="48968" xr:uid="{F37A95AF-E72D-4B78-A368-C9108A63160C}"/>
    <cellStyle name="Normal 75 6 4 2 3 2" xfId="48969" xr:uid="{E49517EC-1CDB-482D-9AE8-57D235D183D1}"/>
    <cellStyle name="Normal 75 6 4 2 4" xfId="48970" xr:uid="{80CF26FC-3503-4333-97DC-7E67F2A8C273}"/>
    <cellStyle name="Normal 75 6 4 2 5" xfId="48971" xr:uid="{B316F1FE-F5FD-4864-91F9-7A7B4D132FDB}"/>
    <cellStyle name="Normal 75 6 4 2 6" xfId="48972" xr:uid="{2748EB0A-A84C-4BE9-BCE2-CC68EB0D0F69}"/>
    <cellStyle name="Normal 75 6 4 3" xfId="48973" xr:uid="{5B131966-ABE6-489E-B3EE-2BA574DF6C9C}"/>
    <cellStyle name="Normal 75 6 4 3 2" xfId="48974" xr:uid="{75AF437F-3E05-409F-B72D-9C10DE4BBA2C}"/>
    <cellStyle name="Normal 75 6 4 3 2 2" xfId="48975" xr:uid="{66CD1C43-5E6D-4B1F-9282-A8038173F4A4}"/>
    <cellStyle name="Normal 75 6 4 3 3" xfId="48976" xr:uid="{C172D1DC-F8C7-4179-99C7-9D40D1F53725}"/>
    <cellStyle name="Normal 75 6 4 3 4" xfId="48977" xr:uid="{B98AB14B-1136-448D-8843-E0ACA2CA63F0}"/>
    <cellStyle name="Normal 75 6 4 4" xfId="48978" xr:uid="{33C17179-F6A8-4FFC-9B4D-D452DF8DBAD2}"/>
    <cellStyle name="Normal 75 6 4 4 2" xfId="48979" xr:uid="{350EF525-5045-44F9-9D73-AAE334663AFB}"/>
    <cellStyle name="Normal 75 6 4 5" xfId="48980" xr:uid="{6A79772B-4199-4187-9AAC-FBA124A15138}"/>
    <cellStyle name="Normal 75 6 4 6" xfId="48981" xr:uid="{410B0C7B-4756-4B43-A59D-C222DD14DFF5}"/>
    <cellStyle name="Normal 75 6 4 7" xfId="48982" xr:uid="{B7B2CCAD-F4C5-441C-AFA0-E0E2F5E72F2C}"/>
    <cellStyle name="Normal 75 6 5" xfId="48983" xr:uid="{45EF4A9B-312E-4CB5-9B32-AD65152C22E9}"/>
    <cellStyle name="Normal 75 6 5 2" xfId="48984" xr:uid="{2216F01B-8412-4D98-901D-2486FA7978A4}"/>
    <cellStyle name="Normal 75 6 5 2 2" xfId="48985" xr:uid="{26070332-6BF1-4451-ADBF-EC37B16064DD}"/>
    <cellStyle name="Normal 75 6 5 2 2 2" xfId="48986" xr:uid="{450654EF-292A-4F6C-A13C-1B9C59F55919}"/>
    <cellStyle name="Normal 75 6 5 2 3" xfId="48987" xr:uid="{2785E4D8-A181-4C3D-A8E2-8CA05A392899}"/>
    <cellStyle name="Normal 75 6 5 2 4" xfId="48988" xr:uid="{D31988C9-362B-404C-AE2F-9577E4BE53AB}"/>
    <cellStyle name="Normal 75 6 5 3" xfId="48989" xr:uid="{99A135B8-C782-43DE-9D4B-C872C26B5CFE}"/>
    <cellStyle name="Normal 75 6 5 3 2" xfId="48990" xr:uid="{7B4EDCED-C7EE-4D5A-BCD2-FB91F379B915}"/>
    <cellStyle name="Normal 75 6 5 4" xfId="48991" xr:uid="{E8509CA5-55B9-4895-9C06-7D372C0580CC}"/>
    <cellStyle name="Normal 75 6 5 5" xfId="48992" xr:uid="{C53E14D8-4FFC-4CFB-BBC9-9150FDF3632D}"/>
    <cellStyle name="Normal 75 6 5 6" xfId="48993" xr:uid="{0B704C03-9F67-46AB-96E5-E8CBA00DE22E}"/>
    <cellStyle name="Normal 75 6 6" xfId="48994" xr:uid="{85EA00D0-AFA0-47E4-8569-F10251BA9ACD}"/>
    <cellStyle name="Normal 75 6 6 2" xfId="48995" xr:uid="{E8B8B71E-F530-436B-99D3-9CF7107902C8}"/>
    <cellStyle name="Normal 75 6 6 2 2" xfId="48996" xr:uid="{12F33304-9A8B-42DF-80A6-07E56C1DFEEA}"/>
    <cellStyle name="Normal 75 6 6 3" xfId="48997" xr:uid="{368707BA-3F8E-479B-8B23-92F82CF11533}"/>
    <cellStyle name="Normal 75 6 6 4" xfId="48998" xr:uid="{3FAF58B5-75CC-41BC-8749-D82D5D2E0CF8}"/>
    <cellStyle name="Normal 75 6 7" xfId="48999" xr:uid="{C1D22476-8ECF-4B49-BC5F-82974ED53FA5}"/>
    <cellStyle name="Normal 75 6 7 2" xfId="49000" xr:uid="{BAF88875-B0ED-4E34-8FE8-9E8EDB55D6CB}"/>
    <cellStyle name="Normal 75 6 8" xfId="49001" xr:uid="{BF9F2A4E-F2E6-4541-AD1F-4A95FFA0C4FE}"/>
    <cellStyle name="Normal 75 6 9" xfId="49002" xr:uid="{6EB51DFB-4683-4118-A478-AEEB8F2751C4}"/>
    <cellStyle name="Normal 75 7" xfId="49003" xr:uid="{10BED125-EA45-4F7B-9E2F-4D5BB880D759}"/>
    <cellStyle name="Normal 75 7 2" xfId="49004" xr:uid="{7226EDA3-23F1-48D6-84B5-E78C4E7C8B31}"/>
    <cellStyle name="Normal 75 7 2 2" xfId="49005" xr:uid="{3F50F0B3-699C-4C92-B1AF-A97FD2AF854C}"/>
    <cellStyle name="Normal 75 7 2 2 2" xfId="49006" xr:uid="{755CF7CB-A158-4FE8-BDEA-72C160239576}"/>
    <cellStyle name="Normal 75 7 2 2 2 2" xfId="49007" xr:uid="{8549B959-9893-4A3E-94DC-8C24B90A2A5D}"/>
    <cellStyle name="Normal 75 7 2 2 3" xfId="49008" xr:uid="{36B807E5-53B5-4DC5-A5B2-09A60B966F20}"/>
    <cellStyle name="Normal 75 7 2 2 4" xfId="49009" xr:uid="{B4786C18-1CBA-442A-8283-FA9668354F74}"/>
    <cellStyle name="Normal 75 7 2 3" xfId="49010" xr:uid="{CBD415BE-3B28-4089-9907-15EF0EE52E2D}"/>
    <cellStyle name="Normal 75 7 2 3 2" xfId="49011" xr:uid="{BE6681D8-E0F4-463D-8E81-F70E23B90D4B}"/>
    <cellStyle name="Normal 75 7 2 4" xfId="49012" xr:uid="{436714C7-8B28-4551-B984-ABA974ADFB03}"/>
    <cellStyle name="Normal 75 7 2 5" xfId="49013" xr:uid="{53517A74-49A5-4F70-AC09-ECBC1B9573ED}"/>
    <cellStyle name="Normal 75 7 2 6" xfId="49014" xr:uid="{92B9B15C-CA6F-4FD8-B37B-7DB4CBD81204}"/>
    <cellStyle name="Normal 75 7 3" xfId="49015" xr:uid="{0A63228A-849B-420F-BCC8-C13FC27B3F58}"/>
    <cellStyle name="Normal 75 7 3 2" xfId="49016" xr:uid="{158E4A27-E91A-4C8A-B5EB-9D2BE8E3807B}"/>
    <cellStyle name="Normal 75 7 3 2 2" xfId="49017" xr:uid="{62BF1B72-512D-47C2-BC4D-759F40F02C71}"/>
    <cellStyle name="Normal 75 7 3 3" xfId="49018" xr:uid="{C916A806-7FFA-4300-8498-30399A92AB6A}"/>
    <cellStyle name="Normal 75 7 3 4" xfId="49019" xr:uid="{B031578D-A9D6-4E52-9DA8-56C1F416E083}"/>
    <cellStyle name="Normal 75 7 4" xfId="49020" xr:uid="{263256AF-852C-4698-94B2-2D33E0E9EE50}"/>
    <cellStyle name="Normal 75 7 4 2" xfId="49021" xr:uid="{A0FD78A8-0A17-423D-AA42-334E06675D15}"/>
    <cellStyle name="Normal 75 7 5" xfId="49022" xr:uid="{BACF0C95-DFBE-44C5-A434-F243B1F56BC2}"/>
    <cellStyle name="Normal 75 7 6" xfId="49023" xr:uid="{57F87399-47FF-4C9F-BDD0-87E1CB2AFEF4}"/>
    <cellStyle name="Normal 75 7 7" xfId="49024" xr:uid="{46B35417-AADA-4E8F-8E12-9953DBC37551}"/>
    <cellStyle name="Normal 75 8" xfId="49025" xr:uid="{C3BC99A8-1284-40AA-B299-CA71F40737BD}"/>
    <cellStyle name="Normal 75 8 2" xfId="49026" xr:uid="{087370D4-A628-4F4C-8BF6-1CB6950ACD85}"/>
    <cellStyle name="Normal 75 8 2 2" xfId="49027" xr:uid="{5FF20163-DE5F-4205-B052-BAB9DD0DB7AC}"/>
    <cellStyle name="Normal 75 8 2 2 2" xfId="49028" xr:uid="{0847A0ED-D6E7-4492-851E-81D1C5FCE0AD}"/>
    <cellStyle name="Normal 75 8 2 3" xfId="49029" xr:uid="{CF660F05-8DCF-479F-986C-2AF2D77901C2}"/>
    <cellStyle name="Normal 75 8 2 4" xfId="49030" xr:uid="{C4350EEE-5C71-49E9-ADD8-00EB51477DFF}"/>
    <cellStyle name="Normal 75 8 3" xfId="49031" xr:uid="{3611D144-39E6-4039-90FF-E9F3F422E09F}"/>
    <cellStyle name="Normal 75 8 3 2" xfId="49032" xr:uid="{AF039039-2776-4B9C-8B07-B447191663B8}"/>
    <cellStyle name="Normal 75 8 4" xfId="49033" xr:uid="{26FF7B47-3598-43BF-B352-C6F2017B3917}"/>
    <cellStyle name="Normal 75 8 5" xfId="49034" xr:uid="{44CDB3B3-9744-40FF-BE46-787CD6C47D23}"/>
    <cellStyle name="Normal 75 8 6" xfId="49035" xr:uid="{468CD1C2-59B1-4FA8-AE07-FB9EC25F5D8B}"/>
    <cellStyle name="Normal 75 9" xfId="49036" xr:uid="{C6DEAA0D-A51D-4B64-8C58-C3F2961058E8}"/>
    <cellStyle name="Normal 75 9 2" xfId="49037" xr:uid="{8617DB98-6C95-46B7-9A93-DEE69F7FF951}"/>
    <cellStyle name="Normal 75 9 2 2" xfId="49038" xr:uid="{9A2D6DD7-91DB-4A82-B11D-7E8692C0C03B}"/>
    <cellStyle name="Normal 75 9 3" xfId="49039" xr:uid="{3FDC6B4E-55A8-49F4-876F-9CFBB12BB5E1}"/>
    <cellStyle name="Normal 75 9 4" xfId="49040" xr:uid="{2265E272-B264-417A-B69A-56E014D45C3C}"/>
    <cellStyle name="Normal 75_AVA DVA EL" xfId="37385" xr:uid="{EA3EE0BF-0325-4082-A51A-901327D4C5E8}"/>
    <cellStyle name="Normal 76" xfId="37386" xr:uid="{EA769CBA-DAF6-475D-BA34-896E58F2ADB4}"/>
    <cellStyle name="Normal 76 2" xfId="37387" xr:uid="{24DE2D46-4328-400C-8BB8-AD34EED653DC}"/>
    <cellStyle name="Normal 76 2 2" xfId="37388" xr:uid="{5656E29A-B6B3-4AED-A86E-F41E412807BA}"/>
    <cellStyle name="Normal 76 2 3" xfId="37389" xr:uid="{9F2270C5-B1F7-45F7-B4BA-D97EFDECAF9C}"/>
    <cellStyle name="Normal 76 2_AVA DVA EL" xfId="37390" xr:uid="{5E26EF40-0CCB-4AB4-B8CE-F3CDEBD0C960}"/>
    <cellStyle name="Normal 76 3" xfId="37391" xr:uid="{386C1CA8-6EF6-42DD-AE01-75DFBDC6E2EF}"/>
    <cellStyle name="Normal 76 4" xfId="37392" xr:uid="{16A6EC52-5113-4554-9846-4A46BDE0F901}"/>
    <cellStyle name="Normal 76_AVA DVA EL" xfId="37393" xr:uid="{C820CCDB-4F66-40B2-A35B-BF35BA4CB06B}"/>
    <cellStyle name="Normal 77" xfId="37394" xr:uid="{AAAE7841-8BFD-43E1-BD58-240C945D2D3E}"/>
    <cellStyle name="Normal 77 2" xfId="37395" xr:uid="{2BE25607-E4FD-47B4-8BCD-6E462797DBE6}"/>
    <cellStyle name="Normal 77 2 2" xfId="37396" xr:uid="{2B708C4B-6248-44AC-B62C-4915D47C9620}"/>
    <cellStyle name="Normal 77 2 3" xfId="37397" xr:uid="{9EEE6D7B-D68A-4E59-9892-C13B5B3D5C11}"/>
    <cellStyle name="Normal 77 2_AVA DVA EL" xfId="37398" xr:uid="{8B708C3B-1D14-48E8-B0E1-F6E37126D5C2}"/>
    <cellStyle name="Normal 77 3" xfId="37399" xr:uid="{0ADD4766-5653-4943-92F8-AFE66FC87E46}"/>
    <cellStyle name="Normal 77 3 2" xfId="37400" xr:uid="{2118B43C-62B1-4922-899A-1F9AED3935F1}"/>
    <cellStyle name="Normal 77 3 3" xfId="37401" xr:uid="{066518A9-8A13-4580-BE7D-367F9AD37BB9}"/>
    <cellStyle name="Normal 77 3_AVA DVA EL" xfId="37402" xr:uid="{61A511E2-D0EA-4214-BDF6-11D6659500CD}"/>
    <cellStyle name="Normal 77 4" xfId="37403" xr:uid="{627F6B42-B562-451B-8E99-36BB6F137C62}"/>
    <cellStyle name="Normal 77 5" xfId="37404" xr:uid="{087DD587-CBF2-4B86-BD35-72CDF48BC40A}"/>
    <cellStyle name="Normal 77_AVA DVA EL" xfId="37405" xr:uid="{6B1E2F09-3947-4D7B-87F4-FC32A7F15E59}"/>
    <cellStyle name="Normal 78" xfId="8360" xr:uid="{E9C70254-968F-409A-B194-E15505A33D8C}"/>
    <cellStyle name="Normal 78 2" xfId="37406" xr:uid="{A61A8488-C930-4C0A-BB62-0937975C78F9}"/>
    <cellStyle name="Normal 78 2 2" xfId="37407" xr:uid="{515CDEAB-61BF-4902-96B3-829D9C5FF5B8}"/>
    <cellStyle name="Normal 78 2 3" xfId="37408" xr:uid="{49DD0AC3-62EF-40E5-8A3D-00BDC4593096}"/>
    <cellStyle name="Normal 78 2_AVA DVA EL" xfId="37409" xr:uid="{E19E9005-72B2-4970-8C74-0D37DDE1FA42}"/>
    <cellStyle name="Normal 78 3" xfId="37410" xr:uid="{376A84A3-85EC-48BA-B3BE-1760D039B301}"/>
    <cellStyle name="Normal 78 4" xfId="37411" xr:uid="{42D0383C-CA0C-4B3D-876B-8A912D903F16}"/>
    <cellStyle name="Normal 78_AVA DVA EL" xfId="37412" xr:uid="{54E23374-F1DE-4A0A-A284-41E9DD9F4957}"/>
    <cellStyle name="Normal 79" xfId="8361" xr:uid="{91D7ECA3-1DFD-4EFA-81A1-97007451D760}"/>
    <cellStyle name="Normal 79 2" xfId="8362" xr:uid="{6A39D36F-E1DD-46F1-BB4A-81EE6ECE2198}"/>
    <cellStyle name="Normal 79 2 2" xfId="37413" xr:uid="{8323BEA4-A7A2-4D86-BD9F-2C24549A583B}"/>
    <cellStyle name="Normal 79 2 3" xfId="37414" xr:uid="{86929DB6-5A96-4490-8109-BB4A08C83FA4}"/>
    <cellStyle name="Normal 79 2_AVA DVA EL" xfId="37415" xr:uid="{13A1C17E-1DFA-4FA1-92E0-C89CAA60B9A4}"/>
    <cellStyle name="Normal 79 3" xfId="37416" xr:uid="{8C44CC61-770E-4801-A21E-423AA6F8C0BC}"/>
    <cellStyle name="Normal 79 4" xfId="37417" xr:uid="{FB023D34-89E1-4046-849C-E20BE345DF41}"/>
    <cellStyle name="Normal 79_AVA DVA EL" xfId="37418" xr:uid="{975EE78A-5735-4B36-A395-4F4A61DFCE81}"/>
    <cellStyle name="Normal 8" xfId="8363" xr:uid="{DBD12B9C-B33D-4858-81BE-6F4C0210023D}"/>
    <cellStyle name="Normal 8 10" xfId="37419" xr:uid="{6A38D316-F16A-47E8-BD51-9929E12ED60D}"/>
    <cellStyle name="Normal 8 10 2" xfId="37420" xr:uid="{EF41998F-17F5-4B4D-8CCF-E4390C8BBB71}"/>
    <cellStyle name="Normal 8 10 2 2" xfId="37421" xr:uid="{9D2C4984-64D8-4E1D-9771-38555E1779C0}"/>
    <cellStyle name="Normal 8 10 2 3" xfId="37422" xr:uid="{03DF0A97-8CB7-4F95-9ABF-EDA2462BF0D8}"/>
    <cellStyle name="Normal 8 10 2_AVA DVA EL" xfId="37423" xr:uid="{7E7BA7E1-D720-41F9-BDDA-D31A48D3D5E3}"/>
    <cellStyle name="Normal 8 10 3" xfId="37424" xr:uid="{758E2FD3-DECB-43D8-972A-C061CCA599A4}"/>
    <cellStyle name="Normal 8 10 4" xfId="37425" xr:uid="{B95D44E1-F982-4D8E-A460-C09E7918AB4A}"/>
    <cellStyle name="Normal 8 10_AVA DVA EL" xfId="37426" xr:uid="{C52F8516-B901-4A08-9C3D-AE79CF8CDFAD}"/>
    <cellStyle name="Normal 8 11" xfId="37427" xr:uid="{D98CFA5D-8B54-445D-BDC7-B0097749AD81}"/>
    <cellStyle name="Normal 8 11 2" xfId="37428" xr:uid="{30A5DF92-E799-4E3B-98DD-907FE9004ED8}"/>
    <cellStyle name="Normal 8 11 2 2" xfId="37429" xr:uid="{1EB7EBF7-CF3C-4E60-9645-AEEE0E22940C}"/>
    <cellStyle name="Normal 8 11 2 3" xfId="37430" xr:uid="{16B8BD02-0E6B-4933-8659-D556AEE2ECAA}"/>
    <cellStyle name="Normal 8 11 2_AVA DVA EL" xfId="37431" xr:uid="{EF452BED-6CC1-437B-A83B-85EC0130C2AA}"/>
    <cellStyle name="Normal 8 11 3" xfId="37432" xr:uid="{1E397F07-823D-4D2C-951E-656C9EE1A0C5}"/>
    <cellStyle name="Normal 8 11 3 2" xfId="37433" xr:uid="{7AC7A388-6D01-4475-9F78-93B4879EA0AE}"/>
    <cellStyle name="Normal 8 11 3 3" xfId="37434" xr:uid="{B426E0A3-2C7E-4C62-81ED-05FC7F820836}"/>
    <cellStyle name="Normal 8 11 3_AVA DVA EL" xfId="37435" xr:uid="{AD992E56-FE3D-4443-ABAF-4F819A8480B5}"/>
    <cellStyle name="Normal 8 11 4" xfId="37436" xr:uid="{DB255D57-35CB-41FB-B938-04C079B025DC}"/>
    <cellStyle name="Normal 8 11 5" xfId="37437" xr:uid="{2A1925B3-2578-4A8A-AB30-7771A91EDB63}"/>
    <cellStyle name="Normal 8 11_AVA DVA EL" xfId="37438" xr:uid="{895539A7-B721-4FE3-A8D0-E47EF74A97A3}"/>
    <cellStyle name="Normal 8 12" xfId="37439" xr:uid="{7E69E1FB-3EE4-482F-AD42-1E2C3CBA36EB}"/>
    <cellStyle name="Normal 8 12 2" xfId="37440" xr:uid="{36BD459A-486A-47BE-87D2-9A79A77AD693}"/>
    <cellStyle name="Normal 8 12 2 2" xfId="37441" xr:uid="{B5732E64-0F85-4E9C-9898-9DBC5612F3C3}"/>
    <cellStyle name="Normal 8 12 2 3" xfId="37442" xr:uid="{E095F079-7C15-4F09-8B69-0382B0F9ECE2}"/>
    <cellStyle name="Normal 8 12 2_AVA DVA EL" xfId="37443" xr:uid="{75E8A3E9-B793-4AFC-BDFD-52256DAEE770}"/>
    <cellStyle name="Normal 8 12 3" xfId="37444" xr:uid="{B4866EF8-CA1E-445F-B200-910B97459B61}"/>
    <cellStyle name="Normal 8 12 4" xfId="37445" xr:uid="{97CB5822-99D5-459C-B722-BAEDEC343C82}"/>
    <cellStyle name="Normal 8 12_AVA DVA EL" xfId="37446" xr:uid="{8063C9BC-08A5-4AE2-A336-014D91586CA3}"/>
    <cellStyle name="Normal 8 13" xfId="37447" xr:uid="{329F8803-F1D7-4A0A-A0F4-CB6623C10744}"/>
    <cellStyle name="Normal 8 13 2" xfId="37448" xr:uid="{5D87A3AA-9675-4818-8FA1-4DEC496F6496}"/>
    <cellStyle name="Normal 8 13 2 2" xfId="37449" xr:uid="{DEFA6EE5-8ACA-4A0C-A170-55EDBD4C9146}"/>
    <cellStyle name="Normal 8 13 2 3" xfId="37450" xr:uid="{BB9D692E-1DE2-4DED-B24D-C3373D6672AB}"/>
    <cellStyle name="Normal 8 13 2_AVA DVA EL" xfId="37451" xr:uid="{6B3DCE11-CD3C-47C8-AC8C-05AD800E19BE}"/>
    <cellStyle name="Normal 8 13 3" xfId="37452" xr:uid="{EF94207A-E88B-4712-86C7-E2F264382438}"/>
    <cellStyle name="Normal 8 13 4" xfId="37453" xr:uid="{944264D2-D5D6-4480-A2F5-1301EF476D77}"/>
    <cellStyle name="Normal 8 13_AVA DVA EL" xfId="37454" xr:uid="{6CE70CC1-8708-433A-9E60-7A53D8AE5CFD}"/>
    <cellStyle name="Normal 8 14" xfId="37455" xr:uid="{2DC75FB9-0380-4248-8D00-DD3B6248BF24}"/>
    <cellStyle name="Normal 8 14 2" xfId="37456" xr:uid="{F680EBE5-36B0-4B81-8450-DB5670692714}"/>
    <cellStyle name="Normal 8 14 2 2" xfId="37457" xr:uid="{161A75E8-9451-40AD-B7D1-5DC59D91BAE8}"/>
    <cellStyle name="Normal 8 14 2 3" xfId="37458" xr:uid="{AFB46343-C41B-47BC-80EB-89A5E1600C95}"/>
    <cellStyle name="Normal 8 14 2_AVA DVA EL" xfId="37459" xr:uid="{6365BE73-051C-442E-809F-CCADAD1B84B0}"/>
    <cellStyle name="Normal 8 14 3" xfId="37460" xr:uid="{1260781B-A941-4F75-A545-E7B74ABF173E}"/>
    <cellStyle name="Normal 8 14 4" xfId="37461" xr:uid="{CB1D3677-831D-41FD-9E2F-A3F5CB58A325}"/>
    <cellStyle name="Normal 8 14_AVA DVA EL" xfId="37462" xr:uid="{EC8CF73F-FBE5-4FDC-8D21-3BB86ADC1B8B}"/>
    <cellStyle name="Normal 8 15" xfId="37463" xr:uid="{F1BBBFC9-C539-4014-ACB0-43F9A5F723B0}"/>
    <cellStyle name="Normal 8 15 2" xfId="37464" xr:uid="{417A61CD-D983-483B-B55B-3F90029456C6}"/>
    <cellStyle name="Normal 8 15 3" xfId="37465" xr:uid="{4D41CFCF-66EE-44FE-8893-520BE6B57897}"/>
    <cellStyle name="Normal 8 15_AVA DVA EL" xfId="37466" xr:uid="{7B48980B-9115-4D43-A7C5-93669B31BCCE}"/>
    <cellStyle name="Normal 8 16" xfId="37467" xr:uid="{68EAC396-F8C6-4F48-99E7-4540C4651DF5}"/>
    <cellStyle name="Normal 8 16 2" xfId="37468" xr:uid="{D9F06B99-AB10-4632-B067-9A6AB87A113E}"/>
    <cellStyle name="Normal 8 16 3" xfId="37469" xr:uid="{79011900-263D-438B-8142-F664E795B069}"/>
    <cellStyle name="Normal 8 16_AVA DVA EL" xfId="37470" xr:uid="{E520C546-666E-445B-9FC6-9DBDA00602D1}"/>
    <cellStyle name="Normal 8 17" xfId="37471" xr:uid="{60E44EB7-8190-4701-AF24-3368191DBC43}"/>
    <cellStyle name="Normal 8 17 2" xfId="37472" xr:uid="{0F3294DD-7765-4826-9D58-75525699BBB9}"/>
    <cellStyle name="Normal 8 17 3" xfId="37473" xr:uid="{400E3BB2-E3D5-4CFB-803A-9AA9D8433CDC}"/>
    <cellStyle name="Normal 8 17_AVA DVA EL" xfId="37474" xr:uid="{C60063B5-F639-4D47-A6CA-1DE54F92DDF4}"/>
    <cellStyle name="Normal 8 18" xfId="37475" xr:uid="{4A73E21D-EF5A-4B8E-B624-45278098FE6A}"/>
    <cellStyle name="Normal 8 19" xfId="37476" xr:uid="{4CEC8655-7A05-48FC-9435-19BDCFF16BAA}"/>
    <cellStyle name="Normal 8 2" xfId="8364" xr:uid="{85ABEF55-F2AD-40CE-99D4-70EB127DDD1B}"/>
    <cellStyle name="Normal 8 2 10" xfId="37477" xr:uid="{68F4A299-58EA-42AB-9C71-10262AB21056}"/>
    <cellStyle name="Normal 8 2 10 2" xfId="37478" xr:uid="{6F903C66-A9F1-403A-A3E3-BA3B44DFF7EF}"/>
    <cellStyle name="Normal 8 2 10 2 2" xfId="37479" xr:uid="{62294D97-EBE2-4BAB-87D0-8E7C7E0B6AC6}"/>
    <cellStyle name="Normal 8 2 10 2 3" xfId="37480" xr:uid="{46B1A997-B6F7-4EF1-8CF4-E54809DD8F4E}"/>
    <cellStyle name="Normal 8 2 10 2_AVA DVA EL" xfId="37481" xr:uid="{C4B475B1-BA88-4168-9BE0-F71291B580B5}"/>
    <cellStyle name="Normal 8 2 10 3" xfId="37482" xr:uid="{A2F76087-8806-43E9-868D-7B3157A86C18}"/>
    <cellStyle name="Normal 8 2 10 3 2" xfId="37483" xr:uid="{51CD55FD-4019-4572-A93F-22FFF7995BE1}"/>
    <cellStyle name="Normal 8 2 10 3 3" xfId="37484" xr:uid="{80E6498E-BBB3-438F-90B9-D670F6FAC221}"/>
    <cellStyle name="Normal 8 2 10 3_AVA DVA EL" xfId="37485" xr:uid="{DD5AF076-EDD7-4574-8AC7-041BBEA0945C}"/>
    <cellStyle name="Normal 8 2 10 4" xfId="37486" xr:uid="{23B6DCFE-4390-4AA7-97DD-25BEECC446B5}"/>
    <cellStyle name="Normal 8 2 10 5" xfId="37487" xr:uid="{7DDE47D3-A527-458F-AE18-555083099630}"/>
    <cellStyle name="Normal 8 2 10_AVA DVA EL" xfId="37488" xr:uid="{9670426B-CDAD-4AB4-8607-988F5052C442}"/>
    <cellStyle name="Normal 8 2 11" xfId="37489" xr:uid="{D816ADF6-83A5-42D6-A481-046AB028173E}"/>
    <cellStyle name="Normal 8 2 11 2" xfId="37490" xr:uid="{98CD6557-B776-4E0C-97C8-43C99579A93E}"/>
    <cellStyle name="Normal 8 2 11 2 2" xfId="37491" xr:uid="{A9C725A7-8506-4992-88AB-C3613D987A13}"/>
    <cellStyle name="Normal 8 2 11 2 3" xfId="37492" xr:uid="{1E4CB82F-D1D3-42DD-9DBE-1B4AE0B08DE3}"/>
    <cellStyle name="Normal 8 2 11 2_AVA DVA EL" xfId="37493" xr:uid="{D3801632-16A2-4E86-8193-8A1F1E2659B7}"/>
    <cellStyle name="Normal 8 2 11 3" xfId="37494" xr:uid="{A3875FBA-E08B-4BEA-81DB-997DFEC2A2AF}"/>
    <cellStyle name="Normal 8 2 11 4" xfId="37495" xr:uid="{0D71AC26-F6D8-49B1-B733-E08C33FFE8F6}"/>
    <cellStyle name="Normal 8 2 11_AVA DVA EL" xfId="37496" xr:uid="{6053F41F-CA26-43EA-8CA3-D46FFC62556F}"/>
    <cellStyle name="Normal 8 2 12" xfId="37497" xr:uid="{2DED241F-C9C4-4160-AD45-3F14F1FFFFE0}"/>
    <cellStyle name="Normal 8 2 12 2" xfId="37498" xr:uid="{0CECE02E-D3D1-4253-95A0-1B0291452384}"/>
    <cellStyle name="Normal 8 2 12 2 2" xfId="37499" xr:uid="{72FEFA73-56BB-4098-83BA-2DF202B9A647}"/>
    <cellStyle name="Normal 8 2 12 2 3" xfId="37500" xr:uid="{A9ABAFE9-ECDE-4885-9506-1E978BF29A28}"/>
    <cellStyle name="Normal 8 2 12 2_AVA DVA EL" xfId="37501" xr:uid="{49535E07-88E5-4333-B514-F5A07BADB52A}"/>
    <cellStyle name="Normal 8 2 12 3" xfId="37502" xr:uid="{15EBA96D-9C4C-4370-ADF1-5AFAC40F0D1A}"/>
    <cellStyle name="Normal 8 2 12 4" xfId="37503" xr:uid="{8020D69B-D7D0-4BE5-B0E4-5B11596DF088}"/>
    <cellStyle name="Normal 8 2 12_AVA DVA EL" xfId="37504" xr:uid="{E311862E-2522-4076-8F53-E4F5C9001E2D}"/>
    <cellStyle name="Normal 8 2 13" xfId="37505" xr:uid="{C86EDEF6-098D-4C0F-9B11-508396C338AA}"/>
    <cellStyle name="Normal 8 2 13 2" xfId="37506" xr:uid="{FE2869BE-C6EF-4ADD-9FC5-6C0E811AA4CD}"/>
    <cellStyle name="Normal 8 2 13 3" xfId="37507" xr:uid="{A43719F3-1EC6-403E-BD66-D80328A9E2A6}"/>
    <cellStyle name="Normal 8 2 13_AVA DVA EL" xfId="37508" xr:uid="{6E687C93-822C-4D1B-AAEC-336319CB16A1}"/>
    <cellStyle name="Normal 8 2 14" xfId="37509" xr:uid="{97057257-5E7E-4924-BCCA-87A3B58CEA7A}"/>
    <cellStyle name="Normal 8 2 14 2" xfId="37510" xr:uid="{189E787A-07C6-4EAF-8E7D-6FEED65B7BAC}"/>
    <cellStyle name="Normal 8 2 14 3" xfId="37511" xr:uid="{C2C95421-62BB-4E65-B793-0B78F7F0F95C}"/>
    <cellStyle name="Normal 8 2 14_AVA DVA EL" xfId="37512" xr:uid="{F2E68C0E-01ED-432C-8F70-8F3CA9E69969}"/>
    <cellStyle name="Normal 8 2 15" xfId="37513" xr:uid="{6F7F02FC-081C-4AA4-9E2A-CE9CF0CED854}"/>
    <cellStyle name="Normal 8 2 15 2" xfId="37514" xr:uid="{57182155-59D4-49EA-95A8-42FBCAC06CE4}"/>
    <cellStyle name="Normal 8 2 15_AVA DVA EL" xfId="37515" xr:uid="{C09110C8-B5F2-44FE-AB5E-73F4978FDAE6}"/>
    <cellStyle name="Normal 8 2 16" xfId="37516" xr:uid="{C049094F-4EEE-49B6-B616-BB1031C5467C}"/>
    <cellStyle name="Normal 8 2 17" xfId="37517" xr:uid="{71F24836-974D-48AC-8AB3-9A4CBE461EC6}"/>
    <cellStyle name="Normal 8 2 2" xfId="8365" xr:uid="{02740DF1-F947-473B-9FED-2D40B5B762BE}"/>
    <cellStyle name="Normal 8 2 2 10" xfId="37518" xr:uid="{562E5F7A-77EC-43CE-8B73-810CC25F61FE}"/>
    <cellStyle name="Normal 8 2 2 10 2" xfId="37519" xr:uid="{7BD73028-240C-4F40-A0DB-14D01641B518}"/>
    <cellStyle name="Normal 8 2 2 10_AVA DVA EL" xfId="37520" xr:uid="{F7FE01B1-4B5E-4186-805C-48ED002C8550}"/>
    <cellStyle name="Normal 8 2 2 11" xfId="37521" xr:uid="{CBE21FFB-76EC-4336-9E76-1F00D300B480}"/>
    <cellStyle name="Normal 8 2 2 2" xfId="37522" xr:uid="{2BD7330C-1678-4931-B0C0-A5DC91D99BE2}"/>
    <cellStyle name="Normal 8 2 2 2 2" xfId="37523" xr:uid="{0B46D075-D2CA-4556-B9AA-9426B823D2CA}"/>
    <cellStyle name="Normal 8 2 2 2 2 2" xfId="37524" xr:uid="{5C8CB0B6-DE14-4320-8F74-DD60956A9BCB}"/>
    <cellStyle name="Normal 8 2 2 2 2 2 2" xfId="37525" xr:uid="{749BA6C7-3BBC-4F7C-BD7F-618A38DB1EB5}"/>
    <cellStyle name="Normal 8 2 2 2 2 2 2 2" xfId="49042" xr:uid="{018ACD59-F6E8-4F9D-87DA-7FB0AAEA1FD5}"/>
    <cellStyle name="Normal 8 2 2 2 2 2 2_Non-NII" xfId="49041" xr:uid="{16E64A72-5047-497B-817B-E490075ADB13}"/>
    <cellStyle name="Normal 8 2 2 2 2 2 3" xfId="49043" xr:uid="{6D3BFEB0-692F-4FD7-B7CC-DCA3427D0140}"/>
    <cellStyle name="Normal 8 2 2 2 2 2 4" xfId="49044" xr:uid="{F01A7FA3-B67B-4A41-8F58-014D84F847AA}"/>
    <cellStyle name="Normal 8 2 2 2 2 2_AVA DVA EL" xfId="37526" xr:uid="{3EAD86C8-08F2-4BDF-8790-DD48A9CD047B}"/>
    <cellStyle name="Normal 8 2 2 2 2 3" xfId="37527" xr:uid="{B622CE46-F758-4E42-8941-F9781AC74522}"/>
    <cellStyle name="Normal 8 2 2 2 2 3 2" xfId="49046" xr:uid="{3B4D661A-229C-4DB0-ACBC-0386CC3FA3A6}"/>
    <cellStyle name="Normal 8 2 2 2 2 3_Non-NII" xfId="49045" xr:uid="{465868CB-33B6-4077-A6D4-FAB3A5A3BEA6}"/>
    <cellStyle name="Normal 8 2 2 2 2 4" xfId="49047" xr:uid="{89872ADF-388C-4494-B010-52FFEF57503D}"/>
    <cellStyle name="Normal 8 2 2 2 2 5" xfId="49048" xr:uid="{3D32ACAB-41CD-4738-921A-5800DCA6B782}"/>
    <cellStyle name="Normal 8 2 2 2 2 6" xfId="49049" xr:uid="{D35AAD1A-FC32-407C-9E43-E7DA1D8E1C70}"/>
    <cellStyle name="Normal 8 2 2 2 2_Balanse bankkonsern" xfId="37528" xr:uid="{3B36A6B7-99E4-4EED-9D18-55D3B59CB6D9}"/>
    <cellStyle name="Normal 8 2 2 2 3" xfId="37529" xr:uid="{3ACA64F5-BC20-42B0-AB41-8CAF66C83350}"/>
    <cellStyle name="Normal 8 2 2 2 3 2" xfId="37530" xr:uid="{974AE694-2A9A-4E02-B914-FFEB672C58B9}"/>
    <cellStyle name="Normal 8 2 2 2 3 2 2" xfId="37531" xr:uid="{7F7003EE-F051-4DF7-89BA-148FB36ABE60}"/>
    <cellStyle name="Normal 8 2 2 2 3 2_AVA DVA EL" xfId="37532" xr:uid="{7D0A3ED9-6D06-4E19-861B-EA2DCFD77814}"/>
    <cellStyle name="Normal 8 2 2 2 3 3" xfId="37533" xr:uid="{5EBDCB78-F2BF-45F3-8448-22EC22724706}"/>
    <cellStyle name="Normal 8 2 2 2 3 4" xfId="49050" xr:uid="{C748CE13-94A3-45CA-8345-EC89824184E8}"/>
    <cellStyle name="Normal 8 2 2 2 3_Balanse bankkonsern" xfId="37534" xr:uid="{C188D0B2-1FDE-4DBF-AFBC-3946EF5A8232}"/>
    <cellStyle name="Normal 8 2 2 2 4" xfId="37535" xr:uid="{369A0DAE-41F4-4DA5-88D1-6EF379D83148}"/>
    <cellStyle name="Normal 8 2 2 2 4 2" xfId="37536" xr:uid="{2F0684A4-5718-45B3-A190-7884F01893DC}"/>
    <cellStyle name="Normal 8 2 2 2 4 2 2" xfId="37537" xr:uid="{2B364324-FBEF-42E8-88CF-846D43DA28FC}"/>
    <cellStyle name="Normal 8 2 2 2 4 2_AVA DVA EL" xfId="37538" xr:uid="{902A695A-E102-4E61-8B90-20598FBFAB86}"/>
    <cellStyle name="Normal 8 2 2 2 4 3" xfId="37539" xr:uid="{5A31DE72-7096-44F8-AA64-D40C136C511B}"/>
    <cellStyle name="Normal 8 2 2 2 4 4" xfId="37540" xr:uid="{DF52A2ED-87EB-45C6-AF4A-08F7DCCAC819}"/>
    <cellStyle name="Normal 8 2 2 2 4_AVA DVA EL" xfId="37541" xr:uid="{8836A256-709F-44E4-9372-644336B4B3E1}"/>
    <cellStyle name="Normal 8 2 2 2 5" xfId="37542" xr:uid="{9991F304-4356-477D-B8FB-518AE015EBD7}"/>
    <cellStyle name="Normal 8 2 2 2 5 2" xfId="37543" xr:uid="{64BC3E48-9A1E-4561-90ED-A117F4CD7FBE}"/>
    <cellStyle name="Normal 8 2 2 2 5 3" xfId="37544" xr:uid="{C1164629-C224-4733-9530-8DD9D1E8C0CF}"/>
    <cellStyle name="Normal 8 2 2 2 5_AVA DVA EL" xfId="37545" xr:uid="{8BADF29B-5A32-4C2F-96C6-C3B1F9C7EACC}"/>
    <cellStyle name="Normal 8 2 2 2 6" xfId="37546" xr:uid="{1BC86B8C-372A-4950-9FA5-39CBEB86C9FE}"/>
    <cellStyle name="Normal 8 2 2 2 6 2" xfId="37547" xr:uid="{9E5AB155-F8FD-4816-92E2-B7D88DB41776}"/>
    <cellStyle name="Normal 8 2 2 2 6_AVA DVA EL" xfId="37548" xr:uid="{E5F43BF3-8D78-44C5-85EC-9A2BB5F0FFA4}"/>
    <cellStyle name="Normal 8 2 2 2 7" xfId="37549" xr:uid="{E5E159A6-957F-43AB-98BF-B44DF19706A8}"/>
    <cellStyle name="Normal 8 2 2 2_Balanse bankkonsern" xfId="37550" xr:uid="{593D741C-8CC5-4454-8FE2-CEFADC19ECC2}"/>
    <cellStyle name="Normal 8 2 2 3" xfId="37551" xr:uid="{1D7AA36C-5635-4B76-BB23-2B0ED2F035F7}"/>
    <cellStyle name="Normal 8 2 2 3 2" xfId="37552" xr:uid="{4253A7F0-CAD3-4756-A54B-FF6A3BDC5997}"/>
    <cellStyle name="Normal 8 2 2 3 2 2" xfId="49052" xr:uid="{4E00E385-E6AD-4019-9155-0EAB77EF4157}"/>
    <cellStyle name="Normal 8 2 2 3 2 2 2" xfId="49053" xr:uid="{7D86C326-5C34-4450-BAAA-D30D1CEB505E}"/>
    <cellStyle name="Normal 8 2 2 3 2 3" xfId="49054" xr:uid="{83F31567-DF6A-4B08-84D2-010FDD74A11C}"/>
    <cellStyle name="Normal 8 2 2 3 2 4" xfId="49055" xr:uid="{CF18906D-0F36-4ACF-B2D3-D550F96CA59A}"/>
    <cellStyle name="Normal 8 2 2 3 2_Non-NII" xfId="49051" xr:uid="{7F1C0BFF-9B91-4848-ADDA-CA4BB8B477E7}"/>
    <cellStyle name="Normal 8 2 2 3 3" xfId="37553" xr:uid="{2CC4E2CA-8497-4151-8561-E993D5C457F1}"/>
    <cellStyle name="Normal 8 2 2 3 3 2" xfId="49057" xr:uid="{31B5432A-ECA1-4686-B8B8-8A5EBDD34891}"/>
    <cellStyle name="Normal 8 2 2 3 3_Non-NII" xfId="49056" xr:uid="{FC14B83D-D0D6-4A8E-AF8C-F4E691999C32}"/>
    <cellStyle name="Normal 8 2 2 3 4" xfId="37554" xr:uid="{0D88491C-7970-4820-ADE0-5BA03984588F}"/>
    <cellStyle name="Normal 8 2 2 3 4 2" xfId="37555" xr:uid="{F162820F-9FBD-4FCB-B727-2BBDA88BA736}"/>
    <cellStyle name="Normal 8 2 2 3 4 3" xfId="37556" xr:uid="{C062E780-4B8E-4263-9535-474E7E368055}"/>
    <cellStyle name="Normal 8 2 2 3 4_AVA DVA EL" xfId="37557" xr:uid="{7D533628-C8DC-46A1-A222-9DE86EE9852A}"/>
    <cellStyle name="Normal 8 2 2 3 5" xfId="37558" xr:uid="{0382CAA8-5632-477E-873C-EFD412447156}"/>
    <cellStyle name="Normal 8 2 2 3 5 2" xfId="37559" xr:uid="{CE996B38-2B05-4F25-9F3F-40DC63AE4875}"/>
    <cellStyle name="Normal 8 2 2 3 5_AVA DVA EL" xfId="37560" xr:uid="{876D4DC5-55AA-4064-A15B-34F8DCC83B78}"/>
    <cellStyle name="Normal 8 2 2 3 6" xfId="37561" xr:uid="{FE5F7F16-BCAA-4E59-8F9F-B9B99880798E}"/>
    <cellStyle name="Normal 8 2 2 3 7" xfId="37562" xr:uid="{BBEF0D2B-960D-47F6-AA07-8CD41A0FE35B}"/>
    <cellStyle name="Normal 8 2 2 3_Balanse bankkonsern" xfId="37563" xr:uid="{21459409-B773-4E38-9237-29A9B60FAC21}"/>
    <cellStyle name="Normal 8 2 2 4" xfId="37564" xr:uid="{B7E9EDC6-D8B2-4DB2-9141-3BF00A70428A}"/>
    <cellStyle name="Normal 8 2 2 4 2" xfId="37565" xr:uid="{6CA23BC9-35FB-45E4-964F-0F822E9216B1}"/>
    <cellStyle name="Normal 8 2 2 4 2 2" xfId="49059" xr:uid="{AB482C46-1BDB-4343-878A-F212C7FFE523}"/>
    <cellStyle name="Normal 8 2 2 4 2_Non-NII" xfId="49058" xr:uid="{3A2DB796-3C0B-4B06-AEB0-1068CC449660}"/>
    <cellStyle name="Normal 8 2 2 4 3" xfId="37566" xr:uid="{CA31165B-FD45-4729-B4D4-7615E9E9E8EF}"/>
    <cellStyle name="Normal 8 2 2 4 4" xfId="37567" xr:uid="{E08691D3-F384-46B2-8386-60B354C28945}"/>
    <cellStyle name="Normal 8 2 2 4 4 2" xfId="37568" xr:uid="{0862854A-A72F-4904-92E2-29422AEEBAD8}"/>
    <cellStyle name="Normal 8 2 2 4 4 3" xfId="37569" xr:uid="{2A7ABE48-F05B-45C2-A833-7CD0ED4BA0E1}"/>
    <cellStyle name="Normal 8 2 2 4 4_AVA DVA EL" xfId="37570" xr:uid="{0D18DA76-E14D-407F-A569-A1E2417C1836}"/>
    <cellStyle name="Normal 8 2 2 4 5" xfId="37571" xr:uid="{8070FD7E-7D8A-48F3-A3BE-A2F91B528284}"/>
    <cellStyle name="Normal 8 2 2 4 5 2" xfId="37572" xr:uid="{CA57FE46-09C4-449E-985D-85EBBDBCAF4C}"/>
    <cellStyle name="Normal 8 2 2 4 5_AVA DVA EL" xfId="37573" xr:uid="{251E4D5F-A098-4DA2-AE57-2A5390499DCC}"/>
    <cellStyle name="Normal 8 2 2 4 6" xfId="37574" xr:uid="{CD552BCF-4DFF-4D0A-8FC7-EBB911361EF2}"/>
    <cellStyle name="Normal 8 2 2 4 7" xfId="37575" xr:uid="{CD16D306-C2D1-4514-8A7A-3C30E958EF5E}"/>
    <cellStyle name="Normal 8 2 2 4_Balanse bankkonsern" xfId="37576" xr:uid="{F7A82E4D-35CA-4F73-8B6D-3AC8139C4257}"/>
    <cellStyle name="Normal 8 2 2 5" xfId="37577" xr:uid="{CED6BC2E-6CF0-466C-A0E3-30F3D656AC95}"/>
    <cellStyle name="Normal 8 2 2 5 2" xfId="37578" xr:uid="{FA3CB7DA-C97B-448B-98E5-C38A31FD36ED}"/>
    <cellStyle name="Normal 8 2 2 5 2 2" xfId="37579" xr:uid="{1BD3ED37-5807-4D1C-8403-02B4A21FA4BA}"/>
    <cellStyle name="Normal 8 2 2 5 2 3" xfId="37580" xr:uid="{59D62CED-DE96-427C-B809-6980C217C684}"/>
    <cellStyle name="Normal 8 2 2 5 2_AVA DVA EL" xfId="37581" xr:uid="{E57811F5-FF5E-497C-8703-1D8FF2C49FAA}"/>
    <cellStyle name="Normal 8 2 2 5 3" xfId="37582" xr:uid="{49D7F9A4-DCDA-4E19-9278-45A780661061}"/>
    <cellStyle name="Normal 8 2 2 5 3 2" xfId="37583" xr:uid="{8B9A81A7-E5E0-46DD-A213-24A4B2EA2FD2}"/>
    <cellStyle name="Normal 8 2 2 5 3_AVA DVA EL" xfId="37584" xr:uid="{DB6A4390-D92E-41B7-925E-1D7FB03D0712}"/>
    <cellStyle name="Normal 8 2 2 5 4" xfId="37585" xr:uid="{8026F89A-4E5D-4445-A5CB-4C56C97138B8}"/>
    <cellStyle name="Normal 8 2 2 5 5" xfId="37586" xr:uid="{2B7361F1-C404-455E-A721-B23211AFD589}"/>
    <cellStyle name="Normal 8 2 2 5_Balanse bankkonsern" xfId="37587" xr:uid="{CFD57BF2-7CF5-4488-AD4D-EB42EF17B137}"/>
    <cellStyle name="Normal 8 2 2 6" xfId="37588" xr:uid="{03590752-43BE-4FFE-89FD-610BBD456850}"/>
    <cellStyle name="Normal 8 2 2 6 2" xfId="37589" xr:uid="{1D6CFF29-46B8-4F82-A3E9-F6247A8D7772}"/>
    <cellStyle name="Normal 8 2 2 6 2 2" xfId="37590" xr:uid="{EC972E12-4630-4A6A-A979-670AE137794C}"/>
    <cellStyle name="Normal 8 2 2 6 2 3" xfId="37591" xr:uid="{72F74501-850F-4CC6-B1F1-0D1467BAA620}"/>
    <cellStyle name="Normal 8 2 2 6 2_AVA DVA EL" xfId="37592" xr:uid="{03B099BF-150C-48A4-A464-FD5C704420E8}"/>
    <cellStyle name="Normal 8 2 2 6 3" xfId="37593" xr:uid="{DF3B8A3A-7890-485E-8472-7E7A6E1AE9F9}"/>
    <cellStyle name="Normal 8 2 2 6 3 2" xfId="37594" xr:uid="{257508DD-18AE-4F45-A7C1-3D2599A3A1E0}"/>
    <cellStyle name="Normal 8 2 2 6 3_AVA DVA EL" xfId="37595" xr:uid="{86E53978-2A34-4730-B509-5A2868214E05}"/>
    <cellStyle name="Normal 8 2 2 6 4" xfId="37596" xr:uid="{0B1F3DAD-5B78-49C6-9E85-878E144E4087}"/>
    <cellStyle name="Normal 8 2 2 6 5" xfId="37597" xr:uid="{58773782-C95A-4F92-94C5-858F70E97945}"/>
    <cellStyle name="Normal 8 2 2 6_Balanse bankkonsern" xfId="37598" xr:uid="{CD871EAE-E5EA-47AA-ACCB-0C6457ED7252}"/>
    <cellStyle name="Normal 8 2 2 7" xfId="37599" xr:uid="{7DBF65AA-E8EE-4E9F-B657-5DDEB352CAB7}"/>
    <cellStyle name="Normal 8 2 2 7 2" xfId="37600" xr:uid="{061E610C-61A6-40C5-8DEE-7024CA0C6BE3}"/>
    <cellStyle name="Normal 8 2 2 7 3" xfId="37601" xr:uid="{D0051D35-39FF-4925-8E2B-03CF21A1982F}"/>
    <cellStyle name="Normal 8 2 2 7_AVA DVA EL" xfId="37602" xr:uid="{9BB2B1D7-01E1-4E4A-9DBC-DB6E6ED674A7}"/>
    <cellStyle name="Normal 8 2 2 8" xfId="37603" xr:uid="{E82C0CD6-4605-4C1C-A90B-5173012870EE}"/>
    <cellStyle name="Normal 8 2 2 8 2" xfId="37604" xr:uid="{9F9A464C-533D-4066-933F-02B43F6A1676}"/>
    <cellStyle name="Normal 8 2 2 8 3" xfId="37605" xr:uid="{801EAC65-485D-4448-A377-BCF4F41AC325}"/>
    <cellStyle name="Normal 8 2 2 8_AVA DVA EL" xfId="37606" xr:uid="{9F327F7F-2621-4B6F-8313-EE95AEA6367F}"/>
    <cellStyle name="Normal 8 2 2 9" xfId="37607" xr:uid="{5A3014FB-45D2-496E-B8AF-C3DAEBBD6630}"/>
    <cellStyle name="Normal 8 2 2 9 2" xfId="37608" xr:uid="{9B4C51B3-4216-4A6E-BE6C-844B7C87828B}"/>
    <cellStyle name="Normal 8 2 2 9 3" xfId="37609" xr:uid="{11B3DEDD-41D1-4842-81AF-C12C53C22A8C}"/>
    <cellStyle name="Normal 8 2 2 9_AVA DVA EL" xfId="37610" xr:uid="{A33FB85C-907A-4070-962A-F2BB949B532E}"/>
    <cellStyle name="Normal 8 2 2_Balanse bankkonsern" xfId="37611" xr:uid="{E45D90E0-BF95-4C56-8506-6563EA1226C5}"/>
    <cellStyle name="Normal 8 2 3" xfId="37612" xr:uid="{0123F62C-F9B0-4C0D-A404-2CB06ABB56EA}"/>
    <cellStyle name="Normal 8 2 3 2" xfId="37613" xr:uid="{23ED3D38-53C6-413B-A319-DE177B72423B}"/>
    <cellStyle name="Normal 8 2 3 2 2" xfId="37614" xr:uid="{A4A67FC9-7A64-4E3E-A43E-AF91AC3CB2F0}"/>
    <cellStyle name="Normal 8 2 3 2 3" xfId="37615" xr:uid="{43BAFA58-01D3-4CA8-86BF-8CB470B01195}"/>
    <cellStyle name="Normal 8 2 3 2 4" xfId="37616" xr:uid="{B56E0968-FF55-4B89-B87C-FE5C5BAE5334}"/>
    <cellStyle name="Normal 8 2 3 2 4 2" xfId="37617" xr:uid="{6882CCC4-B857-45A2-8E01-4F433E3C0D9B}"/>
    <cellStyle name="Normal 8 2 3 2 4_AVA DVA EL" xfId="37618" xr:uid="{C33802B1-419F-4FA6-8A46-591295DF532A}"/>
    <cellStyle name="Normal 8 2 3 2 5" xfId="37619" xr:uid="{82ED92F5-BA0C-4992-A672-1D440671D448}"/>
    <cellStyle name="Normal 8 2 3 2_Balanse bankkonsern" xfId="37620" xr:uid="{630D28F0-7A41-4695-9656-8233B911E8C3}"/>
    <cellStyle name="Normal 8 2 3 3" xfId="37621" xr:uid="{F0199156-5D9A-4AF5-B7C5-BF4015ADB7C3}"/>
    <cellStyle name="Normal 8 2 3 3 2" xfId="37622" xr:uid="{E490FCDE-D961-4D2F-842D-2976B5CB89ED}"/>
    <cellStyle name="Normal 8 2 3 3 3" xfId="37623" xr:uid="{B9F57CE6-6437-4EA2-BAFF-829C0E8D005E}"/>
    <cellStyle name="Normal 8 2 3 3 4" xfId="37624" xr:uid="{D54CD44E-1DE7-4357-93F4-0124149CC048}"/>
    <cellStyle name="Normal 8 2 3 3 4 2" xfId="37625" xr:uid="{DA61295C-90BA-4259-98AE-015C51A55FB9}"/>
    <cellStyle name="Normal 8 2 3 3 4_AVA DVA EL" xfId="37626" xr:uid="{C2B8505F-821E-4584-A95F-FAE832DDFFBC}"/>
    <cellStyle name="Normal 8 2 3 3 5" xfId="37627" xr:uid="{CFB7CC7F-1ED4-4E52-9EC4-3A86E0ED81A6}"/>
    <cellStyle name="Normal 8 2 3 3_Balanse bankkonsern" xfId="37628" xr:uid="{3AAFAC86-4DBA-429F-844D-6A10FD183376}"/>
    <cellStyle name="Normal 8 2 3 4" xfId="37629" xr:uid="{39EBEC0F-AD8B-42CD-9FDC-567F907FDBBE}"/>
    <cellStyle name="Normal 8 2 3 4 2" xfId="37630" xr:uid="{DAA2808D-B987-496A-8119-6A61592A8E96}"/>
    <cellStyle name="Normal 8 2 3 4 3" xfId="37631" xr:uid="{E0D0E6A0-3522-43B4-B551-EAE068747391}"/>
    <cellStyle name="Normal 8 2 3 4 4" xfId="37632" xr:uid="{DB19C11D-427C-4D5B-B39D-9F0BAD56BD40}"/>
    <cellStyle name="Normal 8 2 3 4 4 2" xfId="37633" xr:uid="{99A8E5DD-F581-4B19-AD79-75BD4DCAC057}"/>
    <cellStyle name="Normal 8 2 3 4 4_AVA DVA EL" xfId="37634" xr:uid="{A0794081-D3ED-49FA-967B-8C78DF4FCDC5}"/>
    <cellStyle name="Normal 8 2 3 4 5" xfId="37635" xr:uid="{59E64AD0-931A-42BA-83CF-D23C6084DBAB}"/>
    <cellStyle name="Normal 8 2 3 4_Balanse bankkonsern" xfId="37636" xr:uid="{6E67553B-1C52-4F21-8598-8F1AD8EEEFFF}"/>
    <cellStyle name="Normal 8 2 3 5" xfId="37637" xr:uid="{8816B300-4200-427F-86AC-A0FD829B208A}"/>
    <cellStyle name="Normal 8 2 3 5 2" xfId="37638" xr:uid="{AD715954-1F6D-4521-BD78-4048E6D1BFEB}"/>
    <cellStyle name="Normal 8 2 3 5 2 2" xfId="37639" xr:uid="{F0CC91A4-DF05-4C8D-9694-DBDFC3EDB032}"/>
    <cellStyle name="Normal 8 2 3 5 2_AVA DVA EL" xfId="37640" xr:uid="{4E7DF219-15D0-4F4A-B1A8-0889402FD398}"/>
    <cellStyle name="Normal 8 2 3 5 3" xfId="37641" xr:uid="{4FD038FB-2FB0-461F-92D1-632C3F8D3F86}"/>
    <cellStyle name="Normal 8 2 3 5_Balanse bankkonsern" xfId="37642" xr:uid="{97B37DBE-3659-469D-B468-AE3E48E7ACE0}"/>
    <cellStyle name="Normal 8 2 3 6" xfId="37643" xr:uid="{E1FA39E8-EC0E-44E1-ABDF-556C3727FE60}"/>
    <cellStyle name="Normal 8 2 3 7" xfId="37644" xr:uid="{29F6B0A0-66E2-4A87-8C17-BD077A51F557}"/>
    <cellStyle name="Normal 8 2 3 7 2" xfId="37645" xr:uid="{968ADAFC-3DDF-48F7-8BE3-91A13FB0E434}"/>
    <cellStyle name="Normal 8 2 3 7 3" xfId="37646" xr:uid="{F1C45476-0E7A-42A9-9DDD-E44C0C381CC9}"/>
    <cellStyle name="Normal 8 2 3 7_AVA DVA EL" xfId="37647" xr:uid="{F29A2938-B1DD-48DF-801E-A99155B5FD02}"/>
    <cellStyle name="Normal 8 2 3 8" xfId="37648" xr:uid="{C1F88F66-F9BF-4ABE-8720-9B9A492A66B4}"/>
    <cellStyle name="Normal 8 2 3 8 2" xfId="37649" xr:uid="{783CA283-E53A-4671-829D-CFEE94519905}"/>
    <cellStyle name="Normal 8 2 3 8_AVA DVA EL" xfId="37650" xr:uid="{C7EC27C8-B471-41EA-A1BA-23EAA8AD25CB}"/>
    <cellStyle name="Normal 8 2 3 9" xfId="37651" xr:uid="{661C57B9-3F3D-45B2-BC3D-A1620B6812EC}"/>
    <cellStyle name="Normal 8 2 3_Balanse bankkonsern" xfId="37652" xr:uid="{0BB6F46B-DE5E-4A6F-B0C1-6BA485E02187}"/>
    <cellStyle name="Normal 8 2 4" xfId="37653" xr:uid="{80FA457D-4B29-4DB3-BEAD-F6DD148AE6D5}"/>
    <cellStyle name="Normal 8 2 4 2" xfId="37654" xr:uid="{677931B5-4AA0-482C-926E-B91E6D8456B4}"/>
    <cellStyle name="Normal 8 2 4 3" xfId="37655" xr:uid="{22E90255-8623-4BC4-8E5C-D25907283401}"/>
    <cellStyle name="Normal 8 2 4 4" xfId="37656" xr:uid="{8C88DEA7-5901-423A-A8FC-A524E2EAC9E8}"/>
    <cellStyle name="Normal 8 2 4 4 2" xfId="37657" xr:uid="{D001B073-C00C-418D-8043-6F0E7E46AF89}"/>
    <cellStyle name="Normal 8 2 4 4 3" xfId="37658" xr:uid="{B49E67D7-AA7C-4CEB-A52E-1AF4F953A73B}"/>
    <cellStyle name="Normal 8 2 4 4_AVA DVA EL" xfId="37659" xr:uid="{61ACC7B8-A41A-42BE-B2BC-B10C4BBF54F7}"/>
    <cellStyle name="Normal 8 2 4 5" xfId="37660" xr:uid="{62F35581-6018-4C2A-BAAC-07211507DBBF}"/>
    <cellStyle name="Normal 8 2 4 5 2" xfId="37661" xr:uid="{C7820671-36AB-4362-8041-F4FA8B4ACBF5}"/>
    <cellStyle name="Normal 8 2 4 5_AVA DVA EL" xfId="37662" xr:uid="{31643CFE-B92A-431F-9B4C-EEB1A98DDF15}"/>
    <cellStyle name="Normal 8 2 4 6" xfId="37663" xr:uid="{544D653E-581B-4952-BF8E-14CC792E0C27}"/>
    <cellStyle name="Normal 8 2 4 7" xfId="37664" xr:uid="{CAEE1C1C-C309-4426-9126-9E9A9E6D9486}"/>
    <cellStyle name="Normal 8 2 4_Balanse bankkonsern" xfId="37665" xr:uid="{82748080-4EF9-4975-AE8E-25DC9A6D6609}"/>
    <cellStyle name="Normal 8 2 5" xfId="37666" xr:uid="{5E5CAE8C-BCAB-4324-8558-CC9E9535F5BD}"/>
    <cellStyle name="Normal 8 2 5 2" xfId="37667" xr:uid="{E5AB6E6F-DE0C-460E-9A6F-BECF2B371AD6}"/>
    <cellStyle name="Normal 8 2 5 3" xfId="37668" xr:uid="{6C8DDF0E-BE32-4B9F-B147-900F0889CFF1}"/>
    <cellStyle name="Normal 8 2 5 4" xfId="37669" xr:uid="{BDEB71CD-324D-475B-8772-3DF88E568802}"/>
    <cellStyle name="Normal 8 2 5 4 2" xfId="37670" xr:uid="{DFC971E6-15E6-44DB-AFF7-C4D66C71E84B}"/>
    <cellStyle name="Normal 8 2 5 4 3" xfId="37671" xr:uid="{C4DB8586-E432-4BC8-ADAB-9DA0EB4DFF92}"/>
    <cellStyle name="Normal 8 2 5 4_AVA DVA EL" xfId="37672" xr:uid="{FD1FDDF4-347A-4E55-B01E-248AC70CB504}"/>
    <cellStyle name="Normal 8 2 5 5" xfId="37673" xr:uid="{AEC08CB0-F785-4358-89A2-BC41499C60FE}"/>
    <cellStyle name="Normal 8 2 5 5 2" xfId="37674" xr:uid="{2126C700-D29A-44F5-8776-EA149929413D}"/>
    <cellStyle name="Normal 8 2 5 5_AVA DVA EL" xfId="37675" xr:uid="{E6DEB1C3-EA05-418E-A777-FEA1BABBCF5D}"/>
    <cellStyle name="Normal 8 2 5 6" xfId="37676" xr:uid="{60ED4A5C-E39F-4EEF-89F8-8AA0A610BD1C}"/>
    <cellStyle name="Normal 8 2 5 7" xfId="37677" xr:uid="{EEFCE072-6F7B-4F91-B73D-59AFF54C7841}"/>
    <cellStyle name="Normal 8 2 5_Balanse bankkonsern" xfId="37678" xr:uid="{165F93FE-C718-4A9D-9852-BB016E071A34}"/>
    <cellStyle name="Normal 8 2 6" xfId="37679" xr:uid="{980F0542-3605-4C3D-A8FA-5E7EB76FCC8F}"/>
    <cellStyle name="Normal 8 2 6 2" xfId="37680" xr:uid="{289459ED-E2E0-415E-900D-AD506FF22E45}"/>
    <cellStyle name="Normal 8 2 6 3" xfId="37681" xr:uid="{700AF233-99CB-4B84-826C-59395A3948FA}"/>
    <cellStyle name="Normal 8 2 6 4" xfId="37682" xr:uid="{F1C28933-9D05-466A-A406-968563DCD8BC}"/>
    <cellStyle name="Normal 8 2 6 4 2" xfId="37683" xr:uid="{B38A6919-CECF-41EB-BF29-AACC5FB7D680}"/>
    <cellStyle name="Normal 8 2 6 4 3" xfId="37684" xr:uid="{A042944A-573F-46D0-A797-B45473B2E55F}"/>
    <cellStyle name="Normal 8 2 6 4_AVA DVA EL" xfId="37685" xr:uid="{FA9DE599-4B23-42A7-A2D2-3330A8AE87A9}"/>
    <cellStyle name="Normal 8 2 6 5" xfId="37686" xr:uid="{ED8CAB33-586C-48FB-9C83-2DDA42D59AD5}"/>
    <cellStyle name="Normal 8 2 6 5 2" xfId="37687" xr:uid="{6D94B35F-A606-40DB-B763-3A80830F3CC1}"/>
    <cellStyle name="Normal 8 2 6 5_AVA DVA EL" xfId="37688" xr:uid="{5C4BE634-8E58-4062-8263-11064DF9F0D1}"/>
    <cellStyle name="Normal 8 2 6 6" xfId="37689" xr:uid="{0572A3F8-D4FE-4377-9DBA-5E686975CE5D}"/>
    <cellStyle name="Normal 8 2 6 7" xfId="37690" xr:uid="{802A85D8-D8BD-41CE-A25A-2195B2EB7781}"/>
    <cellStyle name="Normal 8 2 6_Balanse bankkonsern" xfId="37691" xr:uid="{228125B4-8354-449A-8070-8C1D7861EAF5}"/>
    <cellStyle name="Normal 8 2 7" xfId="37692" xr:uid="{6DF6F74A-679B-420A-9980-8B1A2E428CC4}"/>
    <cellStyle name="Normal 8 2 7 2" xfId="37693" xr:uid="{5D726D90-4BDE-43D5-8AEF-4A2BC5A204F9}"/>
    <cellStyle name="Normal 8 2 7 2 2" xfId="37694" xr:uid="{A1B126D5-EABF-42E5-8356-D712A811EC51}"/>
    <cellStyle name="Normal 8 2 7 2 3" xfId="37695" xr:uid="{E6D04844-612E-4443-8D0E-E0ED26F94744}"/>
    <cellStyle name="Normal 8 2 7 2_AVA DVA EL" xfId="37696" xr:uid="{0B8543A3-5075-4976-A610-03A774EB014E}"/>
    <cellStyle name="Normal 8 2 7 3" xfId="37697" xr:uid="{515FEA4F-CD9A-4C2E-A199-28A089CF00E0}"/>
    <cellStyle name="Normal 8 2 7 3 2" xfId="37698" xr:uid="{D1B02F81-E430-44C8-8A17-D0AB7E2C38CF}"/>
    <cellStyle name="Normal 8 2 7 3_AVA DVA EL" xfId="37699" xr:uid="{0E99B43B-2D41-406F-A137-929B0AF775FC}"/>
    <cellStyle name="Normal 8 2 7 4" xfId="37700" xr:uid="{A8253E56-859C-4304-BF58-9CE2BFEC6DF1}"/>
    <cellStyle name="Normal 8 2 7 5" xfId="37701" xr:uid="{C04E19DE-B308-4A8E-BBFC-D043293001DC}"/>
    <cellStyle name="Normal 8 2 7_Balanse bankkonsern" xfId="37702" xr:uid="{81831CEB-35A1-4273-9CAF-81CBC9867F26}"/>
    <cellStyle name="Normal 8 2 8" xfId="37703" xr:uid="{05B15AD8-F961-4C74-A047-B20487AB4D33}"/>
    <cellStyle name="Normal 8 2 8 2" xfId="37704" xr:uid="{C0C3D0E6-7483-48C3-896A-BC569ABF3378}"/>
    <cellStyle name="Normal 8 2 8 2 2" xfId="37705" xr:uid="{293DC479-387D-49E3-8FD4-40AA51969A9D}"/>
    <cellStyle name="Normal 8 2 8 2 3" xfId="37706" xr:uid="{5D1B8FFB-9BC1-4674-94F4-4485A5D39F37}"/>
    <cellStyle name="Normal 8 2 8 2_AVA DVA EL" xfId="37707" xr:uid="{4FF948A4-A475-4D09-A4F5-6AF06D8095F4}"/>
    <cellStyle name="Normal 8 2 8_Balanse bankkonsern" xfId="37708" xr:uid="{6158139A-484A-4B61-8293-FA6A76079DB5}"/>
    <cellStyle name="Normal 8 2 9" xfId="37709" xr:uid="{E708E5F5-5A8C-48F1-AC84-057B493E1522}"/>
    <cellStyle name="Normal 8 2 9 2" xfId="37710" xr:uid="{8EDAF1AA-B10C-48C2-ABFB-F9D50E2773C3}"/>
    <cellStyle name="Normal 8 2 9 2 2" xfId="37711" xr:uid="{D00B7D25-BDD2-4C52-865C-A42ADDD0C2F0}"/>
    <cellStyle name="Normal 8 2 9 2 3" xfId="37712" xr:uid="{56E3026E-6353-4D65-AF39-FA81CC37FEE7}"/>
    <cellStyle name="Normal 8 2 9 2_AVA DVA EL" xfId="37713" xr:uid="{77F39BA7-4221-4683-A6A2-EC58601377EF}"/>
    <cellStyle name="Normal 8 2 9 3" xfId="37714" xr:uid="{BF6E4C12-A60B-46E4-A2FC-F6B344BA6DDE}"/>
    <cellStyle name="Normal 8 2 9 3 2" xfId="37715" xr:uid="{6C231F41-4DFB-4045-A426-E3B1D9BB694B}"/>
    <cellStyle name="Normal 8 2 9 3 3" xfId="37716" xr:uid="{4C6B0F10-8128-4E85-BF4A-65042CAD15BD}"/>
    <cellStyle name="Normal 8 2 9 3_AVA DVA EL" xfId="37717" xr:uid="{2D155398-CDE0-4C34-9C63-BC29196CFD98}"/>
    <cellStyle name="Normal 8 2 9 4" xfId="37718" xr:uid="{EFF98CCE-2598-466C-8F2D-2A66CFBEA006}"/>
    <cellStyle name="Normal 8 2 9 5" xfId="37719" xr:uid="{A6CD8B7A-528B-48A4-9540-5AA2E8F3BAB2}"/>
    <cellStyle name="Normal 8 2 9_AVA DVA EL" xfId="37720" xr:uid="{50F66C5A-E714-4790-B84F-F55248477119}"/>
    <cellStyle name="Normal 8 2_3. Chng in credit spreads" xfId="8366" xr:uid="{3F3001C9-7A74-4ED1-81A8-D29B39DBB7B0}"/>
    <cellStyle name="Normal 8 3" xfId="8367" xr:uid="{1F2BED62-C606-4C4D-B7AC-4B1CF2EC7B70}"/>
    <cellStyle name="Normal 8 3 10" xfId="37721" xr:uid="{8064EDC7-BAB1-4399-94CD-E9AAF5DDF0AB}"/>
    <cellStyle name="Normal 8 3 10 2" xfId="37722" xr:uid="{841A82CA-DCE4-4B4C-8B3B-1F57D8CF06E9}"/>
    <cellStyle name="Normal 8 3 10 2 2" xfId="37723" xr:uid="{94344B9B-3EB9-418D-8679-BEEF9C3103FB}"/>
    <cellStyle name="Normal 8 3 10 2 3" xfId="37724" xr:uid="{F6DC4B8B-0C5A-4656-A742-AD682D01D5AD}"/>
    <cellStyle name="Normal 8 3 10 2_AVA DVA EL" xfId="37725" xr:uid="{19FF222D-6C9E-4413-93AD-74E02A2D2CC6}"/>
    <cellStyle name="Normal 8 3 10 3" xfId="37726" xr:uid="{8E42F083-E907-443F-8011-2EBD55CC69D5}"/>
    <cellStyle name="Normal 8 3 10 4" xfId="37727" xr:uid="{8229EB60-794B-4957-A580-B1D54A822687}"/>
    <cellStyle name="Normal 8 3 10_AVA DVA EL" xfId="37728" xr:uid="{A1641B45-1ADD-46C9-BEE0-674687672696}"/>
    <cellStyle name="Normal 8 3 11" xfId="37729" xr:uid="{D21A60F8-DF07-42C8-8460-885663BFC4CC}"/>
    <cellStyle name="Normal 8 3 11 2" xfId="37730" xr:uid="{B17392DA-9193-4EF0-8199-96A6EBE2A5FF}"/>
    <cellStyle name="Normal 8 3 11 2 2" xfId="37731" xr:uid="{071A4301-9A8E-4BC4-9CDA-652FA161D815}"/>
    <cellStyle name="Normal 8 3 11 2 3" xfId="37732" xr:uid="{54A3E9EB-58AD-4545-8002-B2E2BB76C23D}"/>
    <cellStyle name="Normal 8 3 11 2_AVA DVA EL" xfId="37733" xr:uid="{1304A9CB-B833-41C6-A972-DEF4BA3F5EE0}"/>
    <cellStyle name="Normal 8 3 11 3" xfId="37734" xr:uid="{A80749D6-F3A0-416D-929D-16A6604A9C5E}"/>
    <cellStyle name="Normal 8 3 11 4" xfId="37735" xr:uid="{680F3EFB-2001-44F4-9E4E-BDF7BE518E99}"/>
    <cellStyle name="Normal 8 3 11_AVA DVA EL" xfId="37736" xr:uid="{EB3C6ED7-CAC9-4B22-8D9A-B6EFD2491CA8}"/>
    <cellStyle name="Normal 8 3 12" xfId="37737" xr:uid="{B97A5138-D6EA-4062-9E14-1666ECECDDAF}"/>
    <cellStyle name="Normal 8 3 12 2" xfId="37738" xr:uid="{8D21CF10-823F-4036-9A01-00D98F1080F3}"/>
    <cellStyle name="Normal 8 3 12 2 2" xfId="37739" xr:uid="{F0706F22-B942-4031-9441-5EFB86C3035A}"/>
    <cellStyle name="Normal 8 3 12 2 3" xfId="37740" xr:uid="{45530CD3-1EFD-4EF4-845A-E1C8999CDC62}"/>
    <cellStyle name="Normal 8 3 12 2_AVA DVA EL" xfId="37741" xr:uid="{0797F884-4B1E-498B-ACEF-15042C2F88BA}"/>
    <cellStyle name="Normal 8 3 12 3" xfId="37742" xr:uid="{B7BABC86-9F07-412E-96C7-86579C2A0E36}"/>
    <cellStyle name="Normal 8 3 12 4" xfId="37743" xr:uid="{61DB65BB-90E9-4EAD-97BC-8A535533EF80}"/>
    <cellStyle name="Normal 8 3 12_AVA DVA EL" xfId="37744" xr:uid="{94E65953-E877-4263-BB9A-0423B3836882}"/>
    <cellStyle name="Normal 8 3 13" xfId="37745" xr:uid="{C253B6C4-BE35-4CC8-AEC3-0C9225C6DDF8}"/>
    <cellStyle name="Normal 8 3 13 2" xfId="37746" xr:uid="{0CF53219-99A2-47DA-9DBF-92FEE9B8C29D}"/>
    <cellStyle name="Normal 8 3 13 3" xfId="37747" xr:uid="{D084A15E-2A44-4B66-A0EE-E879A0F9E5E6}"/>
    <cellStyle name="Normal 8 3 13_AVA DVA EL" xfId="37748" xr:uid="{A0BABFC9-D0B8-45BD-B46F-0049CE0B3AE9}"/>
    <cellStyle name="Normal 8 3 14" xfId="37749" xr:uid="{82497986-024C-4284-AC47-590837668ECA}"/>
    <cellStyle name="Normal 8 3 14 2" xfId="37750" xr:uid="{47CEED8A-8CF2-4457-96A1-3F019CE22EC2}"/>
    <cellStyle name="Normal 8 3 14 3" xfId="37751" xr:uid="{A6E2C74A-6E20-4657-9883-0E33C0A5C891}"/>
    <cellStyle name="Normal 8 3 14_AVA DVA EL" xfId="37752" xr:uid="{56A38719-8145-465E-8FA5-450A335D4DA8}"/>
    <cellStyle name="Normal 8 3 15" xfId="37753" xr:uid="{B42551CC-CCD3-475C-AE37-853EBE4EAB17}"/>
    <cellStyle name="Normal 8 3 16" xfId="37754" xr:uid="{982FF705-6A34-47CF-AA17-4293C2EAA6D3}"/>
    <cellStyle name="Normal 8 3 2" xfId="8368" xr:uid="{3D22A250-AACA-462A-824D-96B1B8D0A814}"/>
    <cellStyle name="Normal 8 3 2 2" xfId="8369" xr:uid="{674301F6-AD7C-42B9-8C9A-AB7ED3460DE5}"/>
    <cellStyle name="Normal 8 3 2 2 2" xfId="8370" xr:uid="{90562910-1599-4FF1-8AAD-8E529523417D}"/>
    <cellStyle name="Normal 8 3 2 2 2 2" xfId="37755" xr:uid="{5F5FCF5F-045E-4D6F-8532-19D30887FC35}"/>
    <cellStyle name="Normal 8 3 2 2 2 2 2" xfId="49061" xr:uid="{A4740D95-1723-4440-A68F-24E03C097E35}"/>
    <cellStyle name="Normal 8 3 2 2 2 2_Non-NII" xfId="49060" xr:uid="{18C640CC-F945-42DF-9103-ACCE01960CA9}"/>
    <cellStyle name="Normal 8 3 2 2 2 3" xfId="49062" xr:uid="{C3CFD939-1C4F-4E80-B904-5929528A4109}"/>
    <cellStyle name="Normal 8 3 2 2 2 4" xfId="49063" xr:uid="{E29B1E75-187C-4B02-A8EC-E3A09B9B50BA}"/>
    <cellStyle name="Normal 8 3 2 2 2_AVA DVA EL" xfId="37756" xr:uid="{3C2448F5-1FFA-4A2D-A69E-CC4FFAB055AD}"/>
    <cellStyle name="Normal 8 3 2 2 3" xfId="37757" xr:uid="{7E6EC547-642B-4623-80F7-3E6A8D8D3B39}"/>
    <cellStyle name="Normal 8 3 2 2 3 2" xfId="49065" xr:uid="{5622942B-0B6B-46CB-9627-CD9E0C23AB1D}"/>
    <cellStyle name="Normal 8 3 2 2 3_Non-NII" xfId="49064" xr:uid="{2BFACFE7-ADE0-4671-AC70-8DBB36E0A6DF}"/>
    <cellStyle name="Normal 8 3 2 2 4" xfId="37758" xr:uid="{2AF93946-3881-45F9-A782-364A4927070E}"/>
    <cellStyle name="Normal 8 3 2 2 5" xfId="49066" xr:uid="{AC4547D5-3436-4B09-ACF7-E4FB27D8519D}"/>
    <cellStyle name="Normal 8 3 2 2 6" xfId="49067" xr:uid="{96375026-132C-45B1-BE8A-B717DCDB49AD}"/>
    <cellStyle name="Normal 8 3 2 2_3. Chng in credit spreads" xfId="8371" xr:uid="{AC59C0F0-3466-4B6B-A526-40BD929FCF20}"/>
    <cellStyle name="Normal 8 3 2 3" xfId="8372" xr:uid="{041E36FE-9D68-4E86-B963-5BA67C924C30}"/>
    <cellStyle name="Normal 8 3 2 3 2" xfId="8373" xr:uid="{FD24361C-F04C-4BFE-8A46-2A846EE5A58C}"/>
    <cellStyle name="Normal 8 3 2 3 2 2" xfId="49068" xr:uid="{BF7C6B68-814F-411C-96F7-1EEDB1A0594E}"/>
    <cellStyle name="Normal 8 3 2 3 2_Månedsrapport" xfId="49069" xr:uid="{55FE6A10-CB95-47AE-86D1-FCD9000D01F7}"/>
    <cellStyle name="Normal 8 3 2 3 3" xfId="37759" xr:uid="{AA301546-BACB-4E8C-B6A3-396BC817E457}"/>
    <cellStyle name="Normal 8 3 2 3 4" xfId="49070" xr:uid="{D770FC5A-C438-4CB5-AC87-1E3920EEF63F}"/>
    <cellStyle name="Normal 8 3 2 3_3. Chng in credit spreads" xfId="8374" xr:uid="{9EB8E8D2-22CA-433B-8B39-2DD82705A977}"/>
    <cellStyle name="Normal 8 3 2 4" xfId="8375" xr:uid="{17116040-6E45-4F1B-B4BC-391B6AC3799B}"/>
    <cellStyle name="Normal 8 3 2 4 2" xfId="37760" xr:uid="{765CEF3B-EADA-471B-A147-B9F619647E17}"/>
    <cellStyle name="Normal 8 3 2 4 3" xfId="37761" xr:uid="{BAAADE9C-C067-4C72-9EB8-92E04A31D449}"/>
    <cellStyle name="Normal 8 3 2 4_AVA DVA EL" xfId="37762" xr:uid="{EF21FB57-FA46-49FF-83F2-C139BE301DF8}"/>
    <cellStyle name="Normal 8 3 2 5" xfId="37763" xr:uid="{D45F915C-1CA3-4BCC-AF0E-E143F4B1900D}"/>
    <cellStyle name="Normal 8 3 2 5 2" xfId="37764" xr:uid="{CF32CB28-97D6-4C04-9268-F717F3E34571}"/>
    <cellStyle name="Normal 8 3 2 5 3" xfId="37765" xr:uid="{6420F30F-4407-4CE0-9956-CF665C67C584}"/>
    <cellStyle name="Normal 8 3 2 5_AVA DVA EL" xfId="37766" xr:uid="{A95F5074-05F6-45B1-9E46-976117150442}"/>
    <cellStyle name="Normal 8 3 2 6" xfId="37767" xr:uid="{01C2C72F-743C-4A33-B6BD-B29BAD010FF1}"/>
    <cellStyle name="Normal 8 3 2 7" xfId="37768" xr:uid="{AC914677-9A31-4D96-8DE1-3BF29B7BD43D}"/>
    <cellStyle name="Normal 8 3 2_3. Chng in credit spreads" xfId="8376" xr:uid="{045B658C-E0C2-4B72-B9D8-6283397D34B8}"/>
    <cellStyle name="Normal 8 3 3" xfId="8377" xr:uid="{28143E9E-3372-43B3-AC0E-086B023864F2}"/>
    <cellStyle name="Normal 8 3 3 2" xfId="8378" xr:uid="{69EFAB04-C40C-4C81-9C2E-818602A019DA}"/>
    <cellStyle name="Normal 8 3 3 2 2" xfId="37769" xr:uid="{4822F016-00CC-4D36-AA41-D13790476682}"/>
    <cellStyle name="Normal 8 3 3 2 2 2" xfId="49072" xr:uid="{FF80080E-B278-4795-8309-AA32C4052548}"/>
    <cellStyle name="Normal 8 3 3 2 2_Non-NII" xfId="49071" xr:uid="{7EB51960-5BAF-429A-85CA-9827BF3639C3}"/>
    <cellStyle name="Normal 8 3 3 2 3" xfId="49073" xr:uid="{56D6E18B-2E5D-44CB-A51E-24444FC279B7}"/>
    <cellStyle name="Normal 8 3 3 2 4" xfId="49074" xr:uid="{CAC8996F-F569-4219-B404-1B1579213B26}"/>
    <cellStyle name="Normal 8 3 3 2_AVA DVA EL" xfId="37770" xr:uid="{1B6F3E96-997C-4BFA-AF6C-1CFD47CE58E6}"/>
    <cellStyle name="Normal 8 3 3 3" xfId="37771" xr:uid="{67F1FE6D-490E-4A98-833C-B6B0C9549787}"/>
    <cellStyle name="Normal 8 3 3 3 2" xfId="49076" xr:uid="{1F88127D-7934-4A07-A000-27CCE6ED0703}"/>
    <cellStyle name="Normal 8 3 3 3_Non-NII" xfId="49075" xr:uid="{9B7DC32C-0E1A-4B96-A529-A1A0F4DB1F7D}"/>
    <cellStyle name="Normal 8 3 3 4" xfId="37772" xr:uid="{EFC033EC-42A1-4C7B-9C64-AD6B483F4B4B}"/>
    <cellStyle name="Normal 8 3 3 5" xfId="49077" xr:uid="{2A52EAE3-F231-4F56-90CB-67D8B85D16E7}"/>
    <cellStyle name="Normal 8 3 3 6" xfId="49078" xr:uid="{4975EB1E-3194-4A89-8272-44B7E0A2B544}"/>
    <cellStyle name="Normal 8 3 3_3. Chng in credit spreads" xfId="8379" xr:uid="{A3EECF1C-60CD-44BC-8E7E-C6C67A237910}"/>
    <cellStyle name="Normal 8 3 4" xfId="8380" xr:uid="{5DE0B562-E034-49C8-8C07-7A08D0BA002A}"/>
    <cellStyle name="Normal 8 3 4 2" xfId="8381" xr:uid="{2AF81D56-A6A6-407C-A64D-5704C33DB578}"/>
    <cellStyle name="Normal 8 3 4 2 2" xfId="37773" xr:uid="{A5A138EA-9141-4220-A7E5-17FCCF2C0070}"/>
    <cellStyle name="Normal 8 3 4 2_AVA DVA EL" xfId="37774" xr:uid="{8BEBAA72-F3D6-421E-84EE-DE576B77A150}"/>
    <cellStyle name="Normal 8 3 4 3" xfId="37775" xr:uid="{2E2E08A9-7E79-4F67-90EE-9E6CF0BC8A2C}"/>
    <cellStyle name="Normal 8 3 4 4" xfId="37776" xr:uid="{79F73741-1632-4DCB-B7B8-7A23F12B20AA}"/>
    <cellStyle name="Normal 8 3 4_3. Chng in credit spreads" xfId="8382" xr:uid="{21365BE9-F728-41A8-BDBD-9EFCC1C07DE2}"/>
    <cellStyle name="Normal 8 3 5" xfId="37777" xr:uid="{870DF512-01FF-43BB-801E-F9E25D3FBD15}"/>
    <cellStyle name="Normal 8 3 5 2" xfId="37778" xr:uid="{5B288DA4-CDAF-4473-8F8B-934791F63F0C}"/>
    <cellStyle name="Normal 8 3 5 2 2" xfId="37779" xr:uid="{6BADD6DA-D8BA-4A63-8145-E8099128B012}"/>
    <cellStyle name="Normal 8 3 5 2_AVA DVA EL" xfId="37780" xr:uid="{35422693-D040-4C86-BE98-53E86B11EF58}"/>
    <cellStyle name="Normal 8 3 5 3" xfId="37781" xr:uid="{F9D878C3-CAAF-4E11-A180-092C7AB63DDF}"/>
    <cellStyle name="Normal 8 3 5 4" xfId="37782" xr:uid="{BD50BFDB-FE00-42CE-8ABA-6B08839A4AB3}"/>
    <cellStyle name="Normal 8 3 5_AVA DVA EL" xfId="37783" xr:uid="{5EF87E0E-F870-4B5E-BDB7-97A01BDF8A7E}"/>
    <cellStyle name="Normal 8 3 6" xfId="37784" xr:uid="{F6EED1DA-DA53-4A0A-B583-564D074FE67B}"/>
    <cellStyle name="Normal 8 3 6 2" xfId="37785" xr:uid="{2FDB7E26-4605-4871-AE1B-CFCFEEA4F06F}"/>
    <cellStyle name="Normal 8 3 6 2 2" xfId="37786" xr:uid="{280E1FFC-2FFD-47D9-BE6D-826A44911D3C}"/>
    <cellStyle name="Normal 8 3 6 2_AVA DVA EL" xfId="37787" xr:uid="{F7626564-558A-4E11-84A8-40C8E6210868}"/>
    <cellStyle name="Normal 8 3 6 3" xfId="37788" xr:uid="{B52134EA-DDA6-4CD6-BE9B-9AB1543683A6}"/>
    <cellStyle name="Normal 8 3 6 4" xfId="37789" xr:uid="{9D16C90A-605A-49E0-ADF7-57FDF66184E5}"/>
    <cellStyle name="Normal 8 3 6_AVA DVA EL" xfId="37790" xr:uid="{1C5144DC-C659-4810-97F0-A8CCF4BB9632}"/>
    <cellStyle name="Normal 8 3 7" xfId="37791" xr:uid="{96AFF02A-6126-40FE-85DF-3B6A7883C1DE}"/>
    <cellStyle name="Normal 8 3 7 2" xfId="37792" xr:uid="{202D4CB3-0A74-49B2-B13A-2E609D59B800}"/>
    <cellStyle name="Normal 8 3 7 3" xfId="37793" xr:uid="{532447A5-A1DD-404C-9CC5-38C0EB116D83}"/>
    <cellStyle name="Normal 8 3 7_AVA DVA EL" xfId="37794" xr:uid="{28EFB52A-41B4-47E2-B17B-E22B007B592D}"/>
    <cellStyle name="Normal 8 3 8" xfId="37795" xr:uid="{CB8D2169-4785-4A40-94B2-B8FC8694C4B8}"/>
    <cellStyle name="Normal 8 3 8 2" xfId="37796" xr:uid="{49636098-D0D5-4BD6-857A-02B6A113A5FF}"/>
    <cellStyle name="Normal 8 3 8 3" xfId="37797" xr:uid="{56BD1F8F-D0CD-4CC4-ACC0-9CA6AF465781}"/>
    <cellStyle name="Normal 8 3 8_AVA DVA EL" xfId="37798" xr:uid="{244F4509-C722-4C28-83FB-8D10DEEE2ADC}"/>
    <cellStyle name="Normal 8 3 9" xfId="37799" xr:uid="{80B66EB2-2610-418A-B5E6-488A4FB02C7E}"/>
    <cellStyle name="Normal 8 3 9 2" xfId="37800" xr:uid="{BC818C05-1EB3-41CF-A55C-48078EA0FA96}"/>
    <cellStyle name="Normal 8 3 9 2 2" xfId="37801" xr:uid="{4635039A-072F-4E26-B043-4FAA1445B1B3}"/>
    <cellStyle name="Normal 8 3 9 2 3" xfId="37802" xr:uid="{0A0E802C-8AC4-44E3-A3B0-C6F54BBBFAD6}"/>
    <cellStyle name="Normal 8 3 9 2_AVA DVA EL" xfId="37803" xr:uid="{69DC768A-3366-4952-9668-1C13EF0A1468}"/>
    <cellStyle name="Normal 8 3 9 3" xfId="37804" xr:uid="{BBD5E2E9-A319-4C8F-B99F-AE39F8C28B77}"/>
    <cellStyle name="Normal 8 3 9 4" xfId="37805" xr:uid="{42C3936A-5D84-4CCB-93B7-9E2441CF7EDA}"/>
    <cellStyle name="Normal 8 3 9_AVA DVA EL" xfId="37806" xr:uid="{5AEDC8C4-4CA3-473F-A019-0297FD988DBE}"/>
    <cellStyle name="Normal 8 3_3. Chng in credit spreads" xfId="8383" xr:uid="{C077275B-26D3-494A-9BC0-D16122A8CA5E}"/>
    <cellStyle name="Normal 8 4" xfId="8384" xr:uid="{1CF62091-95DB-4777-BFCE-4C65A0D433CB}"/>
    <cellStyle name="Normal 8 4 2" xfId="8385" xr:uid="{82E32CC4-6EBA-49E9-A2B3-D67EA8FEECE6}"/>
    <cellStyle name="Normal 8 4 2 2" xfId="8386" xr:uid="{243DBACF-55A7-400C-8CD3-3C20C17A0EA8}"/>
    <cellStyle name="Normal 8 4 2 2 2" xfId="8387" xr:uid="{9F8889AF-306E-4AB3-B017-2F4A8254BA0C}"/>
    <cellStyle name="Normal 8 4 2 2_3. Chng in credit spreads" xfId="8388" xr:uid="{F67EC37A-2430-4C08-A74F-68FE1889BCC4}"/>
    <cellStyle name="Normal 8 4 2 3" xfId="8389" xr:uid="{058157FC-65F4-4A8F-801D-FDA7117B4C8F}"/>
    <cellStyle name="Normal 8 4 2 3 2" xfId="8390" xr:uid="{91B760F8-2395-4B61-A6F7-0951ECA2C9A9}"/>
    <cellStyle name="Normal 8 4 2 3_3. Chng in credit spreads" xfId="8391" xr:uid="{161AF659-5FA4-4312-852E-9AC00DBEB031}"/>
    <cellStyle name="Normal 8 4 2 4" xfId="8392" xr:uid="{39238C4A-ACB4-45BA-AADF-CF25F6DF818E}"/>
    <cellStyle name="Normal 8 4 2_3. Chng in credit spreads" xfId="8393" xr:uid="{8E8396A5-1D51-4EEC-BC32-2DCFC66F5087}"/>
    <cellStyle name="Normal 8 4 3" xfId="8394" xr:uid="{D5B550B8-2ABF-452E-92DC-D34F3209F380}"/>
    <cellStyle name="Normal 8 4 3 2" xfId="8395" xr:uid="{50794CD6-9359-4181-AA98-CA05E9870A88}"/>
    <cellStyle name="Normal 8 4 3 3" xfId="37807" xr:uid="{2DC5ABC4-2DCA-46A9-99AE-3BB52242BAD7}"/>
    <cellStyle name="Normal 8 4 3_3. Chng in credit spreads" xfId="8396" xr:uid="{88D28A68-B761-4863-8876-5A5F4FBB8E1C}"/>
    <cellStyle name="Normal 8 4 4" xfId="8397" xr:uid="{6F0BB3A2-B493-4875-8D13-B633DB09F4A6}"/>
    <cellStyle name="Normal 8 4 4 2" xfId="8398" xr:uid="{213F5F86-11C3-4F5C-A41A-1F28C41CA24A}"/>
    <cellStyle name="Normal 8 4 4 3" xfId="37808" xr:uid="{7801FD81-64DC-42E8-AC9E-3612D867977B}"/>
    <cellStyle name="Normal 8 4 4_3. Chng in credit spreads" xfId="8399" xr:uid="{5CBFD692-9905-4EBD-A515-4F7A26D2539D}"/>
    <cellStyle name="Normal 8 4 5" xfId="8400" xr:uid="{31585968-D56D-452C-B668-AA175B612973}"/>
    <cellStyle name="Normal 8 4 5 2" xfId="37809" xr:uid="{C0177F4E-8E4D-4B91-BE2E-3F2596330429}"/>
    <cellStyle name="Normal 8 4 5 3" xfId="37810" xr:uid="{5787C883-8A1B-4FA0-924F-D078DD870D47}"/>
    <cellStyle name="Normal 8 4 5_AVA DVA EL" xfId="37811" xr:uid="{D5E582CE-50A0-459C-90D0-509FBBB0BAB5}"/>
    <cellStyle name="Normal 8 4 6" xfId="37812" xr:uid="{02A34002-64B5-4939-822A-B0FD4D344BB9}"/>
    <cellStyle name="Normal 8 4 6 2" xfId="37813" xr:uid="{CAC30A5D-475B-4D8C-B154-AD561CB1A410}"/>
    <cellStyle name="Normal 8 4 6_AVA DVA EL" xfId="37814" xr:uid="{A0E76EFF-3470-4E83-8553-C9B0CAD838F1}"/>
    <cellStyle name="Normal 8 4 7" xfId="37815" xr:uid="{8AB27561-3FD0-404A-816A-DCE1F8501E55}"/>
    <cellStyle name="Normal 8 4_3. Chng in credit spreads" xfId="8401" xr:uid="{CF8FB1D7-8ED0-4AFB-9A23-04C394497B6A}"/>
    <cellStyle name="Normal 8 5" xfId="8402" xr:uid="{59A2182B-FB31-49E7-A89D-0EC72A09BC7C}"/>
    <cellStyle name="Normal 8 5 2" xfId="8403" xr:uid="{872966E6-633D-4286-AD15-EE758EF583FB}"/>
    <cellStyle name="Normal 8 5 2 2" xfId="8404" xr:uid="{2963EDF2-194E-47E9-A6CF-C312E248B790}"/>
    <cellStyle name="Normal 8 5 2 2 2" xfId="49079" xr:uid="{46A7CFBE-63F6-4F19-BD12-DC0AFDFE4FA7}"/>
    <cellStyle name="Normal 8 5 2 2 2 2" xfId="49080" xr:uid="{67E5C438-E69A-4C12-B2BA-055ABF50C295}"/>
    <cellStyle name="Normal 8 5 2 2 2 2 2" xfId="49081" xr:uid="{A8534DDF-C72B-4A4A-B025-B4FF4039E2F5}"/>
    <cellStyle name="Normal 8 5 2 2 2 3" xfId="49082" xr:uid="{3A2349A8-471D-4D5D-B226-600E8DBAB7D1}"/>
    <cellStyle name="Normal 8 5 2 2 2 4" xfId="49083" xr:uid="{D5DF3EF1-7FBE-4680-BD86-EFEA60EE248B}"/>
    <cellStyle name="Normal 8 5 2 2 3" xfId="49084" xr:uid="{F6E1C866-24BA-4D16-95D9-F2E29562BF85}"/>
    <cellStyle name="Normal 8 5 2 2 3 2" xfId="49085" xr:uid="{226F2BE0-D199-44A6-B3E8-CDDA03551611}"/>
    <cellStyle name="Normal 8 5 2 2 4" xfId="49086" xr:uid="{C0A3D087-CC9D-4BCC-964A-60706B73E7B0}"/>
    <cellStyle name="Normal 8 5 2 2 5" xfId="49087" xr:uid="{0B875828-6830-4B44-98C3-5F56E26A4C04}"/>
    <cellStyle name="Normal 8 5 2 2 6" xfId="49088" xr:uid="{C7499176-4DA9-4BB8-BB36-13111FFCF83F}"/>
    <cellStyle name="Normal 8 5 2 2_Månedsrapport" xfId="49089" xr:uid="{031EAC0E-FB7F-4E48-955F-69FFC96814F5}"/>
    <cellStyle name="Normal 8 5 2 3" xfId="37816" xr:uid="{126A40CA-E11D-456A-8578-3AF3F30104E3}"/>
    <cellStyle name="Normal 8 5 2 3 2" xfId="49091" xr:uid="{CC87804F-9EDA-4850-8097-DFEABBD75805}"/>
    <cellStyle name="Normal 8 5 2 3 2 2" xfId="49092" xr:uid="{CE287514-684E-47A5-AF64-68E92E24398E}"/>
    <cellStyle name="Normal 8 5 2 3 3" xfId="49093" xr:uid="{B360AFF3-44C8-4D10-83B0-4AFB065F67EB}"/>
    <cellStyle name="Normal 8 5 2 3 4" xfId="49094" xr:uid="{44C2E1D5-4132-44ED-B58C-429C41B7C6CD}"/>
    <cellStyle name="Normal 8 5 2 3_Non-NII" xfId="49090" xr:uid="{05786B1A-E10B-46B7-8953-9E563DAF939D}"/>
    <cellStyle name="Normal 8 5 2 4" xfId="49095" xr:uid="{D79B7ED2-5523-4D29-8DBB-67AD5807DE43}"/>
    <cellStyle name="Normal 8 5 2 4 2" xfId="49096" xr:uid="{889CE4F8-F9E3-4022-8E8E-2A71903603AF}"/>
    <cellStyle name="Normal 8 5 2 5" xfId="49097" xr:uid="{AB409170-2D9B-4E7E-9E54-01F3A6950DF1}"/>
    <cellStyle name="Normal 8 5 2 6" xfId="49098" xr:uid="{033E71E0-FE6A-4F62-8D47-1638CE7B536C}"/>
    <cellStyle name="Normal 8 5 2 7" xfId="49099" xr:uid="{EB467E7F-824A-4A27-920D-A26A6F9F13DE}"/>
    <cellStyle name="Normal 8 5 2_3. Chng in credit spreads" xfId="8405" xr:uid="{56E45462-9B49-4C1D-9587-38AE29F881E0}"/>
    <cellStyle name="Normal 8 5 3" xfId="8406" xr:uid="{6760312D-2830-415C-BCDF-0C13F5F36AAB}"/>
    <cellStyle name="Normal 8 5 3 2" xfId="8407" xr:uid="{A7C7E180-E47A-4AF9-A309-072E51A243C6}"/>
    <cellStyle name="Normal 8 5 3 2 2" xfId="49100" xr:uid="{C28A681A-AAB9-4B5C-9FE8-722D9602CA7B}"/>
    <cellStyle name="Normal 8 5 3 2 2 2" xfId="49101" xr:uid="{54E41ED0-14A9-4493-8823-B4D3DEB7900D}"/>
    <cellStyle name="Normal 8 5 3 2 3" xfId="49102" xr:uid="{DC2B8165-93A4-43C8-89D1-A34205AC4DC0}"/>
    <cellStyle name="Normal 8 5 3 2 4" xfId="49103" xr:uid="{5F095B84-57C3-4D2B-B214-67FA80156E8C}"/>
    <cellStyle name="Normal 8 5 3 2_Månedsrapport" xfId="49104" xr:uid="{93147D3B-E760-4F17-B9F0-DB8A9EB9086B}"/>
    <cellStyle name="Normal 8 5 3 3" xfId="49105" xr:uid="{233012C1-F1FA-4071-9AF3-C857D0B756B5}"/>
    <cellStyle name="Normal 8 5 3 3 2" xfId="49106" xr:uid="{314DE815-BA5C-491F-B88F-0F9AB08FED61}"/>
    <cellStyle name="Normal 8 5 3 4" xfId="49107" xr:uid="{EF79A5EA-CF62-455E-89DF-3A06DBAC4B8F}"/>
    <cellStyle name="Normal 8 5 3 5" xfId="49108" xr:uid="{96F545DB-225A-4FFB-84CE-01213007D9DA}"/>
    <cellStyle name="Normal 8 5 3 6" xfId="49109" xr:uid="{56C7AF44-3C50-491E-A668-27306628174F}"/>
    <cellStyle name="Normal 8 5 3_3. Chng in credit spreads" xfId="8408" xr:uid="{163B4680-D403-4D9D-93EE-748F5339B19A}"/>
    <cellStyle name="Normal 8 5 4" xfId="8409" xr:uid="{D37CAEF0-6A06-4657-B8E6-3D856FAD8ED3}"/>
    <cellStyle name="Normal 8 5 4 2" xfId="49110" xr:uid="{25FC525D-3D09-42DB-86F1-9CD69110045B}"/>
    <cellStyle name="Normal 8 5 4 2 2" xfId="49111" xr:uid="{8A3F2BA5-3F93-4038-B822-F826DE440D40}"/>
    <cellStyle name="Normal 8 5 4 3" xfId="49112" xr:uid="{90566F97-BBB8-4449-980D-CE3240BF0E94}"/>
    <cellStyle name="Normal 8 5 4 4" xfId="49113" xr:uid="{65132C2B-32AE-4185-86DC-114C63E1EB2B}"/>
    <cellStyle name="Normal 8 5 4_Månedsrapport" xfId="49114" xr:uid="{7CDB7CF3-7550-45A6-BB58-DD6F34C86C9F}"/>
    <cellStyle name="Normal 8 5 5" xfId="37817" xr:uid="{15FD514D-775C-45CE-A9D9-9E3FCB1E1B23}"/>
    <cellStyle name="Normal 8 5 5 2" xfId="49116" xr:uid="{00A4E6BB-3BC9-49A0-9CF9-1050807D7B93}"/>
    <cellStyle name="Normal 8 5 5_Non-NII" xfId="49115" xr:uid="{953F29DB-3607-47AD-9366-49AB2831A76C}"/>
    <cellStyle name="Normal 8 5 6" xfId="49117" xr:uid="{06FD23F2-0C11-4754-B984-ACC2E4AD1EF7}"/>
    <cellStyle name="Normal 8 5 7" xfId="49118" xr:uid="{85BFC848-90E2-403F-8060-C3A89D6ECD38}"/>
    <cellStyle name="Normal 8 5 8" xfId="49119" xr:uid="{9F44A3A2-D562-483F-AC8D-EB728B395872}"/>
    <cellStyle name="Normal 8 5_3. Chng in credit spreads" xfId="8410" xr:uid="{66EC84BF-5FB1-46B0-BA38-C702F4F22C40}"/>
    <cellStyle name="Normal 8 6" xfId="8411" xr:uid="{52F1D324-730A-43D4-9A2C-72F86E02DDEA}"/>
    <cellStyle name="Normal 8 6 2" xfId="8412" xr:uid="{FA49ADF7-E3CC-41D8-A017-7BB13ADCC649}"/>
    <cellStyle name="Normal 8 6 2 2" xfId="37818" xr:uid="{E0E2A0EA-715E-48C9-B16C-4B164D268264}"/>
    <cellStyle name="Normal 8 6 2 3" xfId="37819" xr:uid="{88DFB7BA-F74F-4542-8A6E-D46149E722AE}"/>
    <cellStyle name="Normal 8 6 2_AVA DVA EL" xfId="37820" xr:uid="{3CE12ACE-504B-4EF8-B26B-6C27DDA23984}"/>
    <cellStyle name="Normal 8 6 3" xfId="37821" xr:uid="{FE534F18-14D0-41D5-A69E-913F08CA3097}"/>
    <cellStyle name="Normal 8 6 3 2" xfId="37822" xr:uid="{12E9B14B-8279-4B6B-A34E-3E55CF4AAC0C}"/>
    <cellStyle name="Normal 8 6 3_AVA DVA EL" xfId="37823" xr:uid="{E787600B-A00B-4899-A842-BEF5082438FC}"/>
    <cellStyle name="Normal 8 6 4" xfId="37824" xr:uid="{245A9A59-740D-40A6-91FD-73E80B20280E}"/>
    <cellStyle name="Normal 8 6 5" xfId="37825" xr:uid="{2CF50514-9BA6-47AF-A456-2236C5F1BB58}"/>
    <cellStyle name="Normal 8 6_3. Chng in credit spreads" xfId="8413" xr:uid="{3D36D5DD-4F3C-4983-A696-84105C1799A6}"/>
    <cellStyle name="Normal 8 7" xfId="8414" xr:uid="{4D157282-A629-4BCE-BBFC-11E68498C5AD}"/>
    <cellStyle name="Normal 8 7 2" xfId="8415" xr:uid="{BB8F0EEC-D671-4E84-8267-0660D813635B}"/>
    <cellStyle name="Normal 8 7 2 2" xfId="37826" xr:uid="{9A7A853A-7F46-4081-8BFA-920F00046D75}"/>
    <cellStyle name="Normal 8 7 2 3" xfId="37827" xr:uid="{F3FFC2A9-F55C-45AB-915A-7554232EE09B}"/>
    <cellStyle name="Normal 8 7 2_AVA DVA EL" xfId="37828" xr:uid="{12104433-DC19-4DEC-8690-6D0CFDE7A470}"/>
    <cellStyle name="Normal 8 7 3" xfId="37829" xr:uid="{2036F022-760D-4428-AC14-C9FB5AE8286E}"/>
    <cellStyle name="Normal 8 7 3 2" xfId="37830" xr:uid="{8C8DC373-5A06-4D4B-B3B3-906B8FF51ADB}"/>
    <cellStyle name="Normal 8 7 3_AVA DVA EL" xfId="37831" xr:uid="{09A6CC1E-D7C9-40DE-84BA-EEEF35F516A3}"/>
    <cellStyle name="Normal 8 7 4" xfId="37832" xr:uid="{F9211990-DE78-4F85-8B9A-154D7A527C14}"/>
    <cellStyle name="Normal 8 7 5" xfId="37833" xr:uid="{FFA5AE7D-0847-4ABE-A2E7-7B9917CBBBC1}"/>
    <cellStyle name="Normal 8 7 6" xfId="37834" xr:uid="{4805F4C4-ADFA-4544-93D9-09E43C562817}"/>
    <cellStyle name="Normal 8 7_3. Chng in credit spreads" xfId="8416" xr:uid="{7534E523-C2DE-4FB8-A360-469794050DE9}"/>
    <cellStyle name="Normal 8 8" xfId="8417" xr:uid="{B51C3277-AC93-444F-AB67-65C26A18C665}"/>
    <cellStyle name="Normal 8 8 2" xfId="8418" xr:uid="{6C359D90-5421-43C4-ADA0-D6EB6063B03D}"/>
    <cellStyle name="Normal 8 8 2 2" xfId="37835" xr:uid="{5D411740-12BF-4286-B0E9-F7658F8744B1}"/>
    <cellStyle name="Normal 8 8 2 3" xfId="37836" xr:uid="{BABB484B-0603-4D71-BC15-5AFA21DE1B2F}"/>
    <cellStyle name="Normal 8 8 2_AVA DVA EL" xfId="37837" xr:uid="{04DE827A-C039-46F0-9B62-8D1BE7EEF40B}"/>
    <cellStyle name="Normal 8 8 3" xfId="37838" xr:uid="{61ED9FD6-F83E-40A7-B483-265E8D370969}"/>
    <cellStyle name="Normal 8 8 3 2" xfId="37839" xr:uid="{89005C09-7D80-4038-8F52-C7F90441B7E0}"/>
    <cellStyle name="Normal 8 8 3_AVA DVA EL" xfId="37840" xr:uid="{0CD0474B-E10E-4497-907C-FFCC39754267}"/>
    <cellStyle name="Normal 8 8 4" xfId="37841" xr:uid="{10003046-4D72-4D2A-B19B-FF6F1BDD7936}"/>
    <cellStyle name="Normal 8 8 5" xfId="37842" xr:uid="{1F487D35-4AF4-4836-BE6A-0C1A8E7997EB}"/>
    <cellStyle name="Normal 8 8 6" xfId="37843" xr:uid="{5F92BD06-ACAC-4ACC-852C-72033F8F6ABE}"/>
    <cellStyle name="Normal 8 8_3. Chng in credit spreads" xfId="8419" xr:uid="{38C45391-1913-4475-9203-3A25A545C674}"/>
    <cellStyle name="Normal 8 9" xfId="8420" xr:uid="{FEA7F6AE-A9BA-4C1C-84BE-83CFACC5CE62}"/>
    <cellStyle name="Normal 8 9 2" xfId="37844" xr:uid="{BC1D7FCE-4234-458D-A669-0F79A707C7B7}"/>
    <cellStyle name="Normal 8 9 2 2" xfId="37845" xr:uid="{C22474C1-F7D6-4076-B300-7C1AD2DDB49E}"/>
    <cellStyle name="Normal 8 9 2 3" xfId="37846" xr:uid="{CEA1D83D-A954-4A89-A47E-36A2E155B5CF}"/>
    <cellStyle name="Normal 8 9 2_AVA DVA EL" xfId="37847" xr:uid="{D210F0D5-EDE2-4885-995B-89A6C7DC1F5F}"/>
    <cellStyle name="Normal 8 9 3" xfId="37848" xr:uid="{22CC5C10-613F-42E0-B6A1-C2ED7EC6C6AD}"/>
    <cellStyle name="Normal 8 9 4" xfId="37849" xr:uid="{9FA2F1FB-1E4C-4ABF-A209-BD4B723A174B}"/>
    <cellStyle name="Normal 8 9_AVA DVA EL" xfId="37850" xr:uid="{6CF792D4-6059-44E3-AA62-CD86F5460F89}"/>
    <cellStyle name="Normal 8_3. Chng in credit spreads" xfId="8421" xr:uid="{CFD8F101-CECE-4E66-8EB9-BF407AC9ED91}"/>
    <cellStyle name="Normal 80" xfId="37851" xr:uid="{2F518A26-C22E-4A04-A94A-D4CFCFFA547E}"/>
    <cellStyle name="Normal 80 2" xfId="37852" xr:uid="{EE11D468-E95A-47DA-A49C-246D6AD7F9D9}"/>
    <cellStyle name="Normal 80 3" xfId="37853" xr:uid="{0992C280-43B2-4B4A-BA35-3B2E24576E60}"/>
    <cellStyle name="Normal 80_AVA DVA EL" xfId="37854" xr:uid="{B78A0D6B-78E6-4348-9908-8806BCD30D4B}"/>
    <cellStyle name="Normal 81" xfId="37855" xr:uid="{DF48FDC1-B42B-4000-B347-15F149297302}"/>
    <cellStyle name="Normal 81 2" xfId="37856" xr:uid="{B26C7D3D-1CF5-4A9B-AECC-F8FDAF03C7E3}"/>
    <cellStyle name="Normal 81 3" xfId="37857" xr:uid="{3F9959C3-295A-43C3-A873-08525E73F2EB}"/>
    <cellStyle name="Normal 81_AVA DVA EL" xfId="37858" xr:uid="{A4D62603-1DEF-4EA7-B3F9-7BFBB39789CA}"/>
    <cellStyle name="Normal 82" xfId="37859" xr:uid="{2EA2AFDD-ADD9-4B73-B833-7B4122509143}"/>
    <cellStyle name="Normal 82 2" xfId="37860" xr:uid="{1249F0CE-69DE-43E6-B6CE-685AF2D9709A}"/>
    <cellStyle name="Normal 82 3" xfId="37861" xr:uid="{B4DB5A5F-FC3F-4D38-B8FF-0F02C5B543AA}"/>
    <cellStyle name="Normal 82_AVA DVA EL" xfId="37862" xr:uid="{ADF10078-2895-4ACD-A24E-AECA9524F368}"/>
    <cellStyle name="Normal 83" xfId="37863" xr:uid="{FEA3372F-EC5F-4090-B8E7-CFF3A03307FD}"/>
    <cellStyle name="Normal 83 10" xfId="49120" xr:uid="{88898C56-9682-482C-935F-CBF916F9BBC4}"/>
    <cellStyle name="Normal 83 2" xfId="37864" xr:uid="{6C9B41FA-F2B7-4B88-872C-3CB0740E7C51}"/>
    <cellStyle name="Normal 83 2 2" xfId="49122" xr:uid="{C83B288A-E47F-4E70-8F38-505092C3A463}"/>
    <cellStyle name="Normal 83 2 2 2" xfId="49123" xr:uid="{641FFE66-2E19-4848-A15C-6968FD4AB2CC}"/>
    <cellStyle name="Normal 83 2 2 2 2" xfId="49124" xr:uid="{658B5165-C6A0-4EF7-9B1F-45E8D6FF09E4}"/>
    <cellStyle name="Normal 83 2 2 2 2 2" xfId="49125" xr:uid="{1822328A-1E69-4361-9CC0-BCA359D54511}"/>
    <cellStyle name="Normal 83 2 2 2 2 2 2" xfId="49126" xr:uid="{86E98CF7-6EF4-4E93-8747-86328248CA27}"/>
    <cellStyle name="Normal 83 2 2 2 2 3" xfId="49127" xr:uid="{F35503EA-5ED7-4BED-BAD3-20ED67C7DC9B}"/>
    <cellStyle name="Normal 83 2 2 2 2 4" xfId="49128" xr:uid="{B59F57D8-272E-4DE7-848C-7F778BE65902}"/>
    <cellStyle name="Normal 83 2 2 2 3" xfId="49129" xr:uid="{1EEE7D63-C060-4282-B90E-395BB039F225}"/>
    <cellStyle name="Normal 83 2 2 2 3 2" xfId="49130" xr:uid="{8377192A-0B47-4BBA-88EA-7EFFBCC618D2}"/>
    <cellStyle name="Normal 83 2 2 2 4" xfId="49131" xr:uid="{B20EB1D8-483F-4AD3-B1FB-BC8D9CF6E313}"/>
    <cellStyle name="Normal 83 2 2 2 5" xfId="49132" xr:uid="{8A4542A3-EE5F-41BE-8699-B4A22CB33FE7}"/>
    <cellStyle name="Normal 83 2 2 2 6" xfId="49133" xr:uid="{D7D466B7-7158-4FB3-80C4-EC5B6319F3F3}"/>
    <cellStyle name="Normal 83 2 2 3" xfId="49134" xr:uid="{E9179C2F-4879-483F-9C8C-FD5814465971}"/>
    <cellStyle name="Normal 83 2 2 3 2" xfId="49135" xr:uid="{F621CA48-5E8C-49AB-9F06-B0A0573B6E77}"/>
    <cellStyle name="Normal 83 2 2 3 2 2" xfId="49136" xr:uid="{886E59CC-9EF7-415B-80AB-5847D079027D}"/>
    <cellStyle name="Normal 83 2 2 3 3" xfId="49137" xr:uid="{1B96795D-D416-451D-A0A5-20E11361F384}"/>
    <cellStyle name="Normal 83 2 2 3 4" xfId="49138" xr:uid="{0AEF07DD-AB58-4826-B82E-149FA308FF2B}"/>
    <cellStyle name="Normal 83 2 2 4" xfId="49139" xr:uid="{41EBFD7A-BF16-435D-8712-DDF0145D6263}"/>
    <cellStyle name="Normal 83 2 2 4 2" xfId="49140" xr:uid="{56280B92-A7D2-4FF1-A58D-18D8200D796D}"/>
    <cellStyle name="Normal 83 2 2 5" xfId="49141" xr:uid="{DC0B8084-2D69-4F8B-B7F7-0264FFB36211}"/>
    <cellStyle name="Normal 83 2 2 6" xfId="49142" xr:uid="{0EDBC9A6-4F23-4FB1-9EBE-CACCECE28C58}"/>
    <cellStyle name="Normal 83 2 2 7" xfId="49143" xr:uid="{7F5FA637-7BDB-4C1F-B92B-A371A7EE24DF}"/>
    <cellStyle name="Normal 83 2 3" xfId="49144" xr:uid="{0DCCBD83-074C-47AF-A1D8-89C2E07469E8}"/>
    <cellStyle name="Normal 83 2 3 2" xfId="49145" xr:uid="{B03454FE-7640-44E1-B02E-8790EA04E0D9}"/>
    <cellStyle name="Normal 83 2 3 2 2" xfId="49146" xr:uid="{1737E9AF-73C6-4E29-87B9-33E1BDEEEA86}"/>
    <cellStyle name="Normal 83 2 3 2 2 2" xfId="49147" xr:uid="{3219E4CB-5495-4430-B732-9AEF0D308CE5}"/>
    <cellStyle name="Normal 83 2 3 2 3" xfId="49148" xr:uid="{3C06A437-0ACF-48E6-839A-10C5D3D755C2}"/>
    <cellStyle name="Normal 83 2 3 2 4" xfId="49149" xr:uid="{8434FD4C-F356-4493-B42E-99E9FA185810}"/>
    <cellStyle name="Normal 83 2 3 3" xfId="49150" xr:uid="{9EB2AD3F-5D22-46B0-904E-D13B5D2936B5}"/>
    <cellStyle name="Normal 83 2 3 3 2" xfId="49151" xr:uid="{19CD2BBC-E712-4BB1-9D10-9521CF057170}"/>
    <cellStyle name="Normal 83 2 3 4" xfId="49152" xr:uid="{6C103438-4C93-463A-B140-9DE668946CB0}"/>
    <cellStyle name="Normal 83 2 3 5" xfId="49153" xr:uid="{B676029C-2DA8-4CC8-B69D-589C167AC15E}"/>
    <cellStyle name="Normal 83 2 3 6" xfId="49154" xr:uid="{BB5215D8-A225-4D91-B4CA-83E9D2F45BAB}"/>
    <cellStyle name="Normal 83 2 4" xfId="49155" xr:uid="{5B7D4ADE-B3D1-4AF4-B14B-C0F96CBA983F}"/>
    <cellStyle name="Normal 83 2 4 2" xfId="49156" xr:uid="{51F357D7-F90C-430F-BE9D-5C881D882EBF}"/>
    <cellStyle name="Normal 83 2 4 2 2" xfId="49157" xr:uid="{018E669A-81FD-4288-98C2-FB1C42BF2A82}"/>
    <cellStyle name="Normal 83 2 4 3" xfId="49158" xr:uid="{538DC4FA-D09C-4670-8A0F-A8D32C00D4F8}"/>
    <cellStyle name="Normal 83 2 4 4" xfId="49159" xr:uid="{10D0BC7D-C355-41CA-BE68-E41441F50C35}"/>
    <cellStyle name="Normal 83 2 5" xfId="49160" xr:uid="{3ADB5F60-7AD9-4FA7-A6BB-24946C2276A2}"/>
    <cellStyle name="Normal 83 2 5 2" xfId="49161" xr:uid="{85ADECBC-89BE-4CD4-A3AF-842792D24819}"/>
    <cellStyle name="Normal 83 2 6" xfId="49162" xr:uid="{C2BC0029-A508-4E63-9228-EEADE77BBC21}"/>
    <cellStyle name="Normal 83 2 7" xfId="49163" xr:uid="{2F264E7B-CF62-499C-9F24-609EDA43D7F0}"/>
    <cellStyle name="Normal 83 2 8" xfId="49164" xr:uid="{934B7B40-C140-4161-BD9C-123CBCD5F090}"/>
    <cellStyle name="Normal 83 2_Non-NII" xfId="49121" xr:uid="{87C3A8DD-2580-4EA7-B138-DDC340F0ECDD}"/>
    <cellStyle name="Normal 83 3" xfId="37865" xr:uid="{1AB25277-94C5-4750-B482-70D3FCC9A22D}"/>
    <cellStyle name="Normal 83 3 2" xfId="49166" xr:uid="{6CC64F78-250F-49C6-80DB-7787D527EA26}"/>
    <cellStyle name="Normal 83 3 2 2" xfId="49167" xr:uid="{D998D9E6-4FDE-4BE0-B935-BF3F94096756}"/>
    <cellStyle name="Normal 83 3 2 2 10" xfId="49168" xr:uid="{64A262D2-BAB5-4132-A5B1-496266AD656F}"/>
    <cellStyle name="Normal 83 3 2 2 2" xfId="49169" xr:uid="{980973CA-CD54-4AD3-8572-6FC6FCFA7695}"/>
    <cellStyle name="Normal 83 3 2 2 2 2" xfId="49170" xr:uid="{B2220251-FFF3-40C9-9F44-D49196ADE356}"/>
    <cellStyle name="Normal 83 3 2 2 2 2 2" xfId="49171" xr:uid="{D2844DF9-994C-4152-BA9F-88AD39592880}"/>
    <cellStyle name="Normal 83 3 2 2 2 2 2 2" xfId="49172" xr:uid="{FB0F1791-258E-477E-AF64-7EAE3C4EE714}"/>
    <cellStyle name="Normal 83 3 2 2 2 2 2 2 2" xfId="49173" xr:uid="{F3C4B832-44B0-45C9-94C0-30C7AE599C6A}"/>
    <cellStyle name="Normal 83 3 2 2 2 2 2 2 2 2" xfId="49174" xr:uid="{B0274078-309F-45F9-BA12-6AC6C92789B6}"/>
    <cellStyle name="Normal 83 3 2 2 2 2 2 2 3" xfId="49175" xr:uid="{FB0086E6-346F-4395-9D1A-CEE038974241}"/>
    <cellStyle name="Normal 83 3 2 2 2 2 2 2 4" xfId="49176" xr:uid="{F8401F1E-2147-4873-8967-B121C10DD061}"/>
    <cellStyle name="Normal 83 3 2 2 2 2 2 3" xfId="49177" xr:uid="{5AFF9357-1CB3-4AA7-B4DB-1F27398681E1}"/>
    <cellStyle name="Normal 83 3 2 2 2 2 2 3 2" xfId="49178" xr:uid="{23C5C8AA-1E2F-458A-8552-7BCFCD09D746}"/>
    <cellStyle name="Normal 83 3 2 2 2 2 2 4" xfId="49179" xr:uid="{7DDB5761-3B69-4882-A276-9245B2E4FC99}"/>
    <cellStyle name="Normal 83 3 2 2 2 2 2 5" xfId="49180" xr:uid="{7B94E572-340C-4ED4-B8ED-1386A01561F0}"/>
    <cellStyle name="Normal 83 3 2 2 2 2 2 6" xfId="49181" xr:uid="{7948DAD1-8E0C-4742-8238-546C528A2F4D}"/>
    <cellStyle name="Normal 83 3 2 2 2 2 3" xfId="49182" xr:uid="{BBA75D52-B4E8-4E18-B2CC-058160EBE164}"/>
    <cellStyle name="Normal 83 3 2 2 2 2 3 2" xfId="49183" xr:uid="{5BDE7DF7-1DFC-48DF-BF35-06539C35D0F3}"/>
    <cellStyle name="Normal 83 3 2 2 2 2 3 2 2" xfId="49184" xr:uid="{7D15A733-0F43-472A-B7BD-4EE5BD41D22C}"/>
    <cellStyle name="Normal 83 3 2 2 2 2 3 3" xfId="49185" xr:uid="{5425F66B-7E08-4A81-98CA-E9CC29ADC461}"/>
    <cellStyle name="Normal 83 3 2 2 2 2 3 4" xfId="49186" xr:uid="{4296613E-5A41-44FB-B59C-9B83041B9FF6}"/>
    <cellStyle name="Normal 83 3 2 2 2 2 4" xfId="49187" xr:uid="{BDFD1120-B3EC-4840-AFE8-B8BB68DDB21F}"/>
    <cellStyle name="Normal 83 3 2 2 2 2 4 2" xfId="49188" xr:uid="{DE219E66-1030-4979-80E1-9321AE92FD60}"/>
    <cellStyle name="Normal 83 3 2 2 2 2 5" xfId="49189" xr:uid="{C03A477D-ED4E-4265-B4C9-23057672C476}"/>
    <cellStyle name="Normal 83 3 2 2 2 2 6" xfId="49190" xr:uid="{3504953D-B7B3-465B-868B-2BEB19DE7122}"/>
    <cellStyle name="Normal 83 3 2 2 2 2 7" xfId="49191" xr:uid="{4D3A26F4-17E0-445B-B42B-60F915983AEC}"/>
    <cellStyle name="Normal 83 3 2 2 2 3" xfId="49192" xr:uid="{95981435-DDB5-44A2-8B12-7C1DFAADEDA3}"/>
    <cellStyle name="Normal 83 3 2 2 2 3 2" xfId="49193" xr:uid="{4D49AD8B-BF28-4CF9-AB14-7E0C6373E9E6}"/>
    <cellStyle name="Normal 83 3 2 2 2 3 2 2" xfId="49194" xr:uid="{3F9147E0-F11B-4E9E-989A-A63099AE3F36}"/>
    <cellStyle name="Normal 83 3 2 2 2 3 2 2 2" xfId="49195" xr:uid="{CE1886FA-9BEC-4C9A-9E02-794E33278180}"/>
    <cellStyle name="Normal 83 3 2 2 2 3 2 3" xfId="49196" xr:uid="{68376FBC-E710-4DED-9E03-9ED425886A9B}"/>
    <cellStyle name="Normal 83 3 2 2 2 3 2 4" xfId="49197" xr:uid="{167E156D-0F5E-4C5A-9DF1-C19B2D261692}"/>
    <cellStyle name="Normal 83 3 2 2 2 3 3" xfId="49198" xr:uid="{8DAF4A06-3C54-425A-BD89-8162885629BF}"/>
    <cellStyle name="Normal 83 3 2 2 2 3 3 2" xfId="49199" xr:uid="{A0E7E859-748A-42A5-843D-DAC7603A676E}"/>
    <cellStyle name="Normal 83 3 2 2 2 3 4" xfId="49200" xr:uid="{F03C5ED5-D093-4DBD-9B2E-746DA8CA3D17}"/>
    <cellStyle name="Normal 83 3 2 2 2 3 5" xfId="49201" xr:uid="{6B6C0E3E-77EF-4A64-B91D-BD913CD95B55}"/>
    <cellStyle name="Normal 83 3 2 2 2 3 6" xfId="49202" xr:uid="{5229C42A-1EC9-4A32-9541-229314A12AC2}"/>
    <cellStyle name="Normal 83 3 2 2 2 4" xfId="49203" xr:uid="{077E5CD8-344F-4BEC-9525-A279EBA140D5}"/>
    <cellStyle name="Normal 83 3 2 2 2 4 2" xfId="49204" xr:uid="{A76D3560-D455-41CA-AD9B-636A07058A1E}"/>
    <cellStyle name="Normal 83 3 2 2 2 4 2 2" xfId="49205" xr:uid="{8D9A376A-3900-48C9-8934-D4CA3568AB44}"/>
    <cellStyle name="Normal 83 3 2 2 2 4 3" xfId="49206" xr:uid="{1508CED9-E1CB-413C-9128-ACA0B95B8B97}"/>
    <cellStyle name="Normal 83 3 2 2 2 4 4" xfId="49207" xr:uid="{BC04384E-61A4-4EA1-A6E8-5BEF4605263A}"/>
    <cellStyle name="Normal 83 3 2 2 2 5" xfId="49208" xr:uid="{84F43278-DD59-498F-BDC3-A1CD2BF26D6C}"/>
    <cellStyle name="Normal 83 3 2 2 2 5 2" xfId="49209" xr:uid="{68CF5DFD-7479-4FD7-9EBF-B76780152FE9}"/>
    <cellStyle name="Normal 83 3 2 2 2 6" xfId="49210" xr:uid="{7AE723C9-BD6D-4E48-BCF0-07175C8E1900}"/>
    <cellStyle name="Normal 83 3 2 2 2 7" xfId="49211" xr:uid="{0B4F1342-2223-4251-9D38-88BC4CB8289B}"/>
    <cellStyle name="Normal 83 3 2 2 2 8" xfId="49212" xr:uid="{60B8CE9F-9F28-415D-BBF3-52654133E575}"/>
    <cellStyle name="Normal 83 3 2 2 3" xfId="49213" xr:uid="{70C2CC1B-D301-4E57-AECF-1D92359CAAE4}"/>
    <cellStyle name="Normal 83 3 2 2 3 10" xfId="49214" xr:uid="{5205930F-A244-4035-AE9C-FDD06E597BCE}"/>
    <cellStyle name="Normal 83 3 2 2 3 2" xfId="49215" xr:uid="{E40648D4-8A8F-4DF5-B9CE-F5B7720A28BA}"/>
    <cellStyle name="Normal 83 3 2 2 3 2 2" xfId="49216" xr:uid="{2D5C91A4-345E-4EDC-9695-7BA785512B90}"/>
    <cellStyle name="Normal 83 3 2 2 3 2 2 2" xfId="49217" xr:uid="{0CBECC3F-F83B-4BD3-B55B-5A20327E4CBB}"/>
    <cellStyle name="Normal 83 3 2 2 3 2 2 2 2" xfId="49218" xr:uid="{120E28EB-29EB-4231-AC1D-E9DC760F62C4}"/>
    <cellStyle name="Normal 83 3 2 2 3 2 2 2 2 2" xfId="49219" xr:uid="{1335070C-1E9C-4480-9351-35C2AABBFEC7}"/>
    <cellStyle name="Normal 83 3 2 2 3 2 2 2 2 2 2" xfId="49220" xr:uid="{014F515A-EAB7-4FA1-A327-D0DC2FB418B2}"/>
    <cellStyle name="Normal 83 3 2 2 3 2 2 2 2 3" xfId="49221" xr:uid="{E70D3DD5-25C3-4E1F-BF2D-E6308041E879}"/>
    <cellStyle name="Normal 83 3 2 2 3 2 2 2 2 4" xfId="49222" xr:uid="{10A681FF-828A-4383-87A1-C9CABF73C8DB}"/>
    <cellStyle name="Normal 83 3 2 2 3 2 2 2 3" xfId="49223" xr:uid="{2211962F-60D5-46C7-957C-64B9BF332533}"/>
    <cellStyle name="Normal 83 3 2 2 3 2 2 2 3 2" xfId="49224" xr:uid="{7A52270D-F415-4F97-952F-58B39613A569}"/>
    <cellStyle name="Normal 83 3 2 2 3 2 2 2 4" xfId="49225" xr:uid="{76C3530C-2857-41B6-A676-4BD6CC067B3E}"/>
    <cellStyle name="Normal 83 3 2 2 3 2 2 2 5" xfId="49226" xr:uid="{3A916680-215B-4470-BC30-496E31A15887}"/>
    <cellStyle name="Normal 83 3 2 2 3 2 2 2 6" xfId="49227" xr:uid="{720ED31D-72A9-4D3B-B6B4-0FA4D5EA338B}"/>
    <cellStyle name="Normal 83 3 2 2 3 2 2 3" xfId="49228" xr:uid="{E6034768-C4B6-4699-9D14-9FF280EFEB74}"/>
    <cellStyle name="Normal 83 3 2 2 3 2 2 3 2" xfId="49229" xr:uid="{206D9CB9-8026-4105-AE7C-F32BEE38E3D5}"/>
    <cellStyle name="Normal 83 3 2 2 3 2 2 3 2 2" xfId="49230" xr:uid="{87BC822F-7213-42C4-AE49-20C5F8A4698B}"/>
    <cellStyle name="Normal 83 3 2 2 3 2 2 3 3" xfId="49231" xr:uid="{E1555868-4035-4907-A9CD-4323AFCD4364}"/>
    <cellStyle name="Normal 83 3 2 2 3 2 2 3 4" xfId="49232" xr:uid="{BD4AFEC0-5F6E-4F42-B396-A8C0D0833160}"/>
    <cellStyle name="Normal 83 3 2 2 3 2 2 4" xfId="49233" xr:uid="{3D932296-29DC-4513-91D4-3DD86071D57C}"/>
    <cellStyle name="Normal 83 3 2 2 3 2 2 4 2" xfId="49234" xr:uid="{4C0E8D81-1258-422E-9642-3946C1F50546}"/>
    <cellStyle name="Normal 83 3 2 2 3 2 2 5" xfId="49235" xr:uid="{76F1C4E4-6767-4F70-814D-C4001F555DCE}"/>
    <cellStyle name="Normal 83 3 2 2 3 2 2 6" xfId="49236" xr:uid="{615EB043-9CC6-4012-B31F-067F07476803}"/>
    <cellStyle name="Normal 83 3 2 2 3 2 2 7" xfId="49237" xr:uid="{9CD8192B-694C-425A-B379-6DDD12BA1389}"/>
    <cellStyle name="Normal 83 3 2 2 3 2 3" xfId="49238" xr:uid="{6AA19370-5CE7-4A57-825A-077B8F9C19DA}"/>
    <cellStyle name="Normal 83 3 2 2 3 2 3 2" xfId="49239" xr:uid="{D6E50D4F-B7F8-4AF4-A277-F0E68E7B80E7}"/>
    <cellStyle name="Normal 83 3 2 2 3 2 3 2 2" xfId="49240" xr:uid="{4DA84D62-5977-4B51-946C-E28987EBFB3A}"/>
    <cellStyle name="Normal 83 3 2 2 3 2 3 2 2 2" xfId="49241" xr:uid="{E5203FAE-B9AD-4565-A0B5-BD51D804147A}"/>
    <cellStyle name="Normal 83 3 2 2 3 2 3 2 3" xfId="49242" xr:uid="{3966A11A-C951-40AB-BAE4-CD5AB52D99D5}"/>
    <cellStyle name="Normal 83 3 2 2 3 2 3 2 4" xfId="49243" xr:uid="{FECE91D9-9B8A-46EC-ACCC-86947C03E24C}"/>
    <cellStyle name="Normal 83 3 2 2 3 2 3 3" xfId="49244" xr:uid="{1D1A6F49-E86E-4366-9428-24F41E531D94}"/>
    <cellStyle name="Normal 83 3 2 2 3 2 3 3 2" xfId="49245" xr:uid="{AB01A8BD-BAC3-4D87-B258-D53C737B3A31}"/>
    <cellStyle name="Normal 83 3 2 2 3 2 3 4" xfId="49246" xr:uid="{1B4993F0-8358-43E9-AB2D-3F718AA8431F}"/>
    <cellStyle name="Normal 83 3 2 2 3 2 3 5" xfId="49247" xr:uid="{43DBA35D-4530-434F-8020-B2D03AFEFF70}"/>
    <cellStyle name="Normal 83 3 2 2 3 2 3 6" xfId="49248" xr:uid="{3FAA4301-0937-4970-90B6-7F0A154E0586}"/>
    <cellStyle name="Normal 83 3 2 2 3 2 4" xfId="49249" xr:uid="{0FA44840-455B-4968-9548-059890813EC9}"/>
    <cellStyle name="Normal 83 3 2 2 3 2 4 2" xfId="49250" xr:uid="{4773D66D-5C4F-4C63-9624-3241802797C4}"/>
    <cellStyle name="Normal 83 3 2 2 3 2 4 2 2" xfId="49251" xr:uid="{6B54F0EF-F59C-45DD-B915-12755752770B}"/>
    <cellStyle name="Normal 83 3 2 2 3 2 4 3" xfId="49252" xr:uid="{AF0F2897-7CA3-4B80-8B52-CE7A9BE3F489}"/>
    <cellStyle name="Normal 83 3 2 2 3 2 4 4" xfId="49253" xr:uid="{CCC7F5C2-3D97-4C8F-8D5D-5E697E5E9184}"/>
    <cellStyle name="Normal 83 3 2 2 3 2 5" xfId="49254" xr:uid="{D34BA683-DDB9-4E00-9962-F048C3DC24E2}"/>
    <cellStyle name="Normal 83 3 2 2 3 2 5 2" xfId="49255" xr:uid="{F91D065B-BA74-4F48-A4BA-59BBC099F3BA}"/>
    <cellStyle name="Normal 83 3 2 2 3 2 6" xfId="49256" xr:uid="{16A58C82-76BC-4854-81CD-262CF25806E7}"/>
    <cellStyle name="Normal 83 3 2 2 3 2 7" xfId="49257" xr:uid="{492919BE-097C-4461-8519-B3B01C2776C6}"/>
    <cellStyle name="Normal 83 3 2 2 3 2 8" xfId="49258" xr:uid="{A0C8AFC9-961A-45C3-B873-77B214B42808}"/>
    <cellStyle name="Normal 83 3 2 2 3 3" xfId="49259" xr:uid="{A7F66A65-E8DF-4FD8-8B9B-9E6C96FE916C}"/>
    <cellStyle name="Normal 83 3 2 2 3 3 2" xfId="49260" xr:uid="{0A59392F-6945-4DAE-95E4-FFF61CB2EB33}"/>
    <cellStyle name="Normal 83 3 2 2 3 3 2 2" xfId="49261" xr:uid="{C87AC6FF-48FC-4A7D-82A1-51DF54BDB495}"/>
    <cellStyle name="Normal 83 3 2 2 3 3 2 2 2" xfId="49262" xr:uid="{30287478-1770-494B-B2B6-D795F576942C}"/>
    <cellStyle name="Normal 83 3 2 2 3 3 2 2 2 2" xfId="49263" xr:uid="{4820ED25-6CAC-4479-86AC-608CA3C3FECA}"/>
    <cellStyle name="Normal 83 3 2 2 3 3 2 2 2 2 2" xfId="49264" xr:uid="{976C27A2-C3CC-46CA-994A-E7D63A294DCE}"/>
    <cellStyle name="Normal 83 3 2 2 3 3 2 2 2 2 2 2" xfId="49265" xr:uid="{876F8A97-CDB5-40CF-87E6-223571635EDA}"/>
    <cellStyle name="Normal 83 3 2 2 3 3 2 2 2 2 3" xfId="49266" xr:uid="{3B5BD783-1697-4E1D-85CD-AED6B8B5ABA3}"/>
    <cellStyle name="Normal 83 3 2 2 3 3 2 2 2 2 4" xfId="49267" xr:uid="{F55FD532-5205-4DD8-897E-DAB70EAF5232}"/>
    <cellStyle name="Normal 83 3 2 2 3 3 2 2 2 3" xfId="49268" xr:uid="{329C23A5-FA5F-4237-9ABF-8D2FFE610442}"/>
    <cellStyle name="Normal 83 3 2 2 3 3 2 2 2 3 2" xfId="49269" xr:uid="{0E502998-6BFF-4066-A7B0-D605CCCF5F53}"/>
    <cellStyle name="Normal 83 3 2 2 3 3 2 2 2 4" xfId="49270" xr:uid="{BC568854-56A5-4E6B-8AF5-FA5E83C65C79}"/>
    <cellStyle name="Normal 83 3 2 2 3 3 2 2 2 5" xfId="49271" xr:uid="{01AE0F97-DC65-42A6-9E6C-19B519479C50}"/>
    <cellStyle name="Normal 83 3 2 2 3 3 2 2 2 6" xfId="49272" xr:uid="{8D994BC2-67BA-49EF-BB50-1676EFC66016}"/>
    <cellStyle name="Normal 83 3 2 2 3 3 2 2 3" xfId="49273" xr:uid="{5E983D71-992D-4624-A332-16109FFE8274}"/>
    <cellStyle name="Normal 83 3 2 2 3 3 2 2 3 2" xfId="49274" xr:uid="{298C8A5A-2F65-46F6-A0F0-3AECD7DB4127}"/>
    <cellStyle name="Normal 83 3 2 2 3 3 2 2 3 2 2" xfId="49275" xr:uid="{348F94F3-3384-4E8E-9BA2-C41B85781682}"/>
    <cellStyle name="Normal 83 3 2 2 3 3 2 2 3 3" xfId="49276" xr:uid="{80945D1A-961D-4C0F-B0CB-C5D3A7DEA02E}"/>
    <cellStyle name="Normal 83 3 2 2 3 3 2 2 3 4" xfId="49277" xr:uid="{FDE12C9A-2C48-4378-854F-3CB58DA136DB}"/>
    <cellStyle name="Normal 83 3 2 2 3 3 2 2 4" xfId="49278" xr:uid="{BF0F71CE-5EA5-4D8D-90C2-A7DB7CB585E3}"/>
    <cellStyle name="Normal 83 3 2 2 3 3 2 2 4 2" xfId="49279" xr:uid="{6EAC1669-CD64-4E0A-987F-1B0958D5E3CF}"/>
    <cellStyle name="Normal 83 3 2 2 3 3 2 2 5" xfId="49280" xr:uid="{0C8B86B9-0E59-4192-9787-E472ADB6517F}"/>
    <cellStyle name="Normal 83 3 2 2 3 3 2 2 6" xfId="49281" xr:uid="{6DB32850-C5AC-4E91-AE5E-A848D88138D2}"/>
    <cellStyle name="Normal 83 3 2 2 3 3 2 2 7" xfId="49282" xr:uid="{BBECE51E-1627-4792-AA6D-83C9FE340563}"/>
    <cellStyle name="Normal 83 3 2 2 3 3 2 3" xfId="49283" xr:uid="{8A81E224-EAE3-4475-AF43-60B62FF14AB2}"/>
    <cellStyle name="Normal 83 3 2 2 3 3 2 3 2" xfId="49284" xr:uid="{6396CF98-B863-43E8-84CF-CF2BC455CC6D}"/>
    <cellStyle name="Normal 83 3 2 2 3 3 2 3 2 2" xfId="49285" xr:uid="{E7149BF0-AB99-48E5-BED1-730970944491}"/>
    <cellStyle name="Normal 83 3 2 2 3 3 2 3 2 2 2" xfId="49286" xr:uid="{322D210D-0898-42C3-B5AF-704896C1C6CD}"/>
    <cellStyle name="Normal 83 3 2 2 3 3 2 3 2 3" xfId="49287" xr:uid="{EC1080C9-1AD8-418F-877C-603D94EC9669}"/>
    <cellStyle name="Normal 83 3 2 2 3 3 2 3 2 4" xfId="49288" xr:uid="{484E42C5-A6F8-4331-ACC7-A35EBE1EDDDD}"/>
    <cellStyle name="Normal 83 3 2 2 3 3 2 3 3" xfId="49289" xr:uid="{AD759E2E-2DAC-4B28-89FE-ADFFEEC65BE2}"/>
    <cellStyle name="Normal 83 3 2 2 3 3 2 3 3 2" xfId="49290" xr:uid="{E34C5E9B-F860-409F-9DC7-9EBC8EB06AFE}"/>
    <cellStyle name="Normal 83 3 2 2 3 3 2 3 4" xfId="49291" xr:uid="{1142B272-155F-4E17-BA62-1C40631B6797}"/>
    <cellStyle name="Normal 83 3 2 2 3 3 2 3 5" xfId="49292" xr:uid="{4FC899CF-5AA8-4B8F-BD08-12E49CE55326}"/>
    <cellStyle name="Normal 83 3 2 2 3 3 2 3 6" xfId="49293" xr:uid="{807D48A8-A0BE-47AA-B52E-1AA81DEDB561}"/>
    <cellStyle name="Normal 83 3 2 2 3 3 2 4" xfId="49294" xr:uid="{61B9E49F-49E4-460F-AAEA-D5AD6103800E}"/>
    <cellStyle name="Normal 83 3 2 2 3 3 2 4 2" xfId="49295" xr:uid="{535867E4-2DD1-441C-A17D-E24841DF4804}"/>
    <cellStyle name="Normal 83 3 2 2 3 3 2 4 2 2" xfId="49296" xr:uid="{BB7DF9CF-3EC8-4C94-86E7-14EFD9FF5753}"/>
    <cellStyle name="Normal 83 3 2 2 3 3 2 4 3" xfId="49297" xr:uid="{1DA7543F-E63E-4AF6-8A68-7C5B8B514819}"/>
    <cellStyle name="Normal 83 3 2 2 3 3 2 4 4" xfId="49298" xr:uid="{722B5BD4-9536-4B6B-95B1-249B027C6045}"/>
    <cellStyle name="Normal 83 3 2 2 3 3 2 5" xfId="49299" xr:uid="{680F8DDF-9B48-42E0-8CF2-BA1F9113276F}"/>
    <cellStyle name="Normal 83 3 2 2 3 3 2 5 2" xfId="49300" xr:uid="{E1C64C1F-09F5-43CB-8601-DC8DA30C4B08}"/>
    <cellStyle name="Normal 83 3 2 2 3 3 2 6" xfId="49301" xr:uid="{1ED4E438-1DFA-4C85-A6EA-3F0E9E7ED26F}"/>
    <cellStyle name="Normal 83 3 2 2 3 3 2 7" xfId="49302" xr:uid="{2E32816D-DD6F-4CAD-8290-ADE36C5C25BF}"/>
    <cellStyle name="Normal 83 3 2 2 3 3 2 8" xfId="49303" xr:uid="{C04456F8-E4F9-428E-B3CC-6DF7F11CB103}"/>
    <cellStyle name="Normal 83 3 2 2 3 3 3" xfId="49304" xr:uid="{89208538-C684-46A4-A42E-467AE7B86C31}"/>
    <cellStyle name="Normal 83 3 2 2 3 3 3 2" xfId="49305" xr:uid="{AE33D9BD-60C0-414B-9182-98050CF27A75}"/>
    <cellStyle name="Normal 83 3 2 2 3 3 3 2 2" xfId="49306" xr:uid="{3D7C3741-3E8A-4FBC-A022-B3CEAF7F9D87}"/>
    <cellStyle name="Normal 83 3 2 2 3 3 3 2 2 2" xfId="49307" xr:uid="{0D93F659-CE7E-427F-A9B6-5267C769EADB}"/>
    <cellStyle name="Normal 83 3 2 2 3 3 3 2 2 2 2" xfId="49308" xr:uid="{81C97279-26FB-45A3-AD1A-DD274673DF16}"/>
    <cellStyle name="Normal 83 3 2 2 3 3 3 2 2 3" xfId="49309" xr:uid="{18D0762F-E47F-450D-9180-5B11E477FC9E}"/>
    <cellStyle name="Normal 83 3 2 2 3 3 3 2 2 4" xfId="49310" xr:uid="{B072905C-BBE0-4726-AF90-AAB6BD155D16}"/>
    <cellStyle name="Normal 83 3 2 2 3 3 3 2 3" xfId="49311" xr:uid="{26AA372F-67DE-46F3-81FE-9550DE6112F5}"/>
    <cellStyle name="Normal 83 3 2 2 3 3 3 2 3 2" xfId="49312" xr:uid="{243C7BEC-576A-4A46-A6BF-4406EA62BA0E}"/>
    <cellStyle name="Normal 83 3 2 2 3 3 3 2 4" xfId="49313" xr:uid="{B7DDC8DC-5E14-40ED-879D-F25A5CF9D5F6}"/>
    <cellStyle name="Normal 83 3 2 2 3 3 3 2 5" xfId="49314" xr:uid="{1470FB7D-0229-4114-9442-2B6C89348DEB}"/>
    <cellStyle name="Normal 83 3 2 2 3 3 3 2 6" xfId="49315" xr:uid="{8ED21892-59E7-43AA-8134-C1C40DF8CDE3}"/>
    <cellStyle name="Normal 83 3 2 2 3 3 3 3" xfId="49316" xr:uid="{4CB37965-C7D4-41A4-B941-6EBEF40AE99E}"/>
    <cellStyle name="Normal 83 3 2 2 3 3 3 3 2" xfId="49317" xr:uid="{8CFC7CF1-15E2-44ED-BC1F-1EC6D2A5610A}"/>
    <cellStyle name="Normal 83 3 2 2 3 3 3 3 2 2" xfId="49318" xr:uid="{645B3620-A869-490B-88C6-CC39A7EFA640}"/>
    <cellStyle name="Normal 83 3 2 2 3 3 3 3 3" xfId="49319" xr:uid="{196C286E-343C-44EF-81DB-8D0245498083}"/>
    <cellStyle name="Normal 83 3 2 2 3 3 3 3 4" xfId="49320" xr:uid="{5876DEB7-6D9A-409B-B93A-2069F7C2558B}"/>
    <cellStyle name="Normal 83 3 2 2 3 3 3 4" xfId="49321" xr:uid="{B484F08C-8F50-4BF0-94F2-2024A86C6EFD}"/>
    <cellStyle name="Normal 83 3 2 2 3 3 3 4 2" xfId="49322" xr:uid="{7A3FBEF5-6CC6-4362-9FA7-D094062E4364}"/>
    <cellStyle name="Normal 83 3 2 2 3 3 3 5" xfId="49323" xr:uid="{47547178-6986-4164-8562-76B6953A4F3C}"/>
    <cellStyle name="Normal 83 3 2 2 3 3 3 6" xfId="49324" xr:uid="{ADC513C9-FA11-42E0-B01E-9CE0DBB014C6}"/>
    <cellStyle name="Normal 83 3 2 2 3 3 3 7" xfId="49325" xr:uid="{DF039E27-F547-429B-9A29-016EAF6EE581}"/>
    <cellStyle name="Normal 83 3 2 2 3 3 4" xfId="49326" xr:uid="{983E1AE7-485C-4BA6-A77E-0367F6769666}"/>
    <cellStyle name="Normal 83 3 2 2 3 3 4 2" xfId="49327" xr:uid="{2B3B07A8-B400-4A68-BC26-0367412F635B}"/>
    <cellStyle name="Normal 83 3 2 2 3 3 4 2 2" xfId="49328" xr:uid="{5F85E937-1279-4345-AE4A-9CEB0645727B}"/>
    <cellStyle name="Normal 83 3 2 2 3 3 4 2 2 2" xfId="49329" xr:uid="{FAEE9F31-57B7-473A-BD65-658078994AC8}"/>
    <cellStyle name="Normal 83 3 2 2 3 3 4 2 3" xfId="49330" xr:uid="{5765262C-D02A-40D7-9BB5-13A4EB06DD61}"/>
    <cellStyle name="Normal 83 3 2 2 3 3 4 2 4" xfId="49331" xr:uid="{4148E84F-EC51-4A33-94CF-E066A62623CC}"/>
    <cellStyle name="Normal 83 3 2 2 3 3 4 3" xfId="49332" xr:uid="{09A6991B-724C-4F46-91C9-01C474F1FD72}"/>
    <cellStyle name="Normal 83 3 2 2 3 3 4 3 2" xfId="49333" xr:uid="{DF771A76-1A7D-447B-BA5F-5EF59BABE125}"/>
    <cellStyle name="Normal 83 3 2 2 3 3 4 4" xfId="49334" xr:uid="{79190D60-3649-4BAA-8C02-9FB4BD7F2164}"/>
    <cellStyle name="Normal 83 3 2 2 3 3 4 5" xfId="49335" xr:uid="{67D22B26-5A25-48B8-A23D-CB1DE4AC8BEE}"/>
    <cellStyle name="Normal 83 3 2 2 3 3 4 6" xfId="49336" xr:uid="{1652DBE8-99C5-4D83-831E-791EF852805A}"/>
    <cellStyle name="Normal 83 3 2 2 3 3 5" xfId="49337" xr:uid="{901CCE9A-2276-401A-B843-5FB3B8DB430A}"/>
    <cellStyle name="Normal 83 3 2 2 3 3 5 2" xfId="49338" xr:uid="{28F7A977-7679-4E01-89C5-9CE5A4F305F5}"/>
    <cellStyle name="Normal 83 3 2 2 3 3 5 2 2" xfId="49339" xr:uid="{BA1CD3AA-63D7-4BFC-9E72-FE8DDBB370C8}"/>
    <cellStyle name="Normal 83 3 2 2 3 3 5 3" xfId="49340" xr:uid="{26950FBA-9546-45A5-B971-C039B62B0471}"/>
    <cellStyle name="Normal 83 3 2 2 3 3 5 4" xfId="49341" xr:uid="{22849206-272D-47D4-8AFE-257BEA56CF0E}"/>
    <cellStyle name="Normal 83 3 2 2 3 3 6" xfId="49342" xr:uid="{2B0BE541-496A-4901-9530-A6A021BA7D64}"/>
    <cellStyle name="Normal 83 3 2 2 3 3 6 2" xfId="49343" xr:uid="{2748B4A2-C712-4232-9F24-B52EDFCF76A9}"/>
    <cellStyle name="Normal 83 3 2 2 3 3 7" xfId="49344" xr:uid="{5819C35C-156A-49E0-9B9C-7160394343E0}"/>
    <cellStyle name="Normal 83 3 2 2 3 3 8" xfId="49345" xr:uid="{967DFE45-323F-44C5-BDFB-A16E0BCA63FC}"/>
    <cellStyle name="Normal 83 3 2 2 3 3 9" xfId="49346" xr:uid="{E1B9301F-7ABA-47EF-B95E-0258B46D4D8A}"/>
    <cellStyle name="Normal 83 3 2 2 3 4" xfId="49347" xr:uid="{44D5865F-EDC2-4F45-BB83-C379D48898AD}"/>
    <cellStyle name="Normal 83 3 2 2 3 4 2" xfId="49348" xr:uid="{24F6793C-9EA2-469A-AF48-743F32783044}"/>
    <cellStyle name="Normal 83 3 2 2 3 4 2 2" xfId="49349" xr:uid="{911FA180-79C4-441D-85C3-C9EEE75573D1}"/>
    <cellStyle name="Normal 83 3 2 2 3 4 2 2 2" xfId="49350" xr:uid="{47240399-C728-4C87-B58E-1C05043B4BDE}"/>
    <cellStyle name="Normal 83 3 2 2 3 4 2 2 2 2" xfId="49351" xr:uid="{0823504D-BC83-4F00-9D73-CEFD5C321C64}"/>
    <cellStyle name="Normal 83 3 2 2 3 4 2 2 3" xfId="49352" xr:uid="{3DA5C970-473C-4FB9-9788-86F427507AC7}"/>
    <cellStyle name="Normal 83 3 2 2 3 4 2 2 4" xfId="49353" xr:uid="{C3C45176-395A-4F37-9FF5-0238BA8AF930}"/>
    <cellStyle name="Normal 83 3 2 2 3 4 2 3" xfId="49354" xr:uid="{7B6DF591-ACA1-4961-86C6-C0A25A4A614C}"/>
    <cellStyle name="Normal 83 3 2 2 3 4 2 3 2" xfId="49355" xr:uid="{C42E3011-11C2-4E97-93AA-10895841F6CE}"/>
    <cellStyle name="Normal 83 3 2 2 3 4 2 4" xfId="49356" xr:uid="{B379736B-83C4-46FE-94F9-A0AD32CB7E63}"/>
    <cellStyle name="Normal 83 3 2 2 3 4 2 5" xfId="49357" xr:uid="{3C390FC5-9D39-430D-9BED-92E753988810}"/>
    <cellStyle name="Normal 83 3 2 2 3 4 2 6" xfId="49358" xr:uid="{C7A24416-FB2E-4FA5-9D43-27F2E24DF59B}"/>
    <cellStyle name="Normal 83 3 2 2 3 4 3" xfId="49359" xr:uid="{F72392F1-2EE0-4531-9EE5-10A4A8F45D61}"/>
    <cellStyle name="Normal 83 3 2 2 3 4 3 2" xfId="49360" xr:uid="{C5D1B47D-0EE7-42AE-9829-19521DBB6667}"/>
    <cellStyle name="Normal 83 3 2 2 3 4 3 2 2" xfId="49361" xr:uid="{1080C87D-F928-4F24-B423-D282382A130E}"/>
    <cellStyle name="Normal 83 3 2 2 3 4 3 3" xfId="49362" xr:uid="{EE0DB49B-C188-4F4C-9E87-4ED17F037624}"/>
    <cellStyle name="Normal 83 3 2 2 3 4 3 4" xfId="49363" xr:uid="{865A40EC-DB8F-4F7F-89DC-53CB7E913CB3}"/>
    <cellStyle name="Normal 83 3 2 2 3 4 4" xfId="49364" xr:uid="{CC495242-2F0B-4791-B4BA-CA0901BA361C}"/>
    <cellStyle name="Normal 83 3 2 2 3 4 4 2" xfId="49365" xr:uid="{2FBE37C4-99FE-4460-9F36-85E1DF38790A}"/>
    <cellStyle name="Normal 83 3 2 2 3 4 5" xfId="49366" xr:uid="{0337567C-9008-4F6A-9E19-6406E1E6AF9B}"/>
    <cellStyle name="Normal 83 3 2 2 3 4 6" xfId="49367" xr:uid="{0378F76C-2E35-433C-B924-9BABE5059A20}"/>
    <cellStyle name="Normal 83 3 2 2 3 4 7" xfId="49368" xr:uid="{50F602B8-DE5D-4839-97BE-4CFEA1A6289F}"/>
    <cellStyle name="Normal 83 3 2 2 3 5" xfId="49369" xr:uid="{8B696CCB-D7D3-4300-AB1D-33CE7DAD3376}"/>
    <cellStyle name="Normal 83 3 2 2 3 5 2" xfId="49370" xr:uid="{2BC50859-98ED-42E9-BF1A-7F7C12755FC1}"/>
    <cellStyle name="Normal 83 3 2 2 3 5 2 2" xfId="49371" xr:uid="{AD152C50-FA8A-4BE9-811C-A817E92B9EC0}"/>
    <cellStyle name="Normal 83 3 2 2 3 5 2 2 2" xfId="49372" xr:uid="{3F6F0A82-976F-4E3E-935C-D7F6EF8B2DC1}"/>
    <cellStyle name="Normal 83 3 2 2 3 5 2 3" xfId="49373" xr:uid="{D9375194-00A4-4388-A0EB-3A12C406F9B7}"/>
    <cellStyle name="Normal 83 3 2 2 3 5 2 4" xfId="49374" xr:uid="{A6E7B4AD-0500-40F0-BB74-077E7E7D86ED}"/>
    <cellStyle name="Normal 83 3 2 2 3 5 3" xfId="49375" xr:uid="{DCB4E3F4-6A70-4F4D-8E96-93477FF62D07}"/>
    <cellStyle name="Normal 83 3 2 2 3 5 3 2" xfId="49376" xr:uid="{091F958F-D6A0-44BA-B4EC-5D2F7E2B4AB2}"/>
    <cellStyle name="Normal 83 3 2 2 3 5 4" xfId="49377" xr:uid="{59291D90-977E-4EC9-92AF-BE2B92697866}"/>
    <cellStyle name="Normal 83 3 2 2 3 5 5" xfId="49378" xr:uid="{08EA6686-8D7D-4D7C-BADE-300A3C82490D}"/>
    <cellStyle name="Normal 83 3 2 2 3 5 6" xfId="49379" xr:uid="{7AA2D0C3-7191-4964-989C-42E1B66A3822}"/>
    <cellStyle name="Normal 83 3 2 2 3 6" xfId="49380" xr:uid="{2CE51D1E-D389-4EAA-9086-B58A59E08DE8}"/>
    <cellStyle name="Normal 83 3 2 2 3 6 2" xfId="49381" xr:uid="{C12220B5-5F1B-4619-9630-F85FB7F2E0F5}"/>
    <cellStyle name="Normal 83 3 2 2 3 6 2 2" xfId="49382" xr:uid="{CE7986A5-A278-493E-B8F2-6C6DF8285C5D}"/>
    <cellStyle name="Normal 83 3 2 2 3 6 3" xfId="49383" xr:uid="{A532200D-8F22-42BA-A47D-2D247852BF97}"/>
    <cellStyle name="Normal 83 3 2 2 3 6 4" xfId="49384" xr:uid="{B9828CD3-B067-42E1-8C1C-676AAD2602CB}"/>
    <cellStyle name="Normal 83 3 2 2 3 7" xfId="49385" xr:uid="{A70009E5-9CF0-4741-ABD1-69A2B04F940D}"/>
    <cellStyle name="Normal 83 3 2 2 3 7 2" xfId="49386" xr:uid="{B3945F59-79FE-4E38-8166-286D8EF12E96}"/>
    <cellStyle name="Normal 83 3 2 2 3 8" xfId="49387" xr:uid="{6DED2FB1-71F4-420F-85EC-FF8DF9DF8868}"/>
    <cellStyle name="Normal 83 3 2 2 3 9" xfId="49388" xr:uid="{46329668-E507-4A59-A978-63C1567682E6}"/>
    <cellStyle name="Normal 83 3 2 2 4" xfId="49389" xr:uid="{C67E438B-C858-49FF-AD9A-B7C2B085DB88}"/>
    <cellStyle name="Normal 83 3 2 2 4 2" xfId="49390" xr:uid="{72B16EEE-3E77-4310-BCB2-5E0FB94278D9}"/>
    <cellStyle name="Normal 83 3 2 2 4 2 2" xfId="49391" xr:uid="{FF26834D-F2F2-4853-95F0-4A30E0758961}"/>
    <cellStyle name="Normal 83 3 2 2 4 2 2 2" xfId="49392" xr:uid="{7D6E3D44-68C6-4D04-9930-F775ED062967}"/>
    <cellStyle name="Normal 83 3 2 2 4 2 2 2 2" xfId="49393" xr:uid="{11F506D2-2691-406E-A3CA-3503B43B3425}"/>
    <cellStyle name="Normal 83 3 2 2 4 2 2 3" xfId="49394" xr:uid="{7F5DA9C8-899F-4B1E-9659-A8058E91E479}"/>
    <cellStyle name="Normal 83 3 2 2 4 2 2 4" xfId="49395" xr:uid="{7716CD8D-1717-4E92-A820-6F141EB130CB}"/>
    <cellStyle name="Normal 83 3 2 2 4 2 3" xfId="49396" xr:uid="{26CBF011-411A-4F67-9ACD-A60024ECD352}"/>
    <cellStyle name="Normal 83 3 2 2 4 2 3 2" xfId="49397" xr:uid="{E167BD2C-D0D9-441B-8B2D-5C7754CD83C8}"/>
    <cellStyle name="Normal 83 3 2 2 4 2 4" xfId="49398" xr:uid="{6201E4B3-C983-43FD-9416-713292732A8E}"/>
    <cellStyle name="Normal 83 3 2 2 4 2 5" xfId="49399" xr:uid="{452AF75B-A474-46C4-8E75-42CC99355E97}"/>
    <cellStyle name="Normal 83 3 2 2 4 2 6" xfId="49400" xr:uid="{F4904F50-04CC-4392-B109-3573C49FEC30}"/>
    <cellStyle name="Normal 83 3 2 2 4 3" xfId="49401" xr:uid="{529A46C3-6F8B-4823-9A0E-E68443418B56}"/>
    <cellStyle name="Normal 83 3 2 2 4 3 2" xfId="49402" xr:uid="{88447199-D253-46D7-B1BF-5AD22FFC0D0A}"/>
    <cellStyle name="Normal 83 3 2 2 4 3 2 2" xfId="49403" xr:uid="{95110A42-A926-40BD-B925-5EF40C8FCED2}"/>
    <cellStyle name="Normal 83 3 2 2 4 3 3" xfId="49404" xr:uid="{784BBBEB-202A-471C-A4E7-C4085A8B0E39}"/>
    <cellStyle name="Normal 83 3 2 2 4 3 4" xfId="49405" xr:uid="{EF1C5C5A-5CD1-4FD6-BB75-0BBB2EA51254}"/>
    <cellStyle name="Normal 83 3 2 2 4 4" xfId="49406" xr:uid="{0564A22A-A7FF-4F38-8CE0-CCA67B88E0A1}"/>
    <cellStyle name="Normal 83 3 2 2 4 4 2" xfId="49407" xr:uid="{B3CF5C97-C734-49E4-B339-A49087D55DE1}"/>
    <cellStyle name="Normal 83 3 2 2 4 5" xfId="49408" xr:uid="{25EB3EBC-0CA4-4F2A-9D7A-0A7AD7261015}"/>
    <cellStyle name="Normal 83 3 2 2 4 6" xfId="49409" xr:uid="{931E010F-103D-485A-B470-E8DB95619CC8}"/>
    <cellStyle name="Normal 83 3 2 2 4 7" xfId="49410" xr:uid="{07E2E939-16C2-4714-9AB2-AD6FBAD11E2A}"/>
    <cellStyle name="Normal 83 3 2 2 5" xfId="49411" xr:uid="{D0409F1B-1067-4307-893A-A1BE0D5EB755}"/>
    <cellStyle name="Normal 83 3 2 2 5 2" xfId="49412" xr:uid="{21FE1D73-6CD1-4FA9-9F5A-8D78944FDC73}"/>
    <cellStyle name="Normal 83 3 2 2 5 2 2" xfId="49413" xr:uid="{CE5792A2-884B-4468-8D81-86F96DE400D7}"/>
    <cellStyle name="Normal 83 3 2 2 5 2 2 2" xfId="49414" xr:uid="{23746D80-E5F1-4FA0-9EEE-6E8A1F109A19}"/>
    <cellStyle name="Normal 83 3 2 2 5 2 3" xfId="49415" xr:uid="{5B174878-240D-42AA-9A4B-8A128DB10BF3}"/>
    <cellStyle name="Normal 83 3 2 2 5 2 4" xfId="49416" xr:uid="{D75C057E-E036-435A-A1A5-24605673BABE}"/>
    <cellStyle name="Normal 83 3 2 2 5 3" xfId="49417" xr:uid="{B501FA9B-1B1F-49A2-AE06-891803C2A954}"/>
    <cellStyle name="Normal 83 3 2 2 5 3 2" xfId="49418" xr:uid="{1EE1D977-8024-4AD4-B0A8-5A4D830A464C}"/>
    <cellStyle name="Normal 83 3 2 2 5 4" xfId="49419" xr:uid="{22CF21AA-5741-4855-986D-88FCCA8FA846}"/>
    <cellStyle name="Normal 83 3 2 2 5 5" xfId="49420" xr:uid="{9429CD35-8DF5-45F0-9CFD-16AD605874D1}"/>
    <cellStyle name="Normal 83 3 2 2 5 6" xfId="49421" xr:uid="{ED177D5B-3760-47B4-9B75-9CBBA7FF42C9}"/>
    <cellStyle name="Normal 83 3 2 2 6" xfId="49422" xr:uid="{49F9F8A0-B664-4C38-89F8-9B8B57578955}"/>
    <cellStyle name="Normal 83 3 2 2 6 2" xfId="49423" xr:uid="{83B205B4-8AE3-4377-A119-0861B7A6CE61}"/>
    <cellStyle name="Normal 83 3 2 2 6 2 2" xfId="49424" xr:uid="{4F1EE1A0-EBD2-46F4-9C3D-1E95C1880ED8}"/>
    <cellStyle name="Normal 83 3 2 2 6 3" xfId="49425" xr:uid="{1EB1FA56-85BD-47ED-988C-0B8B881E82A5}"/>
    <cellStyle name="Normal 83 3 2 2 6 4" xfId="49426" xr:uid="{74B3E3DD-766D-4CC7-A964-9059CFB3B589}"/>
    <cellStyle name="Normal 83 3 2 2 7" xfId="49427" xr:uid="{E7C4182D-939D-47B2-93F8-4F1CF544B589}"/>
    <cellStyle name="Normal 83 3 2 2 7 2" xfId="49428" xr:uid="{8CAD4DCB-7297-422A-B840-A5A91507FAA1}"/>
    <cellStyle name="Normal 83 3 2 2 8" xfId="49429" xr:uid="{DB5F22EA-2CEE-4DE9-9727-6FC33E37ABD9}"/>
    <cellStyle name="Normal 83 3 2 2 9" xfId="49430" xr:uid="{CEB26467-5581-4FF2-94F4-B83E4774D6DA}"/>
    <cellStyle name="Normal 83 3 2 3" xfId="49431" xr:uid="{4EAB96BC-C2AB-4DFC-919C-C507A36AB793}"/>
    <cellStyle name="Normal 83 3 2 3 2" xfId="49432" xr:uid="{AC177F4E-ACF5-4638-9836-991080E93863}"/>
    <cellStyle name="Normal 83 3 2 3 2 2" xfId="49433" xr:uid="{8EF13953-5946-4F64-8FF1-7B4553E09D34}"/>
    <cellStyle name="Normal 83 3 2 3 2 2 2" xfId="49434" xr:uid="{DB825388-90C5-442B-9C11-AE352D7E3327}"/>
    <cellStyle name="Normal 83 3 2 3 2 2 2 2" xfId="49435" xr:uid="{0B44C298-0803-4314-8F10-5109B93A509E}"/>
    <cellStyle name="Normal 83 3 2 3 2 2 3" xfId="49436" xr:uid="{3B85B81E-A495-4209-A48C-3159DBA673E1}"/>
    <cellStyle name="Normal 83 3 2 3 2 2 4" xfId="49437" xr:uid="{D73F41E0-100F-4F03-8B86-F8670DCC809E}"/>
    <cellStyle name="Normal 83 3 2 3 2 3" xfId="49438" xr:uid="{3EF42401-9019-4F96-B91E-B96BDEB5D793}"/>
    <cellStyle name="Normal 83 3 2 3 2 3 2" xfId="49439" xr:uid="{4C91F061-E88B-4208-B59A-3B51C8563ED1}"/>
    <cellStyle name="Normal 83 3 2 3 2 4" xfId="49440" xr:uid="{F344926F-3DC1-4A0B-B34F-9C3C8FD00A4F}"/>
    <cellStyle name="Normal 83 3 2 3 2 5" xfId="49441" xr:uid="{B53799BB-9FA7-48A7-B52C-F30A002A543F}"/>
    <cellStyle name="Normal 83 3 2 3 2 6" xfId="49442" xr:uid="{00C846CE-3F86-4AE7-B282-2F590AD735B9}"/>
    <cellStyle name="Normal 83 3 2 3 3" xfId="49443" xr:uid="{6AAD7399-18F3-45D9-B7A1-AD4F585FFB22}"/>
    <cellStyle name="Normal 83 3 2 3 3 2" xfId="49444" xr:uid="{77BD995F-822A-4AF4-A41F-9BB06D23AD41}"/>
    <cellStyle name="Normal 83 3 2 3 3 2 2" xfId="49445" xr:uid="{9B14D695-34A7-449B-8813-5F26B286994C}"/>
    <cellStyle name="Normal 83 3 2 3 3 3" xfId="49446" xr:uid="{2DC771B2-8010-4568-9C1C-C216A5630F8D}"/>
    <cellStyle name="Normal 83 3 2 3 3 4" xfId="49447" xr:uid="{D247628D-FBD5-4950-BFD7-B20459D2BFA2}"/>
    <cellStyle name="Normal 83 3 2 3 4" xfId="49448" xr:uid="{FAA92A66-B45E-4151-ADE9-EF23621F51AC}"/>
    <cellStyle name="Normal 83 3 2 3 4 2" xfId="49449" xr:uid="{CC35213C-4E77-4D06-938B-811D26092E42}"/>
    <cellStyle name="Normal 83 3 2 3 5" xfId="49450" xr:uid="{AE5A693D-EE2B-42CA-AA5E-F4E2FA161272}"/>
    <cellStyle name="Normal 83 3 2 3 6" xfId="49451" xr:uid="{539342D2-A838-43F1-8979-6E0309E106C1}"/>
    <cellStyle name="Normal 83 3 2 3 7" xfId="49452" xr:uid="{110887E0-6841-4D6F-9CDB-EA55B5E7FEDF}"/>
    <cellStyle name="Normal 83 3 2 4" xfId="49453" xr:uid="{9E81D651-45A3-492B-A87A-5378773AC494}"/>
    <cellStyle name="Normal 83 3 2 4 2" xfId="49454" xr:uid="{3154FA8B-15C6-483B-AF39-9D85286CA417}"/>
    <cellStyle name="Normal 83 3 2 4 2 2" xfId="49455" xr:uid="{ED35CD8E-2CBB-4136-B9DD-9844039F0278}"/>
    <cellStyle name="Normal 83 3 2 4 2 2 2" xfId="49456" xr:uid="{03842577-77F7-4D4D-BC8D-C0B13ACA6F91}"/>
    <cellStyle name="Normal 83 3 2 4 2 3" xfId="49457" xr:uid="{3F8F1DF3-027D-45EB-9E36-350A12F79FDA}"/>
    <cellStyle name="Normal 83 3 2 4 2 4" xfId="49458" xr:uid="{D685081A-007F-4B8B-AF1A-C6C0E08EF7DB}"/>
    <cellStyle name="Normal 83 3 2 4 3" xfId="49459" xr:uid="{4B50AE7E-60FA-4320-B5FC-0D0749E0B515}"/>
    <cellStyle name="Normal 83 3 2 4 3 2" xfId="49460" xr:uid="{CA45437B-EE8D-428B-812C-73438E561BFA}"/>
    <cellStyle name="Normal 83 3 2 4 4" xfId="49461" xr:uid="{9E8B041F-1240-4306-A168-AB32C32E1FFF}"/>
    <cellStyle name="Normal 83 3 2 4 5" xfId="49462" xr:uid="{069A6BAE-D71B-4D2A-9E49-E5FA36C8D790}"/>
    <cellStyle name="Normal 83 3 2 4 6" xfId="49463" xr:uid="{9AA38BDD-5072-42F5-8072-5F4B9DDA3C28}"/>
    <cellStyle name="Normal 83 3 2 5" xfId="49464" xr:uid="{F181F4FB-3BEB-48B3-BAF3-B87FC165025A}"/>
    <cellStyle name="Normal 83 3 2 5 2" xfId="49465" xr:uid="{D9C70BA1-D974-4C30-86B0-CA1C13A68B16}"/>
    <cellStyle name="Normal 83 3 2 5 2 2" xfId="49466" xr:uid="{B82041B7-4655-46EB-B7A0-3508B92A3946}"/>
    <cellStyle name="Normal 83 3 2 5 3" xfId="49467" xr:uid="{5798DDC7-0F40-47AE-9B05-3ABD75EF7E30}"/>
    <cellStyle name="Normal 83 3 2 5 4" xfId="49468" xr:uid="{C2DD991C-3FBB-4CE4-8A43-E9BB76292650}"/>
    <cellStyle name="Normal 83 3 2 6" xfId="49469" xr:uid="{4A9CE906-ACBC-4BA6-8298-E871F3FC6861}"/>
    <cellStyle name="Normal 83 3 2 6 2" xfId="49470" xr:uid="{3442EF35-20B1-40D6-985E-BA13A274598F}"/>
    <cellStyle name="Normal 83 3 2 7" xfId="49471" xr:uid="{8719D212-815C-4256-8485-6B1E1D2E7D78}"/>
    <cellStyle name="Normal 83 3 2 8" xfId="49472" xr:uid="{E87BF816-9A80-4EBA-B511-67A57C7DE41A}"/>
    <cellStyle name="Normal 83 3 2 9" xfId="49473" xr:uid="{ED1D70E7-76E8-4E85-8AAB-8299CAB16869}"/>
    <cellStyle name="Normal 83 3 3" xfId="49474" xr:uid="{FF3B2EED-A91B-4B6F-9CC1-965723D23A53}"/>
    <cellStyle name="Normal 83 3 3 2" xfId="49475" xr:uid="{51C323EA-8EB1-4E73-A54C-942FA7F16F80}"/>
    <cellStyle name="Normal 83 3 3 2 2" xfId="49476" xr:uid="{A36A18B4-8F62-4E60-B96C-D0F52C9CF0EB}"/>
    <cellStyle name="Normal 83 3 3 2 2 2" xfId="49477" xr:uid="{C741EA25-9196-4FDB-982E-A8348759BD16}"/>
    <cellStyle name="Normal 83 3 3 2 2 2 2" xfId="49478" xr:uid="{39EBB2A4-807E-46B8-A161-B1A9BE0FC57A}"/>
    <cellStyle name="Normal 83 3 3 2 2 3" xfId="49479" xr:uid="{CDD7998D-7DAF-4C70-AE65-2EDA6B900101}"/>
    <cellStyle name="Normal 83 3 3 2 2 4" xfId="49480" xr:uid="{DCD393E0-0635-44C2-8FE8-08E9987C2C1F}"/>
    <cellStyle name="Normal 83 3 3 2 3" xfId="49481" xr:uid="{08AFFB11-01EE-464B-B65F-4DED56189726}"/>
    <cellStyle name="Normal 83 3 3 2 3 2" xfId="49482" xr:uid="{644D824E-0452-4130-A977-72A41FAC2802}"/>
    <cellStyle name="Normal 83 3 3 2 4" xfId="49483" xr:uid="{C3D4FD34-D143-42C7-9A8B-0DFB90B060DD}"/>
    <cellStyle name="Normal 83 3 3 2 5" xfId="49484" xr:uid="{450D34F6-00AE-4250-A825-E2F00530FACF}"/>
    <cellStyle name="Normal 83 3 3 2 6" xfId="49485" xr:uid="{F414D7F0-A3F7-4E23-9F2E-FFB45B200F3E}"/>
    <cellStyle name="Normal 83 3 3 3" xfId="49486" xr:uid="{FC41CC14-4D6B-4769-B2F0-8049D57C26D3}"/>
    <cellStyle name="Normal 83 3 3 3 2" xfId="49487" xr:uid="{1927A6B8-A3C8-44D7-BF52-B5C98B254242}"/>
    <cellStyle name="Normal 83 3 3 3 2 2" xfId="49488" xr:uid="{7D26B2B2-0EB4-4505-A9D2-A4561875A431}"/>
    <cellStyle name="Normal 83 3 3 3 3" xfId="49489" xr:uid="{2615FE96-D6B1-4843-9C98-79F4A438185C}"/>
    <cellStyle name="Normal 83 3 3 3 4" xfId="49490" xr:uid="{53D3633C-DFCA-45E0-9056-888B5CE796C6}"/>
    <cellStyle name="Normal 83 3 3 4" xfId="49491" xr:uid="{41BB2154-C1FF-43CE-A336-D95D694F27DE}"/>
    <cellStyle name="Normal 83 3 3 4 2" xfId="49492" xr:uid="{FF1ACD9C-8CB2-4FC9-9A75-18FA164F1D69}"/>
    <cellStyle name="Normal 83 3 3 5" xfId="49493" xr:uid="{9A519595-D8C3-41BF-B33D-7ACA81CC584F}"/>
    <cellStyle name="Normal 83 3 3 6" xfId="49494" xr:uid="{ADBCF7B1-B866-48FB-A52A-530EBF30794B}"/>
    <cellStyle name="Normal 83 3 3 7" xfId="49495" xr:uid="{FC457B4A-BAB1-4964-8299-501F3EE22CBF}"/>
    <cellStyle name="Normal 83 3 4" xfId="49496" xr:uid="{B4705055-F10A-452F-8656-2683F4D696B8}"/>
    <cellStyle name="Normal 83 3 4 2" xfId="49497" xr:uid="{6483EC04-36CC-4A92-B0ED-496660ADD194}"/>
    <cellStyle name="Normal 83 3 4 2 2" xfId="49498" xr:uid="{3FF56CC8-C251-460E-BD34-03C9590BFD83}"/>
    <cellStyle name="Normal 83 3 4 2 2 2" xfId="49499" xr:uid="{886298D8-6D86-4B1C-8D5D-E66C9896F259}"/>
    <cellStyle name="Normal 83 3 4 2 3" xfId="49500" xr:uid="{31DD4F0E-3CFD-4E69-8DB4-AF585E50DEF6}"/>
    <cellStyle name="Normal 83 3 4 2 4" xfId="49501" xr:uid="{448E88E5-0AC0-4F36-A227-1D0F869B1D35}"/>
    <cellStyle name="Normal 83 3 4 3" xfId="49502" xr:uid="{FD83ACD3-7461-45F0-89B1-86EB4D7CBD89}"/>
    <cellStyle name="Normal 83 3 4 3 2" xfId="49503" xr:uid="{7E465DDF-CD57-46B6-A937-55E6A0176868}"/>
    <cellStyle name="Normal 83 3 4 4" xfId="49504" xr:uid="{43970EE1-6349-4A0A-8769-DB54C04C03F3}"/>
    <cellStyle name="Normal 83 3 4 5" xfId="49505" xr:uid="{F95D3AB3-D0B8-41C5-9E8B-F94FB406C1F5}"/>
    <cellStyle name="Normal 83 3 4 6" xfId="49506" xr:uid="{7E9B10DE-9085-471F-A325-988644230E46}"/>
    <cellStyle name="Normal 83 3 5" xfId="49507" xr:uid="{5BD230BD-25E0-4145-95F6-CD11859C154F}"/>
    <cellStyle name="Normal 83 3 5 2" xfId="49508" xr:uid="{9F7FDE7E-9598-4C39-BDA9-DCD5595D11AE}"/>
    <cellStyle name="Normal 83 3 5 2 2" xfId="49509" xr:uid="{04536BF8-BB6A-4E83-901A-3CABD4E89F8B}"/>
    <cellStyle name="Normal 83 3 5 3" xfId="49510" xr:uid="{D7095659-1E65-4D1F-91EA-7CD18536200C}"/>
    <cellStyle name="Normal 83 3 5 4" xfId="49511" xr:uid="{8771E0A1-DAC3-49FD-963B-6FC79E62492E}"/>
    <cellStyle name="Normal 83 3 6" xfId="49512" xr:uid="{399C301E-10A8-4C60-90BD-5318F49A7973}"/>
    <cellStyle name="Normal 83 3 6 2" xfId="49513" xr:uid="{616BAE96-D8D7-41D6-85EE-AA6334DDB64A}"/>
    <cellStyle name="Normal 83 3 7" xfId="49514" xr:uid="{43B38538-48DB-401F-B886-F31679476D9B}"/>
    <cellStyle name="Normal 83 3 8" xfId="49515" xr:uid="{366DEDED-E98E-4792-8500-5FBF85FA1CEC}"/>
    <cellStyle name="Normal 83 3 9" xfId="49516" xr:uid="{727525C0-181F-481A-A12E-51D4233225ED}"/>
    <cellStyle name="Normal 83 3_Non-NII" xfId="49165" xr:uid="{0BAD1C0D-C686-4194-AF7B-28AEE8BDD1D6}"/>
    <cellStyle name="Normal 83 4" xfId="49517" xr:uid="{8836EC1D-50DF-4BAB-A6F2-66B3B8957A80}"/>
    <cellStyle name="Normal 83 4 2" xfId="49518" xr:uid="{7CC283BA-81B5-4115-9230-B14C088BD5F0}"/>
    <cellStyle name="Normal 83 4 2 2" xfId="49519" xr:uid="{D7A9CB45-0643-483E-A924-6129B9E21C2A}"/>
    <cellStyle name="Normal 83 4 2 2 2" xfId="49520" xr:uid="{9DDBC253-7E0B-44F9-B034-91871F254166}"/>
    <cellStyle name="Normal 83 4 2 2 2 2" xfId="49521" xr:uid="{C3D111F5-7465-4F17-B6AF-BCA269D50636}"/>
    <cellStyle name="Normal 83 4 2 2 3" xfId="49522" xr:uid="{F1C03740-D12A-40C8-A56B-6A6AB7BA771C}"/>
    <cellStyle name="Normal 83 4 2 2 4" xfId="49523" xr:uid="{07C3B59A-2592-4B3A-8080-9BCC9DA41765}"/>
    <cellStyle name="Normal 83 4 2 3" xfId="49524" xr:uid="{6B545FCF-1451-4548-B8A4-3AD6DE064EC9}"/>
    <cellStyle name="Normal 83 4 2 3 2" xfId="49525" xr:uid="{318FAFE6-FE11-43F5-9538-464E1844C46C}"/>
    <cellStyle name="Normal 83 4 2 4" xfId="49526" xr:uid="{23709F26-63E9-43E1-B82D-C17CC6E636F0}"/>
    <cellStyle name="Normal 83 4 2 5" xfId="49527" xr:uid="{42EBD93C-9D95-4F9F-8528-833D21833C5C}"/>
    <cellStyle name="Normal 83 4 2 6" xfId="49528" xr:uid="{65F7307F-68A8-4F5E-846D-AFA5C606BBEB}"/>
    <cellStyle name="Normal 83 4 3" xfId="49529" xr:uid="{DF284C98-FFF3-40BD-A19C-EC6A98AB49E1}"/>
    <cellStyle name="Normal 83 4 3 2" xfId="49530" xr:uid="{B95F6148-ADC4-4346-BBB6-636D9FABE9EC}"/>
    <cellStyle name="Normal 83 4 3 2 2" xfId="49531" xr:uid="{36425ED4-D10D-4AF3-8744-5B89251FFB14}"/>
    <cellStyle name="Normal 83 4 3 3" xfId="49532" xr:uid="{B6F7AD3D-6E0D-45A1-B0A7-FD4D01C7E241}"/>
    <cellStyle name="Normal 83 4 3 4" xfId="49533" xr:uid="{9DAC7142-2048-4AF3-BCBB-BB752EBFAE53}"/>
    <cellStyle name="Normal 83 4 4" xfId="49534" xr:uid="{6F8DEE6B-E1CC-4FEA-8EFD-8F404E4C0F38}"/>
    <cellStyle name="Normal 83 4 4 2" xfId="49535" xr:uid="{2BB0E376-C120-437E-9001-A761342E3272}"/>
    <cellStyle name="Normal 83 4 5" xfId="49536" xr:uid="{ED174659-2A19-4CE2-929A-4A1BDF90E894}"/>
    <cellStyle name="Normal 83 4 6" xfId="49537" xr:uid="{DD793F19-6E6A-4314-BDA2-65B7878DD6D6}"/>
    <cellStyle name="Normal 83 4 7" xfId="49538" xr:uid="{CC3A4B2F-C34C-4700-BE48-31474E812129}"/>
    <cellStyle name="Normal 83 5" xfId="49539" xr:uid="{35D68E85-DE64-4107-8146-D2D156131B75}"/>
    <cellStyle name="Normal 83 5 2" xfId="49540" xr:uid="{99A535EC-C9FF-42F7-BDE1-B260D2625865}"/>
    <cellStyle name="Normal 83 5 2 2" xfId="49541" xr:uid="{2BE32122-29C5-4B8A-B6AD-DC394AEAAD94}"/>
    <cellStyle name="Normal 83 5 2 2 2" xfId="49542" xr:uid="{CC7A1CCC-84D2-4CF0-B8D2-6167EFCE4082}"/>
    <cellStyle name="Normal 83 5 2 3" xfId="49543" xr:uid="{4E26E024-0630-4168-BD3F-4CABF093CDC5}"/>
    <cellStyle name="Normal 83 5 2 4" xfId="49544" xr:uid="{0360429F-B53B-44D3-94F3-62FBB588A1C8}"/>
    <cellStyle name="Normal 83 5 3" xfId="49545" xr:uid="{0D0062F9-204B-45CA-9FB3-4040D5B9CF00}"/>
    <cellStyle name="Normal 83 5 3 2" xfId="49546" xr:uid="{5370B2FC-F915-432F-9222-48C50036243A}"/>
    <cellStyle name="Normal 83 5 4" xfId="49547" xr:uid="{01BEACF6-28DE-44F2-B0FF-76298F720EF8}"/>
    <cellStyle name="Normal 83 5 5" xfId="49548" xr:uid="{FBE466A2-8438-4A55-884C-F2A2AF7F65F9}"/>
    <cellStyle name="Normal 83 5 6" xfId="49549" xr:uid="{5A4BD6D4-5CA3-4030-A2E7-305B4ADC1D96}"/>
    <cellStyle name="Normal 83 6" xfId="49550" xr:uid="{A68FF190-2F11-43FA-B250-93CCAB045052}"/>
    <cellStyle name="Normal 83 6 2" xfId="49551" xr:uid="{820B6B51-7ECE-432A-BCD7-899BF95D84AE}"/>
    <cellStyle name="Normal 83 6 2 2" xfId="49552" xr:uid="{1A8222AA-E847-4BB9-A98D-8688841099F1}"/>
    <cellStyle name="Normal 83 6 3" xfId="49553" xr:uid="{B9BEED21-32BE-4A43-8F7E-3CDED9DBE863}"/>
    <cellStyle name="Normal 83 6 4" xfId="49554" xr:uid="{408A75C6-5A79-42C2-9EEA-B78BB7F26269}"/>
    <cellStyle name="Normal 83 7" xfId="49555" xr:uid="{E8BFFF7E-C4E2-45CC-9640-D2FC6165EB13}"/>
    <cellStyle name="Normal 83 7 2" xfId="49556" xr:uid="{7B204B0F-1FF5-4C98-9245-39EDEF718918}"/>
    <cellStyle name="Normal 83 8" xfId="49557" xr:uid="{DE48B132-9643-455E-A7B5-090940755D95}"/>
    <cellStyle name="Normal 83 9" xfId="49558" xr:uid="{49418888-C4CF-4797-AAB6-913B14E4B371}"/>
    <cellStyle name="Normal 83_AVA DVA EL" xfId="37866" xr:uid="{A3A6CE6B-E011-42C2-925B-152C50ADA5D6}"/>
    <cellStyle name="Normal 84" xfId="37867" xr:uid="{F4FAAA9C-E39C-492C-94DD-9B8FA682A2FC}"/>
    <cellStyle name="Normal 84 2" xfId="37868" xr:uid="{EC674D61-6E18-4C1D-BBFD-5CC4F81CC8D2}"/>
    <cellStyle name="Normal 84 3" xfId="37869" xr:uid="{CD7048DA-60C1-4830-A098-A2EC82703675}"/>
    <cellStyle name="Normal 84_AVA DVA EL" xfId="37870" xr:uid="{EFC3CFC2-DE6E-4EB3-8030-571E1805C056}"/>
    <cellStyle name="Normal 85" xfId="37871" xr:uid="{66986971-4A1A-4E51-9DF2-FCC0F861ACBA}"/>
    <cellStyle name="Normal 85 2" xfId="37872" xr:uid="{8287520D-0DC2-4D10-9EF8-D5F71EEA79E9}"/>
    <cellStyle name="Normal 85 3" xfId="37873" xr:uid="{59B68F9E-1F64-4A72-B504-6E3F44DE87D5}"/>
    <cellStyle name="Normal 85_AVA DVA EL" xfId="37874" xr:uid="{314BD4CC-28F4-40BE-965F-B4CB15848D8A}"/>
    <cellStyle name="Normal 86" xfId="37875" xr:uid="{96212E55-A27B-4412-B415-E1AAC02D2721}"/>
    <cellStyle name="Normal 86 2" xfId="37876" xr:uid="{3BB390F6-FD3F-4E85-A6B9-0D743DD757F6}"/>
    <cellStyle name="Normal 86 3" xfId="37877" xr:uid="{2EFF7503-7E01-4DD3-8FD1-C302FA11B760}"/>
    <cellStyle name="Normal 86_AVA DVA EL" xfId="37878" xr:uid="{3B1C9FCF-CF54-49D4-A4E9-9AA47B3B79DD}"/>
    <cellStyle name="Normal 87" xfId="37879" xr:uid="{DC904CBD-8514-469E-B97A-8F5A824EA7E8}"/>
    <cellStyle name="Normal 87 2" xfId="37880" xr:uid="{A07EA737-6824-428B-A958-E26994C2A67C}"/>
    <cellStyle name="Normal 87 3" xfId="37881" xr:uid="{AB585DE3-14F9-45CA-ABCD-6CB8ED3D951F}"/>
    <cellStyle name="Normal 87_AVA DVA EL" xfId="37882" xr:uid="{0389FFDB-D02A-403A-A520-A75AD7DF95D8}"/>
    <cellStyle name="Normal 88" xfId="37883" xr:uid="{08981D47-E4F4-4F9F-AED6-D0E4A5B3E51B}"/>
    <cellStyle name="Normal 88 2" xfId="37884" xr:uid="{AA83D463-8F04-4F73-B1E0-0E706F418F6D}"/>
    <cellStyle name="Normal 88 3" xfId="37885" xr:uid="{FE495CB3-EBFE-4D1E-AE55-482F2DAC6BED}"/>
    <cellStyle name="Normal 88_AVA DVA EL" xfId="37886" xr:uid="{E206DA60-ED01-42EA-A27D-626761EAE802}"/>
    <cellStyle name="Normal 89" xfId="37887" xr:uid="{FF2745ED-90C1-4ABD-9E9C-8B157DE50421}"/>
    <cellStyle name="Normal 89 2" xfId="37888" xr:uid="{EBA782B2-A4AF-4546-B97F-333F38A5CDE4}"/>
    <cellStyle name="Normal 89 3" xfId="37889" xr:uid="{0D632E37-B385-4B8E-AF3D-7ECCF9AD7514}"/>
    <cellStyle name="Normal 89_AVA DVA EL" xfId="37890" xr:uid="{43AE133B-83AB-4FEB-AB86-E81BC18BFE5E}"/>
    <cellStyle name="Normal 9" xfId="8422" xr:uid="{CF81FDD5-9ECB-4D47-88F2-02FECB079625}"/>
    <cellStyle name="Normal 9 10" xfId="37891" xr:uid="{671AAA18-1EF7-4FBE-9031-393CB63FF938}"/>
    <cellStyle name="Normal 9 10 2" xfId="37892" xr:uid="{F2A4CBFA-E1A6-4835-B3A0-26191E3C2DED}"/>
    <cellStyle name="Normal 9 10_AVA DVA EL" xfId="37893" xr:uid="{ABF99EE8-6139-4BC3-92A0-9243E2DE015B}"/>
    <cellStyle name="Normal 9 11" xfId="37894" xr:uid="{1F2A0BAF-0A34-445C-BA72-E69568186D8F}"/>
    <cellStyle name="Normal 9 11 2" xfId="37895" xr:uid="{9AFF8228-2982-4D2B-902B-CF3FF473F144}"/>
    <cellStyle name="Normal 9 11 2 2" xfId="37896" xr:uid="{49C3C85D-C661-4E19-9ED7-9457D006AE1E}"/>
    <cellStyle name="Normal 9 11 2_AVA DVA EL" xfId="37897" xr:uid="{985ECD38-4FCF-48B4-857B-AD02B8D0A699}"/>
    <cellStyle name="Normal 9 11 3" xfId="37898" xr:uid="{C71707ED-04A3-4EA6-BD13-4BA907310A4C}"/>
    <cellStyle name="Normal 9 11_4Q16" xfId="37899" xr:uid="{F59B01F5-1203-41C7-B260-8ABC30E0883D}"/>
    <cellStyle name="Normal 9 12" xfId="37900" xr:uid="{71A150AA-30FB-444E-BE03-5F6EAF9096FF}"/>
    <cellStyle name="Normal 9 12 2" xfId="37901" xr:uid="{F11D2441-181C-4C03-A67D-E8003FBB85C4}"/>
    <cellStyle name="Normal 9 12_AVA DVA EL" xfId="37902" xr:uid="{8C91B1A1-4789-47B2-804D-4079A35132BF}"/>
    <cellStyle name="Normal 9 13" xfId="37903" xr:uid="{36613B0D-0444-444F-A1A9-8DA2BDCFD764}"/>
    <cellStyle name="Normal 9 13 2" xfId="37904" xr:uid="{089E2CD0-8F81-42B1-84DD-9C1976D3D186}"/>
    <cellStyle name="Normal 9 13_AVA DVA EL" xfId="37905" xr:uid="{8E2DDA76-B34C-4D3D-8D3E-7EDCE6B47B7E}"/>
    <cellStyle name="Normal 9 14" xfId="37906" xr:uid="{52A098CB-5C6D-4C38-A649-4412DAECB5E2}"/>
    <cellStyle name="Normal 9 14 2" xfId="37907" xr:uid="{2AAA95EE-720D-412D-88E9-BCBD18E16D71}"/>
    <cellStyle name="Normal 9 14 3" xfId="37908" xr:uid="{D17255A5-DB32-48EF-A018-284B8ED4CC75}"/>
    <cellStyle name="Normal 9 14_AVA DVA EL" xfId="37909" xr:uid="{C4FC2DA5-A026-4C1C-B2C6-F7A75525B434}"/>
    <cellStyle name="Normal 9 15" xfId="37910" xr:uid="{F410D624-39DF-41BD-B40F-4AFD401FA56F}"/>
    <cellStyle name="Normal 9 15 2" xfId="37911" xr:uid="{903EDF68-A0DC-49F0-A9C3-F127F64D939B}"/>
    <cellStyle name="Normal 9 15 3" xfId="37912" xr:uid="{F27B5430-19CB-4E33-9809-284D74381098}"/>
    <cellStyle name="Normal 9 15_AVA DVA EL" xfId="37913" xr:uid="{C7A36827-1824-463A-BECB-9E3A0A3F6675}"/>
    <cellStyle name="Normal 9 16" xfId="37914" xr:uid="{839D1FC5-BE38-44F0-8110-A68044628D5F}"/>
    <cellStyle name="Normal 9 17" xfId="37915" xr:uid="{B123F0ED-9303-48B5-9489-C709B38AAE43}"/>
    <cellStyle name="Normal 9 2" xfId="8423" xr:uid="{E5C8C719-7A95-4C1D-9889-A8C6E12D13A7}"/>
    <cellStyle name="Normal 9 2 2" xfId="8424" xr:uid="{951593DB-2A71-4E36-82E6-4E8742A4AA2E}"/>
    <cellStyle name="Normal 9 2 2 2" xfId="37916" xr:uid="{6504CCC7-1749-4209-B68D-6410B5790AAB}"/>
    <cellStyle name="Normal 9 2 2 2 2" xfId="37917" xr:uid="{208E12A5-3241-4B00-84FC-7BAE67D1A6EF}"/>
    <cellStyle name="Normal 9 2 2 2 2 2" xfId="37918" xr:uid="{82837C9A-5364-4F66-AA35-D781DE27C5DA}"/>
    <cellStyle name="Normal 9 2 2 2 2 2 2" xfId="49560" xr:uid="{BD5777C6-1CBF-4EE7-80B4-AC65492523B1}"/>
    <cellStyle name="Normal 9 2 2 2 2 2 2 2" xfId="49561" xr:uid="{16759A81-144C-49CB-A952-B08CFC855AE1}"/>
    <cellStyle name="Normal 9 2 2 2 2 2 3" xfId="49562" xr:uid="{808F7303-2490-492E-8F5C-A1B0C9F4C5C3}"/>
    <cellStyle name="Normal 9 2 2 2 2 2 4" xfId="49563" xr:uid="{C131EC02-3943-47B4-AF1B-332E7696F9D6}"/>
    <cellStyle name="Normal 9 2 2 2 2 2_Non-NII" xfId="49559" xr:uid="{A2F6DD36-17AB-436C-99AE-1150DBFBAF33}"/>
    <cellStyle name="Normal 9 2 2 2 2 3" xfId="37919" xr:uid="{9ED1991C-F371-4C2B-90CE-6A934940F723}"/>
    <cellStyle name="Normal 9 2 2 2 2 3 2" xfId="49565" xr:uid="{4250160C-9873-439C-AF39-5AB624E47052}"/>
    <cellStyle name="Normal 9 2 2 2 2 3_Non-NII" xfId="49564" xr:uid="{C1952A2A-FBB9-41C6-9972-0404E2F8EF88}"/>
    <cellStyle name="Normal 9 2 2 2 2 4" xfId="49566" xr:uid="{9E58C02E-69B1-46D2-9EDC-B11E3D4F2728}"/>
    <cellStyle name="Normal 9 2 2 2 2 5" xfId="49567" xr:uid="{A7CC7D17-C7D4-49E5-8DD4-C1A3726CA88D}"/>
    <cellStyle name="Normal 9 2 2 2 2 6" xfId="49568" xr:uid="{A0FBFE1C-10C5-47A3-8968-A0D1E9160E29}"/>
    <cellStyle name="Normal 9 2 2 2 2_AVA DVA EL" xfId="37920" xr:uid="{79878655-A7C8-45A8-9D71-6E84D93CE788}"/>
    <cellStyle name="Normal 9 2 2 2 3" xfId="37921" xr:uid="{74D1DE8A-0CEA-4A15-AE78-5D799BF47032}"/>
    <cellStyle name="Normal 9 2 2 2 3 2" xfId="37922" xr:uid="{1A396AB1-A4AD-46DE-8DB2-69226223BD22}"/>
    <cellStyle name="Normal 9 2 2 2 3 2 2" xfId="49570" xr:uid="{26625D71-7093-49CA-BD47-E644573A0496}"/>
    <cellStyle name="Normal 9 2 2 2 3 2_Non-NII" xfId="49569" xr:uid="{3FC7A5D4-0C18-4D09-920E-55C5E0678A97}"/>
    <cellStyle name="Normal 9 2 2 2 3 3" xfId="37923" xr:uid="{EAE58853-B806-4259-9EC0-291D2D234F2A}"/>
    <cellStyle name="Normal 9 2 2 2 3 4" xfId="49571" xr:uid="{BC87B0F6-B4FF-4D55-BA23-4F4AC6F7963F}"/>
    <cellStyle name="Normal 9 2 2 2 3_AVA DVA EL" xfId="37924" xr:uid="{7E0FE761-B725-4E6C-9081-8714D29C87A9}"/>
    <cellStyle name="Normal 9 2 2 2 4" xfId="37925" xr:uid="{17D0DEDD-5212-4F5C-AE64-3B60365C826E}"/>
    <cellStyle name="Normal 9 2 2 2 4 2" xfId="37926" xr:uid="{8C67984B-64D6-4BB1-BC1F-74C86CF86574}"/>
    <cellStyle name="Normal 9 2 2 2 4 3" xfId="37927" xr:uid="{DAAD958A-7777-4789-9CD1-457273065E54}"/>
    <cellStyle name="Normal 9 2 2 2 4_AVA DVA EL" xfId="37928" xr:uid="{A05C30D6-55C0-4853-9175-CD881B81D990}"/>
    <cellStyle name="Normal 9 2 2 2 5" xfId="37929" xr:uid="{AE202995-04AB-488B-A117-474B7E254F3A}"/>
    <cellStyle name="Normal 9 2 2 2 5 2" xfId="37930" xr:uid="{EA4B1381-D4A0-4C77-805C-7E672839CD26}"/>
    <cellStyle name="Normal 9 2 2 2 5 3" xfId="37931" xr:uid="{036316FC-8D78-430B-9FE5-F3FF5ED3173C}"/>
    <cellStyle name="Normal 9 2 2 2 5_AVA DVA EL" xfId="37932" xr:uid="{3946FDA8-52F5-4AD0-B1B9-343CD58544CB}"/>
    <cellStyle name="Normal 9 2 2 2 6" xfId="37933" xr:uid="{6E1E3F5E-6993-4225-A102-F540373DF3B3}"/>
    <cellStyle name="Normal 9 2 2 2 7" xfId="37934" xr:uid="{A30CE37B-9271-4014-B0E0-59DD7B64575C}"/>
    <cellStyle name="Normal 9 2 2 2_AVA DVA EL" xfId="37935" xr:uid="{8BF1EB14-318A-4A61-9CD5-37F0A32F01B3}"/>
    <cellStyle name="Normal 9 2 2 3" xfId="37936" xr:uid="{65C55C8B-9A57-4968-9F4A-B7ABB6D44E27}"/>
    <cellStyle name="Normal 9 2 2 3 2" xfId="37937" xr:uid="{49E3B7F1-57AE-474C-B4F8-B59AAA01A5A7}"/>
    <cellStyle name="Normal 9 2 2 3 2 2" xfId="49573" xr:uid="{906694B2-F3B5-4422-B82C-713750038CD6}"/>
    <cellStyle name="Normal 9 2 2 3 2 2 2" xfId="49574" xr:uid="{8EFAD124-06B9-498B-B063-016CF2A8C5B2}"/>
    <cellStyle name="Normal 9 2 2 3 2 3" xfId="49575" xr:uid="{2E38B0E1-629D-4796-88D8-6AE30AE89B64}"/>
    <cellStyle name="Normal 9 2 2 3 2 4" xfId="49576" xr:uid="{19B69FDE-56CF-4C74-A0B7-FF49A4DBB456}"/>
    <cellStyle name="Normal 9 2 2 3 2_Non-NII" xfId="49572" xr:uid="{94C0A9B9-5E91-4CA8-904D-4711A5805C9F}"/>
    <cellStyle name="Normal 9 2 2 3 3" xfId="37938" xr:uid="{F7E0AF1A-D085-407C-B67E-C2AABA90848C}"/>
    <cellStyle name="Normal 9 2 2 3 3 2" xfId="49578" xr:uid="{6B97AD50-7D3E-483F-ADC3-5FBEF949DB3C}"/>
    <cellStyle name="Normal 9 2 2 3 3_Non-NII" xfId="49577" xr:uid="{1EF77E80-A757-42C7-8B3A-6744FD401832}"/>
    <cellStyle name="Normal 9 2 2 3 4" xfId="49579" xr:uid="{CA52C0EF-F189-4CA0-B715-C428EB1DF3DB}"/>
    <cellStyle name="Normal 9 2 2 3 5" xfId="49580" xr:uid="{E9371FDC-54FC-41AB-BAE6-E451868F941E}"/>
    <cellStyle name="Normal 9 2 2 3 6" xfId="49581" xr:uid="{11405306-64B2-4112-BA83-A058B031FACA}"/>
    <cellStyle name="Normal 9 2 2 3_AVA DVA EL" xfId="37939" xr:uid="{A3CB7820-D7A4-4306-939F-000A5220170C}"/>
    <cellStyle name="Normal 9 2 2 4" xfId="37940" xr:uid="{4920FFA2-E82F-4C95-B542-89BD638430BC}"/>
    <cellStyle name="Normal 9 2 2 4 2" xfId="37941" xr:uid="{49C068D0-BE5C-4A4E-86E3-FF2AE54E14D2}"/>
    <cellStyle name="Normal 9 2 2 4 2 2" xfId="49583" xr:uid="{33D6746B-166C-4244-B144-A5C2D175806C}"/>
    <cellStyle name="Normal 9 2 2 4 2_Non-NII" xfId="49582" xr:uid="{9EF022E0-1220-4C81-B13B-E1B425010973}"/>
    <cellStyle name="Normal 9 2 2 4 3" xfId="37942" xr:uid="{F2119240-D732-4387-AE6E-9B55F4327F45}"/>
    <cellStyle name="Normal 9 2 2 4 4" xfId="49584" xr:uid="{2DCAEC79-5518-40BC-A79D-49F2F19C564D}"/>
    <cellStyle name="Normal 9 2 2 4_AVA DVA EL" xfId="37943" xr:uid="{43C3E28A-135E-40BD-A8D4-2F3F97F73B14}"/>
    <cellStyle name="Normal 9 2 2 5" xfId="37944" xr:uid="{4C3DD483-E261-4A78-9123-8B4E970AE91B}"/>
    <cellStyle name="Normal 9 2 2 5 2" xfId="37945" xr:uid="{A16D0DBA-A2B4-49FA-ABE3-572B73CC217C}"/>
    <cellStyle name="Normal 9 2 2 5 3" xfId="37946" xr:uid="{968823D3-C832-44D6-8625-970585F6BA0A}"/>
    <cellStyle name="Normal 9 2 2 5_AVA DVA EL" xfId="37947" xr:uid="{C2895458-580B-428E-8B7A-A3FCF28BC5BB}"/>
    <cellStyle name="Normal 9 2 2 6" xfId="37948" xr:uid="{A568DA4E-6F19-4CD8-8AEE-1F760E9DB508}"/>
    <cellStyle name="Normal 9 2 2 6 2" xfId="37949" xr:uid="{D8D131E8-73A8-48BC-8DF4-1EED4DD83A65}"/>
    <cellStyle name="Normal 9 2 2 6 3" xfId="37950" xr:uid="{4994150D-0176-4F1E-A112-8EB6A0314C88}"/>
    <cellStyle name="Normal 9 2 2 6_AVA DVA EL" xfId="37951" xr:uid="{B1C7BFAF-FAC4-4831-8DA7-EE51AC07DCDE}"/>
    <cellStyle name="Normal 9 2 2 7" xfId="37952" xr:uid="{CFDBDAF4-270C-4F24-862C-44D4E5418597}"/>
    <cellStyle name="Normal 9 2 2 8" xfId="49585" xr:uid="{195FC693-3DA1-4C00-B2A2-0081868668EB}"/>
    <cellStyle name="Normal 9 2 2_AVA DVA EL" xfId="37953" xr:uid="{F507A519-2586-43F7-AEF9-5D8EE37437E0}"/>
    <cellStyle name="Normal 9 2 3" xfId="37954" xr:uid="{72741300-9DF4-4A93-A4B3-F81997FAD92A}"/>
    <cellStyle name="Normal 9 2 3 2" xfId="37955" xr:uid="{F4A27CF0-D20C-47AA-81C3-74ECB12F71E2}"/>
    <cellStyle name="Normal 9 2 3 2 2" xfId="37956" xr:uid="{D3ACC942-7EF4-487B-8412-4180C9DBF116}"/>
    <cellStyle name="Normal 9 2 3 2 3" xfId="37957" xr:uid="{133D7405-EFD5-40F3-9383-F8B4C318FA6F}"/>
    <cellStyle name="Normal 9 2 3 2_AVA DVA EL" xfId="37958" xr:uid="{5FD11651-B6D0-4C1D-A7D2-8C3F2B8283DE}"/>
    <cellStyle name="Normal 9 2 3 3" xfId="37959" xr:uid="{1770DE60-3855-436B-88C7-CFD181BF53F9}"/>
    <cellStyle name="Normal 9 2 3 3 2" xfId="37960" xr:uid="{CB99B54C-F63D-4408-93B6-4F48B0D0FBB9}"/>
    <cellStyle name="Normal 9 2 3 3 3" xfId="37961" xr:uid="{2755D89C-3057-48BB-BF89-0766DA9939DE}"/>
    <cellStyle name="Normal 9 2 3 3_AVA DVA EL" xfId="37962" xr:uid="{41CE05D3-A8A1-401F-B5F6-84165B7960A3}"/>
    <cellStyle name="Normal 9 2 3 4" xfId="37963" xr:uid="{E8A95EFA-6628-4DF9-913D-A317173864D3}"/>
    <cellStyle name="Normal 9 2 3 4 2" xfId="37964" xr:uid="{AF99AFDC-1420-448E-9CC7-0C8B5576078E}"/>
    <cellStyle name="Normal 9 2 3 4 3" xfId="37965" xr:uid="{31958326-CF48-447B-87A6-2E161951188A}"/>
    <cellStyle name="Normal 9 2 3 4_AVA DVA EL" xfId="37966" xr:uid="{32E188E1-A087-41B4-A8A9-930F67104A22}"/>
    <cellStyle name="Normal 9 2 3 5" xfId="37967" xr:uid="{835DE92E-8401-487C-B9B7-98A007158614}"/>
    <cellStyle name="Normal 9 2 3 5 2" xfId="37968" xr:uid="{EC3C67FB-6802-4223-A213-D31FDE49DF65}"/>
    <cellStyle name="Normal 9 2 3 5 3" xfId="37969" xr:uid="{A0B737BF-3E91-4025-8341-7C556B7990FD}"/>
    <cellStyle name="Normal 9 2 3 5_AVA DVA EL" xfId="37970" xr:uid="{1CC9618F-4989-4A91-ADCB-720DC5E0D704}"/>
    <cellStyle name="Normal 9 2 3 6" xfId="37971" xr:uid="{5B039604-411C-4CDA-8A2B-21E8E007A0F3}"/>
    <cellStyle name="Normal 9 2 3 7" xfId="37972" xr:uid="{EC6606C1-22F0-4AEF-81FD-0D2A09581087}"/>
    <cellStyle name="Normal 9 2 3_AVA DVA EL" xfId="37973" xr:uid="{755E0798-72DF-40F1-A232-8C3A0B37DBC0}"/>
    <cellStyle name="Normal 9 2 4" xfId="37974" xr:uid="{F99ADC52-9F1D-49E9-98FC-0BC081533E34}"/>
    <cellStyle name="Normal 9 2 4 2" xfId="37975" xr:uid="{9F314880-4F8A-4CC3-A806-B1A78B307C2B}"/>
    <cellStyle name="Normal 9 2 4 2 2" xfId="37976" xr:uid="{02BB7648-FC08-47CF-87C5-DFDAB70AABCB}"/>
    <cellStyle name="Normal 9 2 4 2_AVA DVA EL" xfId="37977" xr:uid="{71140F24-A7F5-46A6-B5DB-33E2ECAC87F3}"/>
    <cellStyle name="Normal 9 2 4 3" xfId="37978" xr:uid="{CF62E5A0-C280-4ECA-8B32-6F31B240DDB3}"/>
    <cellStyle name="Normal 9 2 4 4" xfId="37979" xr:uid="{D5AAB89E-5827-46D1-A16F-5A773E02DCDB}"/>
    <cellStyle name="Normal 9 2 4_AVA DVA EL" xfId="37980" xr:uid="{8F557091-D7CD-40CD-8DEB-A2398959F509}"/>
    <cellStyle name="Normal 9 2 5" xfId="37981" xr:uid="{74BEBE34-6064-402A-BB1F-61209077F748}"/>
    <cellStyle name="Normal 9 2 5 2" xfId="37982" xr:uid="{E2646FCE-2735-4C16-BD29-C7D6890DEC64}"/>
    <cellStyle name="Normal 9 2 5 2 2" xfId="37983" xr:uid="{543FA555-404A-4D90-869C-6F18201EDDF7}"/>
    <cellStyle name="Normal 9 2 5 2_AVA DVA EL" xfId="37984" xr:uid="{240AD99B-2433-4333-9BE6-4AD3574057DB}"/>
    <cellStyle name="Normal 9 2 5 3" xfId="37985" xr:uid="{3CA248A2-0ABF-4DE7-AD68-C5DE167D491D}"/>
    <cellStyle name="Normal 9 2 5 4" xfId="37986" xr:uid="{D9BBAAE2-74C5-4CFF-9E6F-A3B73633F97F}"/>
    <cellStyle name="Normal 9 2 5_AVA DVA EL" xfId="37987" xr:uid="{DDFFF759-95F5-4DAA-8D11-03A88E887A1D}"/>
    <cellStyle name="Normal 9 2 6" xfId="37988" xr:uid="{CD2EA9BA-D856-4F01-BAF7-A75276DE8130}"/>
    <cellStyle name="Normal 9 2 6 2" xfId="37989" xr:uid="{D8FAACAF-3C1C-4B2C-A2AD-25989BAF2A4F}"/>
    <cellStyle name="Normal 9 2 6 3" xfId="37990" xr:uid="{51E737DD-E41F-4B6F-AFEE-1B99B89602BC}"/>
    <cellStyle name="Normal 9 2 6_AVA DVA EL" xfId="37991" xr:uid="{230232E8-04D5-4B3B-B7D1-F3CF9D829F19}"/>
    <cellStyle name="Normal 9 2 7" xfId="37992" xr:uid="{A9481724-1C8F-496D-AA60-9A831610BC87}"/>
    <cellStyle name="Normal 9 2 7 2" xfId="37993" xr:uid="{A989C04C-58FF-4512-95D2-85D6224A6A0B}"/>
    <cellStyle name="Normal 9 2 7 3" xfId="37994" xr:uid="{F0F6511C-8CD6-4689-B0C9-610616455A10}"/>
    <cellStyle name="Normal 9 2 7_AVA DVA EL" xfId="37995" xr:uid="{CDFCD202-3BD6-49BF-BB81-7678BA8BF00D}"/>
    <cellStyle name="Normal 9 2 8" xfId="37996" xr:uid="{DE0C4C2A-6510-464D-AA08-47EE608F839C}"/>
    <cellStyle name="Normal 9 2_3. Chng in credit spreads" xfId="8425" xr:uid="{4DCEE922-629C-4D00-A3FB-2AB92A956EE4}"/>
    <cellStyle name="Normal 9 3" xfId="8426" xr:uid="{E395374A-C488-4EA3-9F3B-29E8DBD27ED8}"/>
    <cellStyle name="Normal 9 3 2" xfId="8427" xr:uid="{3203400F-664F-4E3D-A435-E35A27765ED8}"/>
    <cellStyle name="Normal 9 3 2 2" xfId="37997" xr:uid="{F90E2BE5-200B-47D5-BE55-90E0DBA0144F}"/>
    <cellStyle name="Normal 9 3 2 2 2" xfId="37998" xr:uid="{798F0926-43F7-44E7-9CEF-F73D5D5BA230}"/>
    <cellStyle name="Normal 9 3 2 2 2 2" xfId="49587" xr:uid="{7326F174-2A0C-4C9F-A865-379FA2E9D23E}"/>
    <cellStyle name="Normal 9 3 2 2 2 2 2" xfId="49588" xr:uid="{C5346CDE-00F5-4A01-8563-BB629A277BD0}"/>
    <cellStyle name="Normal 9 3 2 2 2 3" xfId="49589" xr:uid="{F98CEDD2-5D02-4C72-A3A0-9B47D99A0C0B}"/>
    <cellStyle name="Normal 9 3 2 2 2 4" xfId="49590" xr:uid="{8DABEB5C-63E8-4DFF-BDD2-D94F45667847}"/>
    <cellStyle name="Normal 9 3 2 2 2_Non-NII" xfId="49586" xr:uid="{536C1D53-03F9-4A8F-B1A3-C126E6ABF45B}"/>
    <cellStyle name="Normal 9 3 2 2 3" xfId="37999" xr:uid="{3503494B-9059-4D65-B7BC-7103147FC869}"/>
    <cellStyle name="Normal 9 3 2 2 3 2" xfId="49592" xr:uid="{7B525B29-A1FC-4377-9754-C8A2202EE531}"/>
    <cellStyle name="Normal 9 3 2 2 3_Non-NII" xfId="49591" xr:uid="{232D8FE1-A3FA-499F-AE2E-3589AA45265D}"/>
    <cellStyle name="Normal 9 3 2 2 4" xfId="49593" xr:uid="{20D9DB55-6FBD-419A-803B-4E8588F99569}"/>
    <cellStyle name="Normal 9 3 2 2 5" xfId="49594" xr:uid="{06A4452D-7397-47A5-9F78-9F1417D13F0F}"/>
    <cellStyle name="Normal 9 3 2 2 6" xfId="49595" xr:uid="{A52ABBB2-E450-42BF-930B-78A7E1F216C5}"/>
    <cellStyle name="Normal 9 3 2 2_AVA DVA EL" xfId="38000" xr:uid="{A9D0CD06-4318-4A87-9F08-D7A0ED4DEB3B}"/>
    <cellStyle name="Normal 9 3 2 3" xfId="38001" xr:uid="{52C2357A-2B0C-4920-964E-B5534764EA12}"/>
    <cellStyle name="Normal 9 3 2 3 2" xfId="38002" xr:uid="{414BD2EB-A514-4AA3-814B-0A0463036101}"/>
    <cellStyle name="Normal 9 3 2 3 2 2" xfId="49597" xr:uid="{0D283A0D-516B-4F19-8D39-8562EFE54E49}"/>
    <cellStyle name="Normal 9 3 2 3 2_Non-NII" xfId="49596" xr:uid="{3A80B736-CE7C-4B71-9A8D-65583C114ED3}"/>
    <cellStyle name="Normal 9 3 2 3 3" xfId="38003" xr:uid="{7251B7EF-D21C-4B53-B5F9-32D4EFC08BD3}"/>
    <cellStyle name="Normal 9 3 2 3 4" xfId="49598" xr:uid="{078457F0-5B49-4B2D-A1B4-A7B6DBBBB616}"/>
    <cellStyle name="Normal 9 3 2 3_AVA DVA EL" xfId="38004" xr:uid="{56350CFE-5E85-4E80-B2B8-E0D4083C3961}"/>
    <cellStyle name="Normal 9 3 2 4" xfId="38005" xr:uid="{8BBFCEB8-CB2D-44FD-B7C0-8E0D94B96F97}"/>
    <cellStyle name="Normal 9 3 2 4 2" xfId="38006" xr:uid="{EC743631-13EA-4923-904C-FAD684FE2E5C}"/>
    <cellStyle name="Normal 9 3 2 4 3" xfId="38007" xr:uid="{B550E130-3D8A-4C8E-85FE-319EE88B4A13}"/>
    <cellStyle name="Normal 9 3 2 4_AVA DVA EL" xfId="38008" xr:uid="{2E0EA8A4-14EC-47DE-B407-FE0E6BACADBE}"/>
    <cellStyle name="Normal 9 3 2 5" xfId="38009" xr:uid="{1FF5390A-39B2-4265-A381-7E20F02C410E}"/>
    <cellStyle name="Normal 9 3 2 5 2" xfId="38010" xr:uid="{DB9095CD-5C47-4E98-B250-C9D48CF5F944}"/>
    <cellStyle name="Normal 9 3 2 5 3" xfId="38011" xr:uid="{8A273333-9811-46D5-A1C0-F74BDDCF4312}"/>
    <cellStyle name="Normal 9 3 2 5_AVA DVA EL" xfId="38012" xr:uid="{C4A20F62-F77D-44A5-A521-20B4C5693BDE}"/>
    <cellStyle name="Normal 9 3 2 6" xfId="38013" xr:uid="{27931CF8-CDFF-4B23-BDC2-DB1A8148E31C}"/>
    <cellStyle name="Normal 9 3 2 7" xfId="38014" xr:uid="{7CDB7095-3BF9-4396-B175-A483419F2442}"/>
    <cellStyle name="Normal 9 3 2_AVA DVA EL" xfId="38015" xr:uid="{C9013C62-1678-4612-AA10-CC8A7C8E10C7}"/>
    <cellStyle name="Normal 9 3 3" xfId="38016" xr:uid="{3F61C8A0-9806-4690-B86E-3CF4FB17DBE1}"/>
    <cellStyle name="Normal 9 3 3 2" xfId="38017" xr:uid="{767B80DF-699C-430A-85F3-0405DB7C9958}"/>
    <cellStyle name="Normal 9 3 3 2 2" xfId="38018" xr:uid="{1A47B748-569D-46BE-A62C-4334085AF9A1}"/>
    <cellStyle name="Normal 9 3 3 2 2 2" xfId="49600" xr:uid="{38606115-DC58-4154-AF51-996167083726}"/>
    <cellStyle name="Normal 9 3 3 2 2_Non-NII" xfId="49599" xr:uid="{A98D7268-9ADD-4521-87F9-613700161BFD}"/>
    <cellStyle name="Normal 9 3 3 2 3" xfId="49601" xr:uid="{C8CBE1FF-289C-46D0-98A2-171EF843CDF8}"/>
    <cellStyle name="Normal 9 3 3 2 4" xfId="49602" xr:uid="{4C02F10C-C2BB-4190-BCF7-F018C7D676BE}"/>
    <cellStyle name="Normal 9 3 3 2_AVA DVA EL" xfId="38019" xr:uid="{AA7EA15C-4F36-490A-8080-3529EB780F4B}"/>
    <cellStyle name="Normal 9 3 3 3" xfId="38020" xr:uid="{ED43B812-AB68-456F-A450-386BF63FDFD6}"/>
    <cellStyle name="Normal 9 3 3 3 2" xfId="49604" xr:uid="{4CE8D37E-75DF-4E15-893C-7E1FD7704A93}"/>
    <cellStyle name="Normal 9 3 3 3_Non-NII" xfId="49603" xr:uid="{8740A3E6-03E8-4450-9D3E-9E9E1FF619F3}"/>
    <cellStyle name="Normal 9 3 3 4" xfId="38021" xr:uid="{0BB3344C-E163-4447-B1CA-23BD22265EBC}"/>
    <cellStyle name="Normal 9 3 3 5" xfId="49605" xr:uid="{4536389F-309B-401D-B552-68A77075EBAE}"/>
    <cellStyle name="Normal 9 3 3 6" xfId="49606" xr:uid="{2DA56912-805C-4140-B748-BCBF6792B8F3}"/>
    <cellStyle name="Normal 9 3 3_AVA DVA EL" xfId="38022" xr:uid="{9C8A76A8-1943-4972-B2C3-9ACFABCDE213}"/>
    <cellStyle name="Normal 9 3 4" xfId="38023" xr:uid="{3A551E56-2AFD-4EBA-B0CA-71B9C2B6A048}"/>
    <cellStyle name="Normal 9 3 4 2" xfId="38024" xr:uid="{5792D5D0-188D-4829-82B4-9C226AB7EF06}"/>
    <cellStyle name="Normal 9 3 4 2 2" xfId="49608" xr:uid="{A4553610-61B4-48D6-80D8-00C87CF73919}"/>
    <cellStyle name="Normal 9 3 4 2_Non-NII" xfId="49607" xr:uid="{3146E8B9-EDFA-4525-B40C-2D6C24916EDB}"/>
    <cellStyle name="Normal 9 3 4 3" xfId="38025" xr:uid="{931D1755-6820-4FA4-B29F-7DD923683D07}"/>
    <cellStyle name="Normal 9 3 4 4" xfId="49609" xr:uid="{A963B159-5E73-4A17-99C6-3EFA9FE81DA1}"/>
    <cellStyle name="Normal 9 3 4_AVA DVA EL" xfId="38026" xr:uid="{8E03F880-B087-4059-895C-88B2E25CBADA}"/>
    <cellStyle name="Normal 9 3 5" xfId="38027" xr:uid="{D1BBCB67-3663-410C-98B7-0831DAB491D2}"/>
    <cellStyle name="Normal 9 3 5 2" xfId="38028" xr:uid="{2B7542F6-B911-4B71-8928-5909D5D48743}"/>
    <cellStyle name="Normal 9 3 5 3" xfId="38029" xr:uid="{C76FC1E6-34BD-4809-9AB2-1836306DAB4C}"/>
    <cellStyle name="Normal 9 3 5_AVA DVA EL" xfId="38030" xr:uid="{A18E410D-624E-4730-BEB9-2F95C8E93511}"/>
    <cellStyle name="Normal 9 3 6" xfId="38031" xr:uid="{38481766-AC71-4E66-BA68-97C79DADA28F}"/>
    <cellStyle name="Normal 9 3 6 2" xfId="38032" xr:uid="{FF192116-2209-40A9-874B-596ECB972C11}"/>
    <cellStyle name="Normal 9 3 6 3" xfId="38033" xr:uid="{672EC9D1-C9FC-4ABF-9F79-18C5B13222B4}"/>
    <cellStyle name="Normal 9 3 6_AVA DVA EL" xfId="38034" xr:uid="{EC2D9B15-7338-42D6-8A88-9171CDC8CB5E}"/>
    <cellStyle name="Normal 9 3 7" xfId="38035" xr:uid="{E538F051-0F31-4BCD-8FB6-650D12480BFA}"/>
    <cellStyle name="Normal 9 3 8" xfId="49610" xr:uid="{F4D846C2-B528-497D-B38B-22B4901DFD9F}"/>
    <cellStyle name="Normal 9 3_3. Chng in credit spreads" xfId="8428" xr:uid="{C86B7124-D02F-4FB8-8CA3-751D121915C5}"/>
    <cellStyle name="Normal 9 4" xfId="8429" xr:uid="{FE4724E1-5701-4C7C-96AE-FE1E8136DBE5}"/>
    <cellStyle name="Normal 9 4 2" xfId="38036" xr:uid="{40574617-38B2-4972-87CA-EEEF660EC733}"/>
    <cellStyle name="Normal 9 4 2 2" xfId="38037" xr:uid="{5EDD0773-905B-46AB-B74F-C2CF8A844D19}"/>
    <cellStyle name="Normal 9 4 2 2 2" xfId="38038" xr:uid="{2D82E609-B637-4361-AF10-074BF76840A2}"/>
    <cellStyle name="Normal 9 4 2 2 2 2" xfId="49612" xr:uid="{7DA00110-022F-460B-A2CF-D7B9856E2394}"/>
    <cellStyle name="Normal 9 4 2 2 2 2 2" xfId="49613" xr:uid="{D119EEB5-DBCE-4B27-BFA4-1B7E37A81D95}"/>
    <cellStyle name="Normal 9 4 2 2 2 3" xfId="49614" xr:uid="{99C636A9-FDF4-41A7-B04C-5FAB13C390BA}"/>
    <cellStyle name="Normal 9 4 2 2 2 4" xfId="49615" xr:uid="{9B2654AC-B500-4BAA-9B33-88EEEF0E894E}"/>
    <cellStyle name="Normal 9 4 2 2 2_Non-NII" xfId="49611" xr:uid="{A7EAC85C-C40F-43DE-BF76-8FC69485FFA0}"/>
    <cellStyle name="Normal 9 4 2 2 3" xfId="49616" xr:uid="{B84B16F4-F54A-4615-AF07-9484EA289E71}"/>
    <cellStyle name="Normal 9 4 2 2 3 2" xfId="49617" xr:uid="{07E26CA3-94C6-45A6-95AD-AA4BF7E137F8}"/>
    <cellStyle name="Normal 9 4 2 2 4" xfId="49618" xr:uid="{E55B3AE5-D08B-432C-9FED-637EACBD6C0C}"/>
    <cellStyle name="Normal 9 4 2 2 5" xfId="49619" xr:uid="{BCAEB942-129B-49FF-B4A2-04BB26015502}"/>
    <cellStyle name="Normal 9 4 2 2 6" xfId="49620" xr:uid="{1D6A5EA7-FC3B-413D-B844-DC7467BFB55A}"/>
    <cellStyle name="Normal 9 4 2 2_AVA DVA EL" xfId="38039" xr:uid="{A670B664-3B3D-442D-B3DA-1ACE7AA05170}"/>
    <cellStyle name="Normal 9 4 2 3" xfId="38040" xr:uid="{B724D1D0-C87C-4451-9869-12BD3F343A2C}"/>
    <cellStyle name="Normal 9 4 2 3 2" xfId="49622" xr:uid="{F15E3159-0FEA-4208-B7EE-2001BF26910C}"/>
    <cellStyle name="Normal 9 4 2 3 2 2" xfId="49623" xr:uid="{674FA3DF-F53D-408C-8956-BB705A382058}"/>
    <cellStyle name="Normal 9 4 2 3 3" xfId="49624" xr:uid="{660D5A60-BCB4-49D3-8CAD-564ED9ADDD4C}"/>
    <cellStyle name="Normal 9 4 2 3 4" xfId="49625" xr:uid="{7F5E4832-5BB9-41FA-BAA8-E44C93192ABD}"/>
    <cellStyle name="Normal 9 4 2 3_Non-NII" xfId="49621" xr:uid="{84113D52-78F0-4E62-9305-9D59E2FCC6FC}"/>
    <cellStyle name="Normal 9 4 2 4" xfId="38041" xr:uid="{CB3ED872-E326-40E6-8A72-1BAAC2E38ACE}"/>
    <cellStyle name="Normal 9 4 2 4 2" xfId="49627" xr:uid="{18D9F9AA-6F6E-429F-927D-72EF30789DD8}"/>
    <cellStyle name="Normal 9 4 2 4_Non-NII" xfId="49626" xr:uid="{A1960890-082F-40F4-A430-9036B9AC06C2}"/>
    <cellStyle name="Normal 9 4 2 5" xfId="49628" xr:uid="{94EB83F0-2251-4186-A71F-53E4CA2BA964}"/>
    <cellStyle name="Normal 9 4 2 6" xfId="49629" xr:uid="{A0FA3729-41FB-45E3-9EC8-3689883C4185}"/>
    <cellStyle name="Normal 9 4 2 7" xfId="49630" xr:uid="{5DD784A5-5D6F-4821-940C-3F3DF3BB0FDF}"/>
    <cellStyle name="Normal 9 4 2_AVA DVA EL" xfId="38042" xr:uid="{BC6A515C-C5DF-4484-B9D2-D66A42F75C5E}"/>
    <cellStyle name="Normal 9 4 3" xfId="38043" xr:uid="{63484792-A276-4AE7-B20A-5CA7338D7FC9}"/>
    <cellStyle name="Normal 9 4 3 2" xfId="38044" xr:uid="{5218F73F-C89E-4282-951E-B8981D6A40F1}"/>
    <cellStyle name="Normal 9 4 3 2 2" xfId="49632" xr:uid="{C3375ED5-DAB0-4F19-A7E6-F91D7118909C}"/>
    <cellStyle name="Normal 9 4 3 2 2 2" xfId="49633" xr:uid="{87E83111-C807-4C1A-AB4B-D8A8523DE84E}"/>
    <cellStyle name="Normal 9 4 3 2 3" xfId="49634" xr:uid="{AA1DA5DC-1549-47F6-9BFD-27C42DCCB3A8}"/>
    <cellStyle name="Normal 9 4 3 2 4" xfId="49635" xr:uid="{740251E5-C8D4-4BA0-A907-6BA0FF124596}"/>
    <cellStyle name="Normal 9 4 3 2_Non-NII" xfId="49631" xr:uid="{E261EAC7-1592-41C6-A333-86783BAB5F5D}"/>
    <cellStyle name="Normal 9 4 3 3" xfId="38045" xr:uid="{C1150B55-A8CD-453A-AA49-54C8813908B0}"/>
    <cellStyle name="Normal 9 4 3 3 2" xfId="49637" xr:uid="{A5EF5359-0A2C-4D27-94E0-111D8815ADA0}"/>
    <cellStyle name="Normal 9 4 3 3_Non-NII" xfId="49636" xr:uid="{8AD54CAE-B339-4732-BA28-7BE63B773D26}"/>
    <cellStyle name="Normal 9 4 3 4" xfId="49638" xr:uid="{46E15063-410D-48C4-9A81-56624DAC8EA3}"/>
    <cellStyle name="Normal 9 4 3 5" xfId="49639" xr:uid="{625F4D46-4B14-4D4A-8B54-63A69ADF3E5A}"/>
    <cellStyle name="Normal 9 4 3 6" xfId="49640" xr:uid="{B57111AA-603F-4C0D-AA3E-6DA39E40584A}"/>
    <cellStyle name="Normal 9 4 3_AVA DVA EL" xfId="38046" xr:uid="{964AA5D8-B746-4B7C-92AF-1A692DE6C2A5}"/>
    <cellStyle name="Normal 9 4 4" xfId="38047" xr:uid="{5AEAF0F1-6C5D-47DF-B691-D6E5D6A7837E}"/>
    <cellStyle name="Normal 9 4 4 2" xfId="38048" xr:uid="{7C450D59-8966-4EAF-BCB8-9E7056142869}"/>
    <cellStyle name="Normal 9 4 4 2 2" xfId="49642" xr:uid="{35B08A41-C730-4035-AAF3-1421DC53722C}"/>
    <cellStyle name="Normal 9 4 4 2_Non-NII" xfId="49641" xr:uid="{612B70F4-2FD8-4A18-A878-083914D9A275}"/>
    <cellStyle name="Normal 9 4 4 3" xfId="38049" xr:uid="{D66ED9A5-BCCB-45D8-B908-54BDE2AF90DE}"/>
    <cellStyle name="Normal 9 4 4 4" xfId="49643" xr:uid="{1A70ABC0-72C7-4FA6-AB41-E482062EE384}"/>
    <cellStyle name="Normal 9 4 4_AVA DVA EL" xfId="38050" xr:uid="{9687D543-2B80-491B-987E-CED91A577C42}"/>
    <cellStyle name="Normal 9 4 5" xfId="38051" xr:uid="{A122D341-5D57-4933-8EA1-27212A0E3708}"/>
    <cellStyle name="Normal 9 4 5 2" xfId="38052" xr:uid="{07D6B3B6-3864-431B-A9B8-821F5B805DA8}"/>
    <cellStyle name="Normal 9 4 5 3" xfId="38053" xr:uid="{D3EC5DFF-C019-463E-AA70-78A5521E73D6}"/>
    <cellStyle name="Normal 9 4 5_AVA DVA EL" xfId="38054" xr:uid="{6A065710-D0C8-470A-9434-A7E54FE82326}"/>
    <cellStyle name="Normal 9 4 6" xfId="38055" xr:uid="{4AF461EA-7246-4EB9-8674-E747673CA729}"/>
    <cellStyle name="Normal 9 4 6 2" xfId="38056" xr:uid="{1FFD9D53-507B-4416-A327-77BE0F8E8891}"/>
    <cellStyle name="Normal 9 4 6_AVA DVA EL" xfId="38057" xr:uid="{68D103F2-0E44-4B74-8169-B66D81AAF136}"/>
    <cellStyle name="Normal 9 4 7" xfId="38058" xr:uid="{105B36E7-43C9-4552-B37A-20E399BE31E7}"/>
    <cellStyle name="Normal 9 4 8" xfId="49644" xr:uid="{A056D378-6031-427E-BE32-BF4E4DE518A6}"/>
    <cellStyle name="Normal 9 4_AVA DVA EL" xfId="38059" xr:uid="{D2F67695-9D37-49A2-998E-32BDB6A60F8F}"/>
    <cellStyle name="Normal 9 5" xfId="38060" xr:uid="{A0F361E4-88EF-464B-BAA6-87F64C935689}"/>
    <cellStyle name="Normal 9 5 2" xfId="38061" xr:uid="{B1AB0402-CCBE-4369-AA23-925BD9CA3AC5}"/>
    <cellStyle name="Normal 9 5 2 2" xfId="38062" xr:uid="{49B1844D-03D2-4466-A600-88E2ECD2E335}"/>
    <cellStyle name="Normal 9 5 2 3" xfId="38063" xr:uid="{BE988A89-9860-43AA-BB8E-510F59599FF9}"/>
    <cellStyle name="Normal 9 5 2_AVA DVA EL" xfId="38064" xr:uid="{D6CA6DAB-28ED-4D8C-86F5-16B6E1715D76}"/>
    <cellStyle name="Normal 9 5 3" xfId="38065" xr:uid="{53A4B682-329A-4123-8653-B2CBBA3F8382}"/>
    <cellStyle name="Normal 9 5 3 2" xfId="38066" xr:uid="{5DDF288A-EBD5-43DA-B81B-B3EF868A7236}"/>
    <cellStyle name="Normal 9 5 3_AVA DVA EL" xfId="38067" xr:uid="{496830B9-9D53-48F3-8F9A-069BDE2020EE}"/>
    <cellStyle name="Normal 9 5 4" xfId="38068" xr:uid="{41EC42E8-8C56-4469-B495-0D0335B389AF}"/>
    <cellStyle name="Normal 9 5 5" xfId="38069" xr:uid="{480DE4D5-1E93-4C47-8C81-CD9B887F8B33}"/>
    <cellStyle name="Normal 9 5_AVA DVA EL" xfId="38070" xr:uid="{C23DCE91-8C79-48C2-96AD-541AFB94916B}"/>
    <cellStyle name="Normal 9 6" xfId="38071" xr:uid="{73BAFEDA-53FD-4D52-B9DB-62521A331302}"/>
    <cellStyle name="Normal 9 6 2" xfId="38072" xr:uid="{69C5696F-CF61-40D4-8B9C-5D4E68E7F3A8}"/>
    <cellStyle name="Normal 9 6 2 2" xfId="38073" xr:uid="{74F5E811-AAB3-4DD8-A361-5D25C8941005}"/>
    <cellStyle name="Normal 9 6 2 3" xfId="38074" xr:uid="{90F390DF-EC57-4F72-AE11-D909886F9963}"/>
    <cellStyle name="Normal 9 6 2_AVA DVA EL" xfId="38075" xr:uid="{A5BA2980-9D72-4A5D-9CA0-5ED12C7AC809}"/>
    <cellStyle name="Normal 9 6 3" xfId="38076" xr:uid="{0502A042-335A-452B-84D4-FD429BD0DEAD}"/>
    <cellStyle name="Normal 9 6 3 2" xfId="38077" xr:uid="{6591339F-6F3B-422F-BD01-83CFFA6B36EA}"/>
    <cellStyle name="Normal 9 6 3_AVA DVA EL" xfId="38078" xr:uid="{2464BCBE-B8E7-4949-ABC7-06DC9D1AED29}"/>
    <cellStyle name="Normal 9 6 4" xfId="38079" xr:uid="{DFEC16F3-6962-4F17-9CD5-478551A13F51}"/>
    <cellStyle name="Normal 9 6 5" xfId="38080" xr:uid="{E4911B1A-5020-48DE-AD14-05AD19EFCFA3}"/>
    <cellStyle name="Normal 9 6_AVA DVA EL" xfId="38081" xr:uid="{4720BB11-40B6-4D81-8EC2-BBA8286638A7}"/>
    <cellStyle name="Normal 9 7" xfId="38082" xr:uid="{084A2642-5AA6-4A26-A746-BC96C5E1B391}"/>
    <cellStyle name="Normal 9 7 2" xfId="38083" xr:uid="{D52600C6-5612-4AA8-8CEB-1F65A4EA67E3}"/>
    <cellStyle name="Normal 9 7 2 2" xfId="38084" xr:uid="{8E6884F0-5656-48EC-8186-AF0670B66110}"/>
    <cellStyle name="Normal 9 7 2 3" xfId="38085" xr:uid="{5E02BE44-19B8-4D99-99BD-92024ED7A909}"/>
    <cellStyle name="Normal 9 7 2_AVA DVA EL" xfId="38086" xr:uid="{DC880E42-C0F7-4674-9A85-EB6103C4B44C}"/>
    <cellStyle name="Normal 9 7 3" xfId="38087" xr:uid="{818B55BE-B35A-45AA-AFDB-174E4ECA1BDC}"/>
    <cellStyle name="Normal 9 7 3 2" xfId="38088" xr:uid="{19A72402-2F1D-4116-9FBA-4214AA25DD8E}"/>
    <cellStyle name="Normal 9 7 3_AVA DVA EL" xfId="38089" xr:uid="{25A033B2-4A03-4558-AE62-0C687032FF13}"/>
    <cellStyle name="Normal 9 7 4" xfId="38090" xr:uid="{5EC205ED-868D-4F9B-92FF-0E3B924CBE2D}"/>
    <cellStyle name="Normal 9 7 5" xfId="38091" xr:uid="{A9082823-4618-4233-9E08-82734694CBC6}"/>
    <cellStyle name="Normal 9 7_AVA DVA EL" xfId="38092" xr:uid="{624BA772-9299-46E1-9E7C-7AB1A7213B87}"/>
    <cellStyle name="Normal 9 8" xfId="38093" xr:uid="{5A5145C7-87D5-4836-AB77-4BD3D28B3CEB}"/>
    <cellStyle name="Normal 9 8 2" xfId="38094" xr:uid="{1F34F699-7C29-49DC-908E-08FB771D265D}"/>
    <cellStyle name="Normal 9 8 2 2" xfId="38095" xr:uid="{E9ED6F30-1B40-4A86-8D38-CEF1E14C7AB7}"/>
    <cellStyle name="Normal 9 8 2 3" xfId="38096" xr:uid="{58B75658-F794-46BD-9D3E-590DFAEE18DD}"/>
    <cellStyle name="Normal 9 8 2_AVA DVA EL" xfId="38097" xr:uid="{FFB05F34-6C5A-4F04-B0A2-B4B80E2CBA7A}"/>
    <cellStyle name="Normal 9 8 3" xfId="38098" xr:uid="{180AA750-E3C1-434E-94F7-6FEEE94A62B8}"/>
    <cellStyle name="Normal 9 8 3 2" xfId="38099" xr:uid="{5FD51E95-900A-4D7B-AB7F-10C2A6B275E3}"/>
    <cellStyle name="Normal 9 8 3_AVA DVA EL" xfId="38100" xr:uid="{313A670C-2AD4-474D-B16F-8FB0717EB303}"/>
    <cellStyle name="Normal 9 8 4" xfId="38101" xr:uid="{C4A1CF7A-37FF-4E2F-9C6E-8B02555A3DD5}"/>
    <cellStyle name="Normal 9 8 5" xfId="38102" xr:uid="{384BC2BF-6DC2-420B-A3D3-1C4FD0C14F11}"/>
    <cellStyle name="Normal 9 8_AVA DVA EL" xfId="38103" xr:uid="{E76752EF-F083-44F6-A443-188D2D5193F4}"/>
    <cellStyle name="Normal 9 9" xfId="38104" xr:uid="{5CF6852D-8123-4E61-9CFB-781D6F66C127}"/>
    <cellStyle name="Normal 9 9 2" xfId="38105" xr:uid="{A8641C9F-AFA0-49BF-BC02-977D575A6C2E}"/>
    <cellStyle name="Normal 9 9 2 2" xfId="38106" xr:uid="{FC88BBCD-E813-4F6A-AEB2-FE9837CE1895}"/>
    <cellStyle name="Normal 9 9 2 3" xfId="38107" xr:uid="{131B9B70-A3AC-4C52-802C-90A290E999E2}"/>
    <cellStyle name="Normal 9 9 2_AVA DVA EL" xfId="38108" xr:uid="{2B500212-EAB5-468C-A910-D5EFDCE6E886}"/>
    <cellStyle name="Normal 9 9 3" xfId="38109" xr:uid="{EA5883C6-5260-418C-9870-617D49131AB9}"/>
    <cellStyle name="Normal 9 9_AVA DVA EL" xfId="38110" xr:uid="{F339A1A8-CA7A-479E-BE5F-117379E33A5D}"/>
    <cellStyle name="Normal 9_3. Chng in credit spreads" xfId="8430" xr:uid="{DDE8F984-8827-40F2-96BE-389F3EF2891B}"/>
    <cellStyle name="Normal 90" xfId="38111" xr:uid="{E4F18D97-9237-4E52-B65D-7D3F6991DC56}"/>
    <cellStyle name="Normal 90 2" xfId="38112" xr:uid="{E0A396D5-49D0-4E36-BA3B-A92AC1A3F0D7}"/>
    <cellStyle name="Normal 90 3" xfId="38113" xr:uid="{DFFEA2DF-2BE9-4B07-9CE5-CDAB5FB65686}"/>
    <cellStyle name="Normal 90_AVA DVA EL" xfId="38114" xr:uid="{ED10A0AB-FF00-4A42-AAD5-A9CE70F0F598}"/>
    <cellStyle name="Normal 91" xfId="38115" xr:uid="{3B4A9FA3-B31E-46D1-8AA4-7E4E371D1786}"/>
    <cellStyle name="Normal 91 2" xfId="38116" xr:uid="{B80CFC35-645E-4E5F-B3F8-00FB8466935D}"/>
    <cellStyle name="Normal 91 3" xfId="38117" xr:uid="{A32DF728-B2CA-4FE5-91ED-EEEB2B035752}"/>
    <cellStyle name="Normal 91_AVA DVA EL" xfId="38118" xr:uid="{14A775E7-2B0C-4BE9-A647-437FAC6C8769}"/>
    <cellStyle name="Normal 92" xfId="38119" xr:uid="{5FBDBC6A-AE37-4DF2-BF48-C03B62DE6103}"/>
    <cellStyle name="Normal 92 2" xfId="38120" xr:uid="{6B15ACEB-185C-4A8A-BE9F-69E80A51B697}"/>
    <cellStyle name="Normal 92 2 2" xfId="38121" xr:uid="{C22B05F3-686B-4267-BE46-531F6D8E67E4}"/>
    <cellStyle name="Normal 92 2 3" xfId="38122" xr:uid="{37389369-3DA7-45AE-B5A5-13A743267AC1}"/>
    <cellStyle name="Normal 92 2_AVA DVA EL" xfId="38123" xr:uid="{E09F5795-5475-4A6E-BF84-68DEEEF3DA24}"/>
    <cellStyle name="Normal 92 3" xfId="38124" xr:uid="{1555991A-575D-45A1-A4A1-DC1646C7AC61}"/>
    <cellStyle name="Normal 92 4" xfId="38125" xr:uid="{233CCD15-898C-4B8C-A201-FD8EE8B43000}"/>
    <cellStyle name="Normal 92_AVA DVA EL" xfId="38126" xr:uid="{41EC5FF4-7DFF-4208-9BB6-E689C25AB703}"/>
    <cellStyle name="Normal 93" xfId="38127" xr:uid="{13695346-122C-48FF-A5B5-6B72C9F21655}"/>
    <cellStyle name="Normal 93 2" xfId="38128" xr:uid="{40BF9180-8E0D-4996-9937-4FC68BDA4ADC}"/>
    <cellStyle name="Normal 93 2 2" xfId="38129" xr:uid="{9EF8501D-14CA-4512-BA28-6A5C4596BC73}"/>
    <cellStyle name="Normal 93 2 3" xfId="38130" xr:uid="{20C18A83-2F60-4CDA-88E6-954E002D22FF}"/>
    <cellStyle name="Normal 93 2_AVA DVA EL" xfId="38131" xr:uid="{3C43E818-085A-4435-9241-99558E7329BB}"/>
    <cellStyle name="Normal 93 3" xfId="38132" xr:uid="{47C8FCD5-94A7-4792-9ECA-94AF65C0367D}"/>
    <cellStyle name="Normal 93 4" xfId="38133" xr:uid="{AF764AF8-B302-456A-8755-15C796C5FC3F}"/>
    <cellStyle name="Normal 93_AVA DVA EL" xfId="38134" xr:uid="{5C962937-0119-45E6-A21E-28EC9AD52E81}"/>
    <cellStyle name="Normal 94" xfId="38135" xr:uid="{5C58BAE5-E158-4C40-917A-90E5D675F0F6}"/>
    <cellStyle name="Normal 94 2" xfId="38136" xr:uid="{44189889-03CC-4274-A8A2-496ADE9D629B}"/>
    <cellStyle name="Normal 94 2 2" xfId="38137" xr:uid="{77B56D70-4BA0-4E3E-8AB8-7CBFA66680D7}"/>
    <cellStyle name="Normal 94 2 3" xfId="38138" xr:uid="{B938DBB3-B094-4AB8-8C49-D8D10DBF78F0}"/>
    <cellStyle name="Normal 94 2_AVA DVA EL" xfId="38139" xr:uid="{B46D6165-7101-4AD1-80B8-9808B985D047}"/>
    <cellStyle name="Normal 94 3" xfId="38140" xr:uid="{287C2845-76E3-45E4-9B10-F9DF8FD4D69D}"/>
    <cellStyle name="Normal 94 4" xfId="38141" xr:uid="{BD0A5E35-5ADF-4CD5-923C-B226359CDA41}"/>
    <cellStyle name="Normal 94_AVA DVA EL" xfId="38142" xr:uid="{AB8D5A50-13EE-4297-8C14-68C4C512A537}"/>
    <cellStyle name="Normal 95" xfId="38143" xr:uid="{36DF9CDF-746C-4DE8-A29D-367868459CE8}"/>
    <cellStyle name="Normal 95 2" xfId="38144" xr:uid="{04692EFB-0C1C-47D7-87B6-0BEF95A7B7F0}"/>
    <cellStyle name="Normal 95 2 2" xfId="38145" xr:uid="{3624F96A-C86D-47E6-B3AE-E28745F6E0F1}"/>
    <cellStyle name="Normal 95 2 3" xfId="38146" xr:uid="{BE3BB8FD-9664-4284-B717-9250AD2BC8DC}"/>
    <cellStyle name="Normal 95 2_AVA DVA EL" xfId="38147" xr:uid="{BAF18D96-EF1D-462D-87BB-3E8FFC17D5A9}"/>
    <cellStyle name="Normal 95 3" xfId="38148" xr:uid="{7157DEBC-3DEF-465D-8A07-50D56C259FDA}"/>
    <cellStyle name="Normal 95 4" xfId="38149" xr:uid="{D791525C-8F53-4294-B2E4-9B066850BF58}"/>
    <cellStyle name="Normal 95_AVA DVA EL" xfId="38150" xr:uid="{EAA5113A-1AF1-4731-8295-144A7D237A40}"/>
    <cellStyle name="Normal 96" xfId="38151" xr:uid="{0A6232EF-016B-4030-83AA-1E39CDF47CEB}"/>
    <cellStyle name="Normal 96 2" xfId="38152" xr:uid="{3AB01F8F-ECD5-461B-8499-33990D0F1DE4}"/>
    <cellStyle name="Normal 96 2 2" xfId="38153" xr:uid="{073B33AA-128D-4404-9879-253F7732F9CC}"/>
    <cellStyle name="Normal 96 2 3" xfId="38154" xr:uid="{64C737CB-22F2-46A7-B159-112A75317694}"/>
    <cellStyle name="Normal 96 2_AVA DVA EL" xfId="38155" xr:uid="{3577620E-9C39-4CF1-B7DE-3364EECE8AF2}"/>
    <cellStyle name="Normal 96 3" xfId="38156" xr:uid="{05BC7395-AA09-4D01-AD09-1D6FDD26C1E6}"/>
    <cellStyle name="Normal 96 4" xfId="38157" xr:uid="{7E468E9B-E2C8-4CEC-B238-0320E0AB1A81}"/>
    <cellStyle name="Normal 96_AVA DVA EL" xfId="38158" xr:uid="{03DA641A-102F-4D7A-B893-533F82ECF55A}"/>
    <cellStyle name="Normal 97" xfId="38159" xr:uid="{E32644CE-ADE6-4946-BC65-012A25599C0A}"/>
    <cellStyle name="Normal 97 2" xfId="38160" xr:uid="{4B0B4AA3-D242-4A72-B09E-54201D47BEC4}"/>
    <cellStyle name="Normal 97 3" xfId="38161" xr:uid="{AD66873C-09CC-49F0-9DD2-A5320535D44B}"/>
    <cellStyle name="Normal 97_AVA DVA EL" xfId="38162" xr:uid="{26AA512F-8BD2-42FE-BEF9-6F137AC31FA0}"/>
    <cellStyle name="Normal 98" xfId="38163" xr:uid="{E719BCC4-1ADC-4B01-9A8B-4CE140081313}"/>
    <cellStyle name="Normal 98 2" xfId="38164" xr:uid="{D2829D78-1C01-4E96-A153-C483EC7ABD58}"/>
    <cellStyle name="Normal 98 3" xfId="38165" xr:uid="{BE8A3A6F-7622-4BC8-AE7B-1F9BB5A5FEED}"/>
    <cellStyle name="Normal 98_AVA DVA EL" xfId="38166" xr:uid="{C0D5B20F-E8B8-4EEE-869F-95B42A088B85}"/>
    <cellStyle name="Normal 99" xfId="38167" xr:uid="{05593174-C7E7-4776-A6BC-03A06C8BF557}"/>
    <cellStyle name="Normal 99 2" xfId="38168" xr:uid="{FD5FD4CD-62E9-48C8-BA36-A0D42651161D}"/>
    <cellStyle name="Normal 99 3" xfId="38169" xr:uid="{445D4EBA-5F4B-4A53-9011-2248F84054AA}"/>
    <cellStyle name="Normal 99_AVA DVA EL" xfId="38170" xr:uid="{1A252BEA-20E2-4855-905E-D918DA765F8D}"/>
    <cellStyle name="Normal Cells" xfId="8431" xr:uid="{7F3E93BF-AC9B-4E4B-AE0D-A9EB84AD2373}"/>
    <cellStyle name="Normal Cells 2" xfId="8432" xr:uid="{A6543DDD-832B-482D-910F-0E038EB3293A}"/>
    <cellStyle name="Normal Cells 2 2" xfId="8433" xr:uid="{8FDDA292-DA03-4D28-B409-439359A28EA7}"/>
    <cellStyle name="Normal Cells 2 3" xfId="8434" xr:uid="{65344657-D591-4967-B986-A993FA41A681}"/>
    <cellStyle name="Normal Cells 2_3. Chng in credit spreads" xfId="8435" xr:uid="{1C9CE2DC-646B-4FCA-BC63-7EDB90F3CF3E}"/>
    <cellStyle name="Normal Cells 3" xfId="8436" xr:uid="{D6C10B80-7D3D-425F-ACE0-318125EA8E59}"/>
    <cellStyle name="Normal Cells 3 2" xfId="8437" xr:uid="{CE5ACED3-A90B-4F19-8D38-57E98B90585B}"/>
    <cellStyle name="Normal Cells 3 2 2" xfId="38171" xr:uid="{8095D822-07EF-4752-81B3-30B4CED47951}"/>
    <cellStyle name="Normal Cells 3 2 3" xfId="38172" xr:uid="{BC24909E-7DC2-4576-8A66-2328DF0C7683}"/>
    <cellStyle name="Normal Cells 3 2_AVA DVA EL" xfId="38173" xr:uid="{01AF41D3-A6B2-49B6-8A70-340C7E4E8FC4}"/>
    <cellStyle name="Normal Cells 3 3" xfId="38174" xr:uid="{2B01529D-8435-4E4D-934A-600619437B3C}"/>
    <cellStyle name="Normal Cells 3 4" xfId="38175" xr:uid="{C5385382-A2D8-4FA6-8CEB-5C90D8520A2F}"/>
    <cellStyle name="Normal Cells 3_3. Chng in credit spreads" xfId="8438" xr:uid="{AA5C10E5-6D13-4730-B5CE-1C4240468FAE}"/>
    <cellStyle name="Normal Cells 4" xfId="38176" xr:uid="{4C80276E-BC72-4512-A230-6B4C7CA7C709}"/>
    <cellStyle name="Normal Cells_1" xfId="8439" xr:uid="{2CC83326-BB66-40B0-988E-4AF2239831B5}"/>
    <cellStyle name="Normal ej noll" xfId="8440" xr:uid="{2931B0CE-EFB4-4785-BF49-1B1BCAA43474}"/>
    <cellStyle name="Normal ej noll 2" xfId="38177" xr:uid="{F41E06E6-4D73-4010-BB97-AD2D0DC76EAF}"/>
    <cellStyle name="Normal ej noll 3" xfId="38178" xr:uid="{8EF251A7-E12A-4FDC-A8CB-2F052EFD87F0}"/>
    <cellStyle name="Normal ej noll låst" xfId="8441" xr:uid="{B0098473-3816-4F23-B34D-C2255CE58B8E}"/>
    <cellStyle name="Normal ej noll låst 2" xfId="38179" xr:uid="{27BAFCBB-40CF-4F28-9195-A83D6654E04D}"/>
    <cellStyle name="Normal ej noll låst 3" xfId="38180" xr:uid="{C67BEA81-4837-4AD9-AF2B-49B249FE3A59}"/>
    <cellStyle name="Normal ej noll låst_AVA DVA EL" xfId="38181" xr:uid="{0D568AF0-FA64-4A57-BFB8-A96AAE0D4E4A}"/>
    <cellStyle name="Normal ej noll_3. Chng in credit spreads" xfId="8442"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21"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43" xr:uid="{BE27DBC4-601B-4D45-9567-1B1F356638F6}"/>
    <cellStyle name="Normal2 2" xfId="38182" xr:uid="{5B175594-5E45-4478-B327-68D5EEE5F16B}"/>
    <cellStyle name="Normal2 3" xfId="38183" xr:uid="{FCD7162F-6F35-4459-90AA-0ACD583A1910}"/>
    <cellStyle name="Normal2_AVA DVA EL" xfId="38184" xr:uid="{79EFD63A-DA6F-459F-B7ED-3FDCB4E97DD4}"/>
    <cellStyle name="Normale_2011 04 14 Templates for stress test_bcl" xfId="38185" xr:uid="{FB68DE80-E394-4BF5-AF02-70F29A0BEB0E}"/>
    <cellStyle name="NormalGB" xfId="8444" xr:uid="{D0E4E853-7DCC-4D58-BB65-C7C84D713AEF}"/>
    <cellStyle name="NormalGB 2" xfId="38186" xr:uid="{1F358CE5-5DBC-4732-884E-66F0184FA6CE}"/>
    <cellStyle name="NormalGB 3" xfId="38187" xr:uid="{8717A7AD-31F7-4BD9-8D9B-15AC0A2B6EC3}"/>
    <cellStyle name="NormalGB_AVA DVA EL" xfId="38188" xr:uid="{C565281A-F881-4A1E-A050-7DD030AB49F8}"/>
    <cellStyle name="Normalny_2007 10 11 nazwy departamentów i skróty" xfId="8445" xr:uid="{2A26349F-98B0-47F8-94BC-AA8ECA77509A}"/>
    <cellStyle name="Notas" xfId="38189" xr:uid="{DF9A9B97-1D50-4759-89AE-60C35EE980F2}"/>
    <cellStyle name="Notas 2" xfId="38190" xr:uid="{E50E0890-94DB-4D46-B87F-ABE2BE933235}"/>
    <cellStyle name="Notas 2 2" xfId="38191" xr:uid="{2A9FD5A8-CA8B-4AF3-A883-890BC202D5DF}"/>
    <cellStyle name="Notas 2_AVA DVA EL" xfId="38192" xr:uid="{7E6358E5-CFF0-4904-813D-E01E5423B0C2}"/>
    <cellStyle name="Notas 3" xfId="38193" xr:uid="{EFC1E1F0-9576-49B5-9EE0-900BC90EEAC6}"/>
    <cellStyle name="Notas_4Q16" xfId="38194" xr:uid="{F031F8CB-7FB3-4309-94EC-8165384E2EE1}"/>
    <cellStyle name="Note" xfId="8446" xr:uid="{BA590CF2-CA20-49AC-83C2-2B535BACFED7}"/>
    <cellStyle name="Note 10" xfId="38195" xr:uid="{7856319F-D951-4574-9DB7-D5596480818B}"/>
    <cellStyle name="Note 10 2" xfId="38196" xr:uid="{49048282-B8B7-453B-96B9-513B09B2FE24}"/>
    <cellStyle name="Note 10 2 2" xfId="38197" xr:uid="{1FC59812-8307-453F-BCFC-CF5212143C32}"/>
    <cellStyle name="Note 10 2 3" xfId="38198" xr:uid="{0BDC62ED-93B1-401F-A4B8-9E01BA8FF77B}"/>
    <cellStyle name="Note 10 2_AVA DVA EL" xfId="38199" xr:uid="{44191614-8EC4-46E9-98BA-4C58B8E32DEC}"/>
    <cellStyle name="Note 10 3" xfId="38200" xr:uid="{EE8CDA22-5123-4FFE-AAC1-165E4F015850}"/>
    <cellStyle name="Note 10 4" xfId="38201" xr:uid="{518CCA14-3EF3-47AF-B917-08CE772BE7E7}"/>
    <cellStyle name="Note 10_AVA DVA EL" xfId="38202" xr:uid="{DCECD9FC-D718-4A8F-872B-DB9C9AD8A404}"/>
    <cellStyle name="Note 11" xfId="38203" xr:uid="{EC96FB3A-E7C5-4E2B-AACD-E511156730B7}"/>
    <cellStyle name="Note 11 2" xfId="38204" xr:uid="{B6011B6B-0B65-4127-8340-9E42C36E35A3}"/>
    <cellStyle name="Note 11 3" xfId="38205" xr:uid="{1FEFDABE-A07E-4745-878E-6984FBCCF848}"/>
    <cellStyle name="Note 11_AVA DVA EL" xfId="38206" xr:uid="{20B8D92D-E613-48FE-BBFE-3DDCDC756DCE}"/>
    <cellStyle name="Note 12" xfId="38207" xr:uid="{8A327FE1-9A2F-4094-AFCF-6AEBDB8E6D6D}"/>
    <cellStyle name="Note 12 2" xfId="38208" xr:uid="{6E626685-AE4B-4396-9178-43E3A24E4E5E}"/>
    <cellStyle name="Note 12 3" xfId="38209" xr:uid="{D801C7A5-170A-4C20-B7AE-C4422308045A}"/>
    <cellStyle name="Note 12_AVA DVA EL" xfId="38210" xr:uid="{186EBD9C-4766-454E-B53F-E0F862031E58}"/>
    <cellStyle name="Note 13" xfId="38211" xr:uid="{626DB644-89F2-4E5E-AC0A-68A155BD7174}"/>
    <cellStyle name="Note 13 2" xfId="38212" xr:uid="{03B08BBC-FA29-46D1-BB41-8A47ADBF94C5}"/>
    <cellStyle name="Note 13 3" xfId="38213" xr:uid="{0419D55A-109D-4BB4-8CD3-177469EF03F4}"/>
    <cellStyle name="Note 13_AVA DVA EL" xfId="38214" xr:uid="{FF7D765D-485A-4E6A-883F-F6384374109D}"/>
    <cellStyle name="Note 14" xfId="38215" xr:uid="{E1ABA0B5-ED55-4B90-A1A5-91D09FCC48AD}"/>
    <cellStyle name="Note 15" xfId="38216" xr:uid="{5A7F707E-5BAC-4A8D-AADE-9F404D3F526B}"/>
    <cellStyle name="Note 16" xfId="38217" xr:uid="{C767E4E1-AF33-4EF6-9F70-D30656C9830C}"/>
    <cellStyle name="Note 18" xfId="42683" xr:uid="{686A1B35-1A96-4F6E-9663-58C6CE995924}"/>
    <cellStyle name="Note 19" xfId="42721" xr:uid="{960DCA90-B6E0-4AB6-B96B-9CC474A30A39}"/>
    <cellStyle name="Note 2" xfId="8447" xr:uid="{E551AC55-283C-4016-9443-588BAA020100}"/>
    <cellStyle name="Note 2 10" xfId="49645" xr:uid="{F4C63745-70AF-400A-90F0-19ABE113519B}"/>
    <cellStyle name="Note 2 11" xfId="49646" xr:uid="{A9026AF6-2BB4-4870-8039-AD17CB2A3B90}"/>
    <cellStyle name="Note 2 2" xfId="8448" xr:uid="{19189265-5F42-46E3-A726-79E6D7990466}"/>
    <cellStyle name="Note 2 2 2" xfId="38218" xr:uid="{4748036D-48B1-474B-B219-F85AC970615A}"/>
    <cellStyle name="Note 2 2 2 2" xfId="38219" xr:uid="{E2A3802D-522C-407E-98F7-785D0B8835AC}"/>
    <cellStyle name="Note 2 2 2 2 2" xfId="38220" xr:uid="{DEC6C247-C093-4B84-909C-53B36F8E1FE5}"/>
    <cellStyle name="Note 2 2 2 2 3" xfId="38221" xr:uid="{C28B18E8-E6EC-48D4-8676-ED0C6B37D505}"/>
    <cellStyle name="Note 2 2 2 2_AVA DVA EL" xfId="38222" xr:uid="{64824299-A244-4476-B049-A8B2E55C3D0E}"/>
    <cellStyle name="Note 2 2 2 3" xfId="38223" xr:uid="{9A13C36F-885D-4D50-9409-245265885CD6}"/>
    <cellStyle name="Note 2 2 2_AVA DVA EL" xfId="38224" xr:uid="{D26043F5-6480-405F-92C0-2DBE3E2C1096}"/>
    <cellStyle name="Note 2 2 3" xfId="38225" xr:uid="{E8DC4ECD-11D0-42E6-B9E1-1A77E3F48924}"/>
    <cellStyle name="Note 2 2 3 2" xfId="38226" xr:uid="{BD19B163-607A-4951-8664-212E705F88EF}"/>
    <cellStyle name="Note 2 2 3 3" xfId="38227" xr:uid="{2CA817EB-1F33-4637-9E77-CE4FCE2B63B0}"/>
    <cellStyle name="Note 2 2 3_AVA DVA EL" xfId="38228" xr:uid="{EE86F164-99D9-4B98-A50C-07B07F2F7220}"/>
    <cellStyle name="Note 2 2 4" xfId="38229" xr:uid="{DDECB29B-5FA1-4206-9D8B-F43BB8ECE79A}"/>
    <cellStyle name="Note 2 2 4 2" xfId="38230" xr:uid="{C57B28FF-D012-4BA2-9D4A-30CE089C59EC}"/>
    <cellStyle name="Note 2 2 4 3" xfId="38231" xr:uid="{2CDC771D-38C0-48BA-A219-566BB7B767EA}"/>
    <cellStyle name="Note 2 2 4_AVA DVA EL" xfId="38232" xr:uid="{50A40DB9-1C5F-4AB6-BB6A-E724E4227A36}"/>
    <cellStyle name="Note 2 2 5" xfId="38233" xr:uid="{E03EAB32-C4C6-45C5-BBE2-D16D3323F57A}"/>
    <cellStyle name="Note 2 2 5 2" xfId="38234" xr:uid="{4CDDF86B-E02B-4122-B2C4-0E53E97F7CA8}"/>
    <cellStyle name="Note 2 2 5 3" xfId="38235" xr:uid="{54D06F32-F140-4EB5-B86B-0FFF4F11316B}"/>
    <cellStyle name="Note 2 2 5_AVA DVA EL" xfId="38236" xr:uid="{3902A080-4363-4765-8C3E-33100CBBA4A1}"/>
    <cellStyle name="Note 2 2 6" xfId="38237" xr:uid="{9802392C-4F48-48CC-B89D-4B53B73308E9}"/>
    <cellStyle name="Note 2 2 6 2" xfId="38238" xr:uid="{F0315387-508F-499A-894B-B6AC9EE1D77C}"/>
    <cellStyle name="Note 2 2 6 3" xfId="38239" xr:uid="{18F86B07-1E83-4E59-9B53-EE14D5E26316}"/>
    <cellStyle name="Note 2 2 6_AVA DVA EL" xfId="38240" xr:uid="{1B9D43F3-B12C-4F82-AD43-0DA96FECA06C}"/>
    <cellStyle name="Note 2 2 7" xfId="38241" xr:uid="{4F055745-6EC5-4593-97D9-2947A060D1DA}"/>
    <cellStyle name="Note 2 2 8" xfId="49647" xr:uid="{718C3447-6E21-4AC9-9E5A-D504B71D3FE4}"/>
    <cellStyle name="Note 2 2_4Q16" xfId="38242" xr:uid="{7B0B9F36-89CA-4E88-BE3D-CDA03547897C}"/>
    <cellStyle name="Note 2 3" xfId="38243" xr:uid="{075820AE-1309-4602-AE05-9D4C3971744B}"/>
    <cellStyle name="Note 2 3 2" xfId="38244" xr:uid="{52A7E56B-9334-4390-B0FA-362E0B230B1B}"/>
    <cellStyle name="Note 2 3 2 2" xfId="38245" xr:uid="{4296BC2A-919D-446B-9954-65E869A78148}"/>
    <cellStyle name="Note 2 3 2 3" xfId="38246" xr:uid="{D282F27E-59BF-4F61-B961-785BB165FA61}"/>
    <cellStyle name="Note 2 3 2_AVA DVA EL" xfId="38247" xr:uid="{D29E8386-C6CE-42FC-B747-9F7A532B2661}"/>
    <cellStyle name="Note 2 3 3" xfId="38248" xr:uid="{850C7350-1D61-4473-98F0-7A2A912F3F62}"/>
    <cellStyle name="Note 2 3_AVA DVA EL" xfId="38249" xr:uid="{73C92E9A-8630-4810-BBDE-DAA1256AC2D0}"/>
    <cellStyle name="Note 2 4" xfId="38250" xr:uid="{1E23F435-175E-4F59-B7E1-F25804BC5C7A}"/>
    <cellStyle name="Note 2 4 2" xfId="38251" xr:uid="{57FE5EB8-45CF-48C5-8B93-E5F596F15099}"/>
    <cellStyle name="Note 2 4 2 2" xfId="38252" xr:uid="{8B9026E0-D207-4B56-8B5F-811BC9F5CBF8}"/>
    <cellStyle name="Note 2 4 2 3" xfId="38253" xr:uid="{15F41AD6-9E81-4850-B5D0-CE7162C23BE6}"/>
    <cellStyle name="Note 2 4 2_AVA DVA EL" xfId="38254" xr:uid="{81AE6270-9FA9-45DE-8E93-5A490B85A4F0}"/>
    <cellStyle name="Note 2 4 3" xfId="38255" xr:uid="{FEFEE677-C4AA-4815-894E-7B2DFCF25510}"/>
    <cellStyle name="Note 2 4_AVA DVA EL" xfId="38256" xr:uid="{3521BCF7-0A64-47F8-8146-3B6EA657B8F5}"/>
    <cellStyle name="Note 2 5" xfId="38257" xr:uid="{D5618608-242B-4DA0-8037-0FBB1B622395}"/>
    <cellStyle name="Note 2 5 2" xfId="38258" xr:uid="{FCF4A11B-12D0-48E3-8D43-7814E8B9CC20}"/>
    <cellStyle name="Note 2 5 3" xfId="38259" xr:uid="{017FC923-ECA6-4A58-A740-67DFD2F6A4C9}"/>
    <cellStyle name="Note 2 5_AVA DVA EL" xfId="38260" xr:uid="{E96AE973-03BE-4189-BECF-5B5B39F91893}"/>
    <cellStyle name="Note 2 6" xfId="38261" xr:uid="{2D8D0096-EB84-41B5-B2BE-7D74FB56A83A}"/>
    <cellStyle name="Note 2 6 2" xfId="38262" xr:uid="{F692F02A-7693-485C-91FA-A87FF0F09013}"/>
    <cellStyle name="Note 2 6 2 2" xfId="38263" xr:uid="{F242B418-B29A-445B-B267-80B4F729072D}"/>
    <cellStyle name="Note 2 6 2 3" xfId="38264" xr:uid="{09E29B01-5938-4DC9-A581-6E2BAB7B7929}"/>
    <cellStyle name="Note 2 6 2_AVA DVA EL" xfId="38265" xr:uid="{47960D9C-521B-4064-B8E1-3432D2B46428}"/>
    <cellStyle name="Note 2 6 3" xfId="38266" xr:uid="{EA7824B8-6824-4C3E-9FA6-A8EA26515EA9}"/>
    <cellStyle name="Note 2 6 3 2" xfId="38267" xr:uid="{03D6B8EE-AA72-44D9-B6AF-4BE375E42206}"/>
    <cellStyle name="Note 2 6 3 3" xfId="38268" xr:uid="{69FFB9DB-6B68-4F8A-AA3C-14CDCB400D6C}"/>
    <cellStyle name="Note 2 6 3_AVA DVA EL" xfId="38269" xr:uid="{FDFC908A-2674-43F8-8C7B-9EB700D61FFD}"/>
    <cellStyle name="Note 2 6 4" xfId="38270" xr:uid="{5DA85ECB-1C10-4A90-BCB5-8847FBE90421}"/>
    <cellStyle name="Note 2 6 5" xfId="38271" xr:uid="{22E7DD67-D421-4A29-91D7-D2BE65343826}"/>
    <cellStyle name="Note 2 6_AVA DVA EL" xfId="38272" xr:uid="{0EADA51B-0138-4FA8-BCE2-5DA373174A9B}"/>
    <cellStyle name="Note 2 7" xfId="38273" xr:uid="{6FC53013-2CD2-4C0C-943C-AAD948B5CC19}"/>
    <cellStyle name="Note 2 7 2" xfId="38274" xr:uid="{A6B0E724-2E2D-41BD-AC0C-659B2F47C647}"/>
    <cellStyle name="Note 2 7 3" xfId="38275" xr:uid="{EA7B5658-CE96-473B-98FD-97E44EAB0384}"/>
    <cellStyle name="Note 2 7_AVA DVA EL" xfId="38276" xr:uid="{3681DAF1-35E0-449F-85B7-8764E9A87C9C}"/>
    <cellStyle name="Note 2 8" xfId="38277" xr:uid="{B2AC6E3F-C4B5-4CAF-808D-D9B6296F42E4}"/>
    <cellStyle name="Note 2 8 2" xfId="38278" xr:uid="{C7C1C346-905C-488D-868A-AA121CBBA5C3}"/>
    <cellStyle name="Note 2 8 3" xfId="38279" xr:uid="{9DAC9168-F0B1-44D2-9E7A-E44F416D0EB8}"/>
    <cellStyle name="Note 2 8_AVA DVA EL" xfId="38280" xr:uid="{26091FBF-8F9A-401D-B30A-B902DA227D1C}"/>
    <cellStyle name="Note 2 9" xfId="38281" xr:uid="{6DDB7498-922D-4DFF-B75A-18076B08144F}"/>
    <cellStyle name="Note 2_3. Chng in credit spreads" xfId="8449" xr:uid="{4F4357CE-A8FE-46C4-97C2-ACD816503247}"/>
    <cellStyle name="Note 20" xfId="42759" xr:uid="{321567D3-7125-4C38-AA0E-CC518C8F7614}"/>
    <cellStyle name="Note 3" xfId="8450" xr:uid="{0A0F5ECE-9961-4501-8F70-6A1B670CDA62}"/>
    <cellStyle name="Note 3 2" xfId="38282" xr:uid="{DF74EC77-DF9B-4B59-B268-A4A22C92C398}"/>
    <cellStyle name="Note 3 2 2" xfId="38283" xr:uid="{1C3D31BF-9295-45A2-BE3B-59D16CAC72FB}"/>
    <cellStyle name="Note 3 2 2 2" xfId="38284" xr:uid="{77E96041-7CDE-45C8-A444-674492876BD5}"/>
    <cellStyle name="Note 3 2 2 3" xfId="38285" xr:uid="{7F975C83-CF0E-4922-8D1C-F9092B268422}"/>
    <cellStyle name="Note 3 2 2_AVA DVA EL" xfId="38286" xr:uid="{C8E2A2FC-CAF4-4E3E-9EBA-DC7138933E5F}"/>
    <cellStyle name="Note 3 2 3" xfId="38287" xr:uid="{F2BB5B45-AEF9-4F03-A616-18E05C64ACC9}"/>
    <cellStyle name="Note 3 2 4" xfId="38288" xr:uid="{B7FB43A3-84F6-43A7-817C-4A1385B9874C}"/>
    <cellStyle name="Note 3 2_AVA DVA EL" xfId="38289" xr:uid="{7585ECA7-86A4-4BE6-AA96-B997C5EA2773}"/>
    <cellStyle name="Note 3 3" xfId="38290" xr:uid="{D9378427-534D-4E54-AF0F-60F9E81AE6B5}"/>
    <cellStyle name="Note 3 3 2" xfId="38291" xr:uid="{0A067596-17BC-41BA-99A9-AEA6035D1B51}"/>
    <cellStyle name="Note 3 3 3" xfId="38292" xr:uid="{C4A59FCE-C458-44AB-A866-C986B017B6E5}"/>
    <cellStyle name="Note 3 3_AVA DVA EL" xfId="38293" xr:uid="{E6E04CB0-528B-4C02-A63F-5940144496E0}"/>
    <cellStyle name="Note 3 4" xfId="38294" xr:uid="{263CD07A-F8B4-4CA9-9A58-8AB11CCC7610}"/>
    <cellStyle name="Note 3_Adj_Balance_Sheet" xfId="41616" xr:uid="{B4D6562C-17D1-4DFA-AD87-572E4502294A}"/>
    <cellStyle name="Note 4" xfId="38295" xr:uid="{6CA61137-1ADB-4CCE-A44E-4EDB308C92E8}"/>
    <cellStyle name="Note 4 2" xfId="38296" xr:uid="{0175806D-E2D9-4A63-8AF9-7707BCE2B736}"/>
    <cellStyle name="Note 4 2 2" xfId="38297" xr:uid="{7BF77CD2-F8E0-4059-90EE-0B62927329AD}"/>
    <cellStyle name="Note 4 2 3" xfId="38298" xr:uid="{60F7DFD4-BBDA-4780-9D36-2C90149F8FC5}"/>
    <cellStyle name="Note 4 2_AVA DVA EL" xfId="38299" xr:uid="{C763104A-2343-4887-94D8-9A0C003FA4C3}"/>
    <cellStyle name="Note 4 3" xfId="38300" xr:uid="{BDC7EC80-1BCC-49BE-95CC-ABFDDFAFD605}"/>
    <cellStyle name="Note 4 3 2" xfId="38301" xr:uid="{F5EEA52D-1FE4-4FD4-A37E-BC1566C07994}"/>
    <cellStyle name="Note 4 3 3" xfId="38302" xr:uid="{7ED6BD2F-8E81-4062-BF07-91F5AD467787}"/>
    <cellStyle name="Note 4 3_AVA DVA EL" xfId="38303" xr:uid="{82D1172E-E31A-4991-B0EC-2DBA5B7199FB}"/>
    <cellStyle name="Note 4 4" xfId="38304" xr:uid="{45A614E3-9DE2-4A84-9D11-261BC96B9D9E}"/>
    <cellStyle name="Note 4 4 2" xfId="38305" xr:uid="{C6C1F0C0-36EE-43C9-9939-D8CFC7F742A7}"/>
    <cellStyle name="Note 4 4 3" xfId="38306" xr:uid="{83A14130-6E37-41EA-8BD8-64BF9DB7CD42}"/>
    <cellStyle name="Note 4 4_AVA DVA EL" xfId="38307" xr:uid="{A46A204C-F282-4F0D-B0E6-8372DA095B70}"/>
    <cellStyle name="Note 4 5" xfId="38308" xr:uid="{57A17735-FB05-4E7C-A833-40478F819642}"/>
    <cellStyle name="Note 4 6" xfId="38309" xr:uid="{A6C325FD-C287-4EB6-92A0-6C5622ECBEC1}"/>
    <cellStyle name="Note 4_AVA DVA EL" xfId="38310" xr:uid="{1E70A6AA-1C36-4545-8FD0-6710C8CA71D0}"/>
    <cellStyle name="Note 5" xfId="38311" xr:uid="{74D0AC10-5B91-43BE-86D2-752092A418E8}"/>
    <cellStyle name="Note 5 2" xfId="38312" xr:uid="{9F54DD84-5896-4380-9251-D20B3AAF5CEC}"/>
    <cellStyle name="Note 5 2 2" xfId="38313" xr:uid="{03EBAC15-6AFD-4948-859D-15361339362F}"/>
    <cellStyle name="Note 5 2 3" xfId="38314" xr:uid="{0E33F50D-C0FD-413F-A148-3A0403E10D96}"/>
    <cellStyle name="Note 5 2_AVA DVA EL" xfId="38315" xr:uid="{70A333A1-D3A9-46F0-85ED-DB94DF91AC6E}"/>
    <cellStyle name="Note 5 3" xfId="38316" xr:uid="{8BE05A50-AC87-4D7F-9DF3-9064718166AA}"/>
    <cellStyle name="Note 5 3 2" xfId="38317" xr:uid="{E0D2CE9A-76FF-4105-8910-A13228B00895}"/>
    <cellStyle name="Note 5 3 3" xfId="38318" xr:uid="{D90BB83C-1998-4083-851C-5235C652DBC1}"/>
    <cellStyle name="Note 5 3_AVA DVA EL" xfId="38319" xr:uid="{0F4EEFC0-85B3-4143-95C6-33E7B7D1EC71}"/>
    <cellStyle name="Note 5 4" xfId="38320" xr:uid="{1E050CA1-CFFA-45B5-9107-1C6C168F0901}"/>
    <cellStyle name="Note 5 5" xfId="38321" xr:uid="{689C8D1B-96B6-43AA-A138-845BCD21D5C6}"/>
    <cellStyle name="Note 5_AVA DVA EL" xfId="38322" xr:uid="{B3599E82-A4A7-4BDB-9DF1-40D7D87BE888}"/>
    <cellStyle name="Note 6" xfId="38323" xr:uid="{E01A5009-2E77-4404-B0F4-77015DC1CB8F}"/>
    <cellStyle name="Note 6 2" xfId="38324" xr:uid="{3E51D386-EEE6-4742-80B2-22EEB0AA7A8C}"/>
    <cellStyle name="Note 6 3" xfId="38325" xr:uid="{CF55560B-B133-430F-9418-086800D15039}"/>
    <cellStyle name="Note 6_AVA DVA EL" xfId="38326" xr:uid="{D3D1F7D5-00E3-4B52-BD9D-D1026C2A0699}"/>
    <cellStyle name="Note 7" xfId="38327" xr:uid="{3B9A0544-75D5-457A-BE0D-3ED402DE9628}"/>
    <cellStyle name="Note 7 2" xfId="38328" xr:uid="{167252DE-3C0B-4BC3-B3FE-92A11F81CC73}"/>
    <cellStyle name="Note 7 2 2" xfId="38329" xr:uid="{A637CA37-7E09-4D3A-B637-D5FCEB795287}"/>
    <cellStyle name="Note 7 2 3" xfId="38330" xr:uid="{59FABE20-DFE8-4F85-95C9-14A2750364F3}"/>
    <cellStyle name="Note 7 2_AVA DVA EL" xfId="38331" xr:uid="{9DD33E6F-1ECB-4025-9C2F-9B21AB311FD7}"/>
    <cellStyle name="Note 7 3" xfId="38332" xr:uid="{42E8C6F7-923F-4928-9D7D-E13E2A8399E0}"/>
    <cellStyle name="Note 7 4" xfId="38333" xr:uid="{14A6AAE1-2DEA-463A-B200-5FAE57683C9D}"/>
    <cellStyle name="Note 7_AVA DVA EL" xfId="38334" xr:uid="{1F962AC7-A58D-4958-B8FA-142C7EC82A93}"/>
    <cellStyle name="Note 8" xfId="38335" xr:uid="{7CAB0201-96E6-4F99-AC08-4338DBF76548}"/>
    <cellStyle name="Note 8 2" xfId="38336" xr:uid="{55DD6F1A-9CDF-4618-ABD3-3FA2F61D5FF7}"/>
    <cellStyle name="Note 8 2 2" xfId="38337" xr:uid="{04874D3D-5D38-4B88-B029-CF7D681358D0}"/>
    <cellStyle name="Note 8 2 3" xfId="38338" xr:uid="{09D87029-1541-4FDC-AAD6-7AE44017B72A}"/>
    <cellStyle name="Note 8 2_AVA DVA EL" xfId="38339" xr:uid="{1184D5EE-C0EB-4023-9BDE-FF5A0B145FE8}"/>
    <cellStyle name="Note 8 3" xfId="38340" xr:uid="{B9742BB6-B7CC-4402-91BC-C8807CF94C07}"/>
    <cellStyle name="Note 8 4" xfId="38341" xr:uid="{A30E1F06-5B8E-4276-818C-D30C51F854AE}"/>
    <cellStyle name="Note 8_AVA DVA EL" xfId="38342" xr:uid="{F3C32464-F1C2-41F7-A596-0CC1B6E0586D}"/>
    <cellStyle name="Note 9" xfId="38343" xr:uid="{AB383A2E-5BF2-48B4-A0E3-3BA3046ECFCC}"/>
    <cellStyle name="Note 9 2" xfId="38344" xr:uid="{4556E307-58A7-4601-91B2-C1ACCC01532B}"/>
    <cellStyle name="Note 9 2 2" xfId="38345" xr:uid="{B279234B-3114-4775-B885-FEF2C98104FB}"/>
    <cellStyle name="Note 9 2 3" xfId="38346" xr:uid="{EC69F7B2-DA45-4801-BCA7-FC60CEF949E8}"/>
    <cellStyle name="Note 9 2_AVA DVA EL" xfId="38347" xr:uid="{32FCEC52-7FF7-4901-8BC0-AF149474F16A}"/>
    <cellStyle name="Note 9 3" xfId="38348" xr:uid="{9777269D-A46A-4393-83C9-54487EAC493B}"/>
    <cellStyle name="Note 9 4" xfId="38349" xr:uid="{4FB487B4-145D-4798-8894-E64C25B98771}"/>
    <cellStyle name="Note 9_AVA DVA EL" xfId="38350" xr:uid="{A4EC8567-9C2E-45F5-B956-84F4418EF83E}"/>
    <cellStyle name="Note_4Q16" xfId="38351" xr:uid="{F5AC4DDB-FB71-46B3-B5F9-3BE55FC75A17}"/>
    <cellStyle name="Notes" xfId="8451" xr:uid="{38BFEB54-824B-4B3D-9756-3DE657676AC7}"/>
    <cellStyle name="Notes 2" xfId="8452" xr:uid="{DB9DBE65-A15D-4280-A463-175E0B85CF92}"/>
    <cellStyle name="Notes 3" xfId="41617" xr:uid="{D44F6E77-53DD-4EB4-BD0A-74B253944C30}"/>
    <cellStyle name="Notes_3. Chng in credit spreads" xfId="8453" xr:uid="{9063D959-CC76-43F8-BB6E-CD8B0B9F834D}"/>
    <cellStyle name="number" xfId="8454" xr:uid="{6CE60E20-10BE-4C11-A03B-C4BDA6E9626B}"/>
    <cellStyle name="number 2" xfId="38352" xr:uid="{C48C8EF0-79F3-4367-8C9C-72542F821C52}"/>
    <cellStyle name="number 3" xfId="38353" xr:uid="{4F9C9790-7AE6-401B-89C2-F58A71144A67}"/>
    <cellStyle name="number_AVA DVA EL" xfId="38354" xr:uid="{232D43B6-ABE0-4E28-A975-74B05D02C8DD}"/>
    <cellStyle name="Nøytral" xfId="38355" xr:uid="{B6AB24ED-12D0-4D6D-9E90-C8FC02ED0164}"/>
    <cellStyle name="Nøytral 2" xfId="8455" xr:uid="{19A2705D-2F64-459A-BA50-B074E403E945}"/>
    <cellStyle name="Nøytral 2 2" xfId="38356" xr:uid="{75FF7CE7-3E10-457F-9B13-EFCCA6ABC998}"/>
    <cellStyle name="Nøytral 2 2 2" xfId="38357" xr:uid="{DA6CF42E-426B-41AE-9BED-37F814AB3F14}"/>
    <cellStyle name="Nøytral 2 2 3" xfId="38358" xr:uid="{F9AADA93-1D84-45AA-AF80-E1614BD58EB1}"/>
    <cellStyle name="Nøytral 2 2_AVA DVA EL" xfId="38359" xr:uid="{7BA5EEF0-37D5-4658-9DAB-23AA0210F85B}"/>
    <cellStyle name="Nøytral 2 3" xfId="38360" xr:uid="{DEB38D29-8AFA-43B8-93DA-42E72FD9FD98}"/>
    <cellStyle name="Nøytral 2_Adj_Balance_Sheet" xfId="41618" xr:uid="{B4A05437-1A26-4219-86EA-B114AABEB3C5}"/>
    <cellStyle name="Nøytral 3" xfId="8456" xr:uid="{631CD8E5-BF6E-4BAD-8560-163B1AB0FCFF}"/>
    <cellStyle name="Nøytral 3 2" xfId="38361" xr:uid="{093DAEB7-2CA1-4DF5-8821-8DBC4C9413AE}"/>
    <cellStyle name="Nøytral 3 3" xfId="38362" xr:uid="{2090F79B-6073-43E7-A16E-4A7333827C98}"/>
    <cellStyle name="Nøytral 3_AVA DVA EL" xfId="38363" xr:uid="{9162E165-9AF2-4775-8CE9-A944513463BC}"/>
    <cellStyle name="Nøytral 4" xfId="38364" xr:uid="{E86DDD5E-5E56-44A5-959B-40C1A810DC40}"/>
    <cellStyle name="Nøytral 5" xfId="38365" xr:uid="{789959B3-1D4B-4910-98AC-13820FF3145E}"/>
    <cellStyle name="Nøytral 6" xfId="41619" xr:uid="{23B8AD79-F98F-4768-A0F9-6908C6B3E6E9}"/>
    <cellStyle name="Nøytral 7" xfId="41620" xr:uid="{2B7DD777-6686-47BA-9A4D-51C86AF1A771}"/>
    <cellStyle name="Nøytral 8" xfId="41621" xr:uid="{8FAD327C-D72E-4AD3-ADA4-64251F3C576D}"/>
    <cellStyle name="Nøytral_3Q19" xfId="42926" xr:uid="{ED0FA1F8-CFBC-4C46-86EE-BB7D8DD641BD}"/>
    <cellStyle name="Obliczenia" xfId="8457" xr:uid="{36FA5FD0-E356-4724-BEB4-3B9596B03D11}"/>
    <cellStyle name="Obliczenia 2" xfId="38366" xr:uid="{E06CA32F-B581-4683-AD0B-078F69662831}"/>
    <cellStyle name="Obliczenia 3" xfId="38367" xr:uid="{1155A22D-7B64-43F7-8999-D5C5994783B5}"/>
    <cellStyle name="Obliczenia_AVA DVA EL" xfId="38368" xr:uid="{5CD23684-63F7-4598-98B8-C06C779CEB71}"/>
    <cellStyle name="optionalExposure" xfId="38369" xr:uid="{431497B4-258B-4C6B-9267-CC09079E30A3}"/>
    <cellStyle name="optionalMaturity" xfId="38370" xr:uid="{207D51E2-B66B-4E3A-B154-8090636886FB}"/>
    <cellStyle name="optionalPD" xfId="38371" xr:uid="{71A63EB2-9359-4AFE-9073-3C94BDD5649D}"/>
    <cellStyle name="optionalPercentage" xfId="38372" xr:uid="{51BECD0C-A84D-45B3-A481-251297CAF4B2}"/>
    <cellStyle name="optionalPercentageL" xfId="38373" xr:uid="{1AE911B0-7C2A-4EE1-BED5-D2B4CB20321D}"/>
    <cellStyle name="optionalPercentageS" xfId="38374" xr:uid="{39B00FDF-4D24-41FA-B82B-7B65895DE591}"/>
    <cellStyle name="optionalSelection" xfId="38375" xr:uid="{2C01956D-810F-4584-ABFF-E60DEBA6CD9B}"/>
    <cellStyle name="optionalText" xfId="38376" xr:uid="{A8A622FC-D716-4BC0-81A3-E6DEF9A4E5EB}"/>
    <cellStyle name="Output" xfId="8458" xr:uid="{A426D07D-DE31-41C7-89E1-864B4E4FAE2B}"/>
    <cellStyle name="Output 10" xfId="38377" xr:uid="{CABC4D68-A12E-4CBE-BF04-D43A35D1F417}"/>
    <cellStyle name="Output 10 2" xfId="38378" xr:uid="{1686FD98-960C-4564-9D1A-D128DBD83D46}"/>
    <cellStyle name="Output 10 3" xfId="38379" xr:uid="{7EE534AA-A6C4-4FC6-B6CF-A633C6CCCE95}"/>
    <cellStyle name="Output 10_AVA DVA EL" xfId="38380" xr:uid="{AFE1EED8-416E-418F-8A29-B70DDD5B700F}"/>
    <cellStyle name="Output 11" xfId="38381" xr:uid="{80465861-1A66-46D9-B78C-099663AA2C36}"/>
    <cellStyle name="Output 11 2" xfId="38382" xr:uid="{3CB62C54-634D-470C-9AB0-5F18E6F5BF59}"/>
    <cellStyle name="Output 11 3" xfId="38383" xr:uid="{4E7B1304-32AD-4F1C-9332-1893E7A6DB4F}"/>
    <cellStyle name="Output 11_AVA DVA EL" xfId="38384" xr:uid="{6AEADB0D-A5DB-4AF4-B95A-179698887C29}"/>
    <cellStyle name="Output 12" xfId="38385" xr:uid="{9EB8AB05-82B3-4C47-8EBF-B0E4D06B5881}"/>
    <cellStyle name="Output 12 2" xfId="38386" xr:uid="{4EEA2D41-2E20-4DF4-B8E8-2538D7D02863}"/>
    <cellStyle name="Output 12 3" xfId="38387" xr:uid="{2B79F197-4333-49E3-80E6-E8C9FAA3BC72}"/>
    <cellStyle name="Output 12_AVA DVA EL" xfId="38388" xr:uid="{DBF400C1-DB3A-4EFF-89EE-CC372DB171EC}"/>
    <cellStyle name="Output 13" xfId="38389" xr:uid="{BF59A7D6-0D24-43AA-B0C9-2FAE2D2328C8}"/>
    <cellStyle name="Output 13 2" xfId="38390" xr:uid="{43D7F45C-0306-4265-80D7-A14CE56EA1F3}"/>
    <cellStyle name="Output 13 3" xfId="38391" xr:uid="{2FBB27CD-62BE-41D3-AB37-68F9999433D4}"/>
    <cellStyle name="Output 13_AVA DVA EL" xfId="38392" xr:uid="{A20586AE-A0B5-43FD-96BF-652EC67DD8D6}"/>
    <cellStyle name="Output 15" xfId="42684" xr:uid="{0D8EB690-9D39-4906-B355-60ACEE965DD3}"/>
    <cellStyle name="Output 16" xfId="42722" xr:uid="{674143D9-0250-4D03-8F7C-E99F0816ACC2}"/>
    <cellStyle name="Output 17" xfId="42760" xr:uid="{F1AA1E4C-F8EC-423D-B10C-049394170AD0}"/>
    <cellStyle name="Output 2" xfId="8459" xr:uid="{A20A01FB-8F02-4296-AADE-8E0B4F372524}"/>
    <cellStyle name="Output 2 2" xfId="38393" xr:uid="{8F5B9B33-B3C1-40E7-833F-BCA49CAF0DBA}"/>
    <cellStyle name="Output 2 2 2" xfId="38394" xr:uid="{280695CF-B4E2-42F4-A7A7-568E2AA25D15}"/>
    <cellStyle name="Output 2 2 2 2" xfId="38395" xr:uid="{EB4FB6AB-099A-4A35-AD60-D37A0578C5FD}"/>
    <cellStyle name="Output 2 2 2 3" xfId="38396" xr:uid="{CCE1D146-EEBC-4435-8612-317CEB8FE4DD}"/>
    <cellStyle name="Output 2 2 2_AVA DVA EL" xfId="38397" xr:uid="{A96A5851-AD21-40BB-8687-136E310A1B3F}"/>
    <cellStyle name="Output 2 2 3" xfId="38398" xr:uid="{D6170A32-2F2D-4AF8-A2D6-81FDF39165DA}"/>
    <cellStyle name="Output 2 2_AVA DVA EL" xfId="38399" xr:uid="{02AE2F01-6AE2-4848-A72B-FAABF35331EB}"/>
    <cellStyle name="Output 2 3" xfId="38400" xr:uid="{097408FB-9F25-4E1D-98FA-68A23047C84C}"/>
    <cellStyle name="Output 2 3 2" xfId="38401" xr:uid="{F01BA58B-D6D6-43B8-8DA5-CC163C8FD75E}"/>
    <cellStyle name="Output 2 3 2 2" xfId="38402" xr:uid="{B49439E8-6030-4CFF-9C7F-AAA92BBA2A45}"/>
    <cellStyle name="Output 2 3 2 3" xfId="38403" xr:uid="{A06136D9-2B0C-4328-8FB3-AB5A411E9E0C}"/>
    <cellStyle name="Output 2 3 2_AVA DVA EL" xfId="38404" xr:uid="{84D6E8E3-FCFD-4923-A5B6-2DA936E7B12D}"/>
    <cellStyle name="Output 2 3 3" xfId="38405" xr:uid="{4BB4FA94-E28D-4559-9BF8-7001D9CACACA}"/>
    <cellStyle name="Output 2 3 4" xfId="38406" xr:uid="{18B060C0-B7E2-461C-BA7F-85136CA0F9DC}"/>
    <cellStyle name="Output 2 3_AVA DVA EL" xfId="38407" xr:uid="{0776F3F2-FBED-444B-81E8-7C728241E050}"/>
    <cellStyle name="Output 2 4" xfId="38408" xr:uid="{98A6B12E-7BED-481C-ADAA-8D09D4A7567C}"/>
    <cellStyle name="Output 2 4 2" xfId="38409" xr:uid="{285EF9F5-A3AA-4945-A273-5BB588BF84D1}"/>
    <cellStyle name="Output 2 4 3" xfId="38410" xr:uid="{321D3FF2-857C-4B76-A0DC-26D3807AA73F}"/>
    <cellStyle name="Output 2 4_AVA DVA EL" xfId="38411" xr:uid="{D1DEB62A-BABD-4864-8E28-476CA7ADFEB0}"/>
    <cellStyle name="Output 2 5" xfId="38412" xr:uid="{4F322A81-3803-4279-9A9B-1758F74C082D}"/>
    <cellStyle name="Output 2 5 2" xfId="38413" xr:uid="{DB616765-43F9-4E82-9E62-838095B6D1EB}"/>
    <cellStyle name="Output 2 5 3" xfId="38414" xr:uid="{FDC1C695-5A86-4D11-B1D2-DAEF705D87E5}"/>
    <cellStyle name="Output 2 5_AVA DVA EL" xfId="38415" xr:uid="{E4A063F5-81F9-421F-9753-D9D1F2B18463}"/>
    <cellStyle name="Output 2 6" xfId="38416" xr:uid="{F98CDA6B-CC7B-4791-BC80-EBE41C477A95}"/>
    <cellStyle name="Output 2 6 2" xfId="38417" xr:uid="{333E845C-201A-454B-85E4-96DAA02E3C6F}"/>
    <cellStyle name="Output 2 6 2 2" xfId="38418" xr:uid="{841E32F3-C90E-4D2B-AC3F-881F4FABE6AA}"/>
    <cellStyle name="Output 2 6 2 3" xfId="38419" xr:uid="{B4D3FBFA-6968-40A0-92BB-68BCB20571B7}"/>
    <cellStyle name="Output 2 6 2_AVA DVA EL" xfId="38420" xr:uid="{3DF1E16F-AA75-438C-BE7B-8391852E3127}"/>
    <cellStyle name="Output 2 6 3" xfId="38421" xr:uid="{E612DD8F-8C81-4D09-AE63-8EC566416AE8}"/>
    <cellStyle name="Output 2 6 3 2" xfId="38422" xr:uid="{2714C54C-D2D3-4B59-A4B0-9FA02FA114BB}"/>
    <cellStyle name="Output 2 6 3 3" xfId="38423" xr:uid="{098355E4-D378-481A-9103-E18835BE39BF}"/>
    <cellStyle name="Output 2 6 3_AVA DVA EL" xfId="38424" xr:uid="{AFA8E963-02A7-49B5-BBD0-8351ED283BC6}"/>
    <cellStyle name="Output 2 6 4" xfId="38425" xr:uid="{86F3970A-DDAB-4D1D-9932-5758C3E08953}"/>
    <cellStyle name="Output 2 6 5" xfId="38426" xr:uid="{DAB388E1-7720-4A7E-950D-6260FA3432D8}"/>
    <cellStyle name="Output 2 6_AVA DVA EL" xfId="38427" xr:uid="{FA6E9141-37E9-46E9-A1B1-C5FBEFBA03F0}"/>
    <cellStyle name="Output 2 7" xfId="38428" xr:uid="{DCC1AEA8-98D9-4C4F-B800-4D3EA5C3ABD8}"/>
    <cellStyle name="Output 2 7 2" xfId="38429" xr:uid="{50B67BEF-EAFD-4618-9B6B-BA1BB893C2EE}"/>
    <cellStyle name="Output 2 7 3" xfId="38430" xr:uid="{A678C754-88AD-419E-95B3-786664232693}"/>
    <cellStyle name="Output 2 7_AVA DVA EL" xfId="38431" xr:uid="{DBD591C7-AB45-47F3-9165-FAAFF2A75632}"/>
    <cellStyle name="Output 2 8" xfId="38432" xr:uid="{E17A15D9-3752-49F8-95B0-BC2F95820895}"/>
    <cellStyle name="Output 2 8 2" xfId="38433" xr:uid="{14374E17-AAD1-40B8-B3FD-9466767F066A}"/>
    <cellStyle name="Output 2 8 3" xfId="38434" xr:uid="{930E0082-6388-4F72-A775-8667CFE8A381}"/>
    <cellStyle name="Output 2 8_AVA DVA EL" xfId="38435" xr:uid="{F17571EC-0857-4D3F-84AF-6FFEA4BA4B32}"/>
    <cellStyle name="Output 2 9" xfId="38436" xr:uid="{EECE8AAE-DFF9-418E-B01F-1C1CE650FC5B}"/>
    <cellStyle name="Output 2_4Q16" xfId="38437" xr:uid="{31F3DF40-A6C2-469B-99E3-69791EEB5002}"/>
    <cellStyle name="Output 3" xfId="8460" xr:uid="{73CD3EBE-328A-4D72-B25D-F42782B12E7F}"/>
    <cellStyle name="Output 3 2" xfId="38438" xr:uid="{6FC3A5A7-108E-41B8-BC63-10DB39C62E53}"/>
    <cellStyle name="Output 3 2 2" xfId="38439" xr:uid="{BE9C8C8D-EB03-4FC1-AB38-8393FC4119C3}"/>
    <cellStyle name="Output 3 2 3" xfId="38440" xr:uid="{AA52A079-787F-4B7F-98AE-B4F779A51460}"/>
    <cellStyle name="Output 3 2_AVA DVA EL" xfId="38441" xr:uid="{30A9B20C-BC07-49B5-8DD6-1227EA225A6D}"/>
    <cellStyle name="Output 3 3" xfId="38442" xr:uid="{19CAB41F-1667-48CA-BFC9-FD37EE116E07}"/>
    <cellStyle name="Output 3 3 2" xfId="38443" xr:uid="{A457B683-EE9C-4312-8813-92E0DDEAA8A3}"/>
    <cellStyle name="Output 3 3 3" xfId="38444" xr:uid="{09C82DF0-E7B4-4055-B1C7-50E0271FD883}"/>
    <cellStyle name="Output 3 3_AVA DVA EL" xfId="38445" xr:uid="{15D9C29D-2B57-4E4D-A546-156A2A6B4360}"/>
    <cellStyle name="Output 3 4" xfId="38446" xr:uid="{26C7AA5F-155B-45CA-A4B0-A7CE8A161617}"/>
    <cellStyle name="Output 3_AVA DVA EL" xfId="38447" xr:uid="{8417D08A-6630-4D69-8A63-F6D43EC88779}"/>
    <cellStyle name="Output 4" xfId="38448" xr:uid="{54850CB7-6608-4ED4-A835-046F681B1B0A}"/>
    <cellStyle name="Output 4 2" xfId="38449" xr:uid="{05A13BC5-0970-43E7-8231-09ECB8BCE7F4}"/>
    <cellStyle name="Output 4 2 2" xfId="38450" xr:uid="{C0F426D9-5E27-4D18-9976-4A38A14796F7}"/>
    <cellStyle name="Output 4 2 3" xfId="38451" xr:uid="{18D5C42E-C880-47D2-B129-9F942151D412}"/>
    <cellStyle name="Output 4 2_AVA DVA EL" xfId="38452" xr:uid="{478D5C73-0F26-4DE9-99E4-50F1BDAEA250}"/>
    <cellStyle name="Output 4 3" xfId="38453" xr:uid="{3DCA53AF-B7A7-46A1-B5ED-961934DA7131}"/>
    <cellStyle name="Output 4 3 2" xfId="38454" xr:uid="{903031C3-8459-48F0-9699-C63829E5DEF3}"/>
    <cellStyle name="Output 4 3 3" xfId="38455" xr:uid="{93C5D9DA-9C50-498D-8309-3E62FC813049}"/>
    <cellStyle name="Output 4 3_AVA DVA EL" xfId="38456" xr:uid="{657A3FC9-60D4-4CED-AEA5-81343F57BDE3}"/>
    <cellStyle name="Output 4 4" xfId="38457" xr:uid="{2651BB82-8A9F-4CE4-B738-7D4CDD66405E}"/>
    <cellStyle name="Output 4 4 2" xfId="38458" xr:uid="{46C4D70D-86F4-44C6-8329-3C8EAA7E3E08}"/>
    <cellStyle name="Output 4 4 3" xfId="38459" xr:uid="{8D6F291D-0E9A-43A9-8A3D-FE8AF1CDF182}"/>
    <cellStyle name="Output 4 4_AVA DVA EL" xfId="38460" xr:uid="{0E87C618-CEDC-4539-AC19-E1F6C2E14094}"/>
    <cellStyle name="Output 4 5" xfId="38461" xr:uid="{ED6960E2-0187-4C19-905A-DDDA253C3A30}"/>
    <cellStyle name="Output 4 5 2" xfId="38462" xr:uid="{066A2010-9D8B-49B6-9021-18D93D8E1184}"/>
    <cellStyle name="Output 4 5 3" xfId="38463" xr:uid="{397E60AD-572A-4863-B756-504C45E85B5C}"/>
    <cellStyle name="Output 4 5_AVA DVA EL" xfId="38464" xr:uid="{696AFAFD-9C2E-41DF-BBBC-9D199CA3357E}"/>
    <cellStyle name="Output 4 6" xfId="38465" xr:uid="{B0585321-AE54-42A6-9466-0E3266D60AB9}"/>
    <cellStyle name="Output 4_AVA DVA EL" xfId="38466" xr:uid="{2D7A39C6-20A4-4EDD-9ED4-51CCE88C020F}"/>
    <cellStyle name="Output 5" xfId="38467" xr:uid="{E460102F-1918-430A-A54F-DDC6B92AC8A3}"/>
    <cellStyle name="Output 5 2" xfId="38468" xr:uid="{5629A244-47D1-4DA1-82C6-20AC0A313591}"/>
    <cellStyle name="Output 5 2 2" xfId="38469" xr:uid="{C0D370B5-7A7E-4C84-98B4-C18A2993F642}"/>
    <cellStyle name="Output 5 2 3" xfId="38470" xr:uid="{1F34ABE2-6EC6-4269-B7E1-D15A4DD654F0}"/>
    <cellStyle name="Output 5 2_AVA DVA EL" xfId="38471" xr:uid="{221A8568-07CB-455E-9ACD-9B33D5771219}"/>
    <cellStyle name="Output 5 3" xfId="38472" xr:uid="{EE2932FF-96EB-4B15-A837-64B13CE560CE}"/>
    <cellStyle name="Output 5_AVA DVA EL" xfId="38473" xr:uid="{52D921ED-AC5E-4878-B156-0AF39151D158}"/>
    <cellStyle name="Output 6" xfId="38474" xr:uid="{6B8EC071-B3DE-40B5-8256-5F670E3DC1AC}"/>
    <cellStyle name="Output 6 2" xfId="38475" xr:uid="{EA36690F-B446-410D-A779-AA8E5D7D4730}"/>
    <cellStyle name="Output 6 2 2" xfId="38476" xr:uid="{003D6505-2DB8-42AC-8E8F-D30671515CF9}"/>
    <cellStyle name="Output 6 2 3" xfId="38477" xr:uid="{691AFF47-BEB6-406E-B8D9-4CDAFB5E2527}"/>
    <cellStyle name="Output 6 2_AVA DVA EL" xfId="38478" xr:uid="{99704266-E216-464F-8A83-9E0D57F7C37C}"/>
    <cellStyle name="Output 6 3" xfId="38479" xr:uid="{81BBEFEB-91BD-46E3-9887-5EEF5064DD80}"/>
    <cellStyle name="Output 6_AVA DVA EL" xfId="38480" xr:uid="{13A1A301-AACF-4023-94DF-8482DD723BB4}"/>
    <cellStyle name="Output 7" xfId="38481" xr:uid="{939BEB93-D50A-4273-87F9-6782EF70FB00}"/>
    <cellStyle name="Output 7 2" xfId="38482" xr:uid="{8A704AE9-DE04-40F4-A3D6-D96930A616C5}"/>
    <cellStyle name="Output 7 2 2" xfId="38483" xr:uid="{9D15E3A5-2405-4339-8AE7-B5C6B5E8BE34}"/>
    <cellStyle name="Output 7 2 3" xfId="38484" xr:uid="{53E530F5-273B-4405-ADB7-0675F418B9B0}"/>
    <cellStyle name="Output 7 2_AVA DVA EL" xfId="38485" xr:uid="{0D5F543F-9CD6-456A-9986-5E4C011B1F8B}"/>
    <cellStyle name="Output 7 3" xfId="38486" xr:uid="{A3927BEB-642E-4D83-8841-4180BAC26920}"/>
    <cellStyle name="Output 7_AVA DVA EL" xfId="38487" xr:uid="{8D1DFF09-993C-453F-8F29-845A06AB5597}"/>
    <cellStyle name="Output 8" xfId="38488" xr:uid="{36436B51-4F59-4D75-895E-6A2ED53BEB1A}"/>
    <cellStyle name="Output 8 2" xfId="38489" xr:uid="{95E2AE4A-78F7-4C6F-A23C-BF17ACAE350A}"/>
    <cellStyle name="Output 8 2 2" xfId="38490" xr:uid="{65E89567-AF1C-4712-AEEB-1E0E60764DBC}"/>
    <cellStyle name="Output 8 2 3" xfId="38491" xr:uid="{20CF90A3-9308-4D40-9781-36F52F6CD87E}"/>
    <cellStyle name="Output 8 2_AVA DVA EL" xfId="38492" xr:uid="{7E314FD7-E083-45EE-A83E-04D446672232}"/>
    <cellStyle name="Output 8 3" xfId="38493" xr:uid="{4F7E1189-F62A-40F5-AC8A-9998BD95B467}"/>
    <cellStyle name="Output 8_AVA DVA EL" xfId="38494" xr:uid="{96842ABE-7E6A-4287-B8D5-270AC9EAB73C}"/>
    <cellStyle name="Output 9" xfId="38495" xr:uid="{242B3BCF-E0BA-4C4C-840A-8AB149498FB6}"/>
    <cellStyle name="Output 9 2" xfId="38496" xr:uid="{B3803138-45CD-4376-86DB-A8E3E603F14E}"/>
    <cellStyle name="Output 9 2 2" xfId="38497" xr:uid="{B657D94D-6AEB-4E58-A84E-677CCE171942}"/>
    <cellStyle name="Output 9 2 3" xfId="38498" xr:uid="{56136D2A-C28F-467F-BFCD-BFF1C02CA732}"/>
    <cellStyle name="Output 9 2_AVA DVA EL" xfId="38499" xr:uid="{D2F7DB05-7B0F-471E-8C08-B784B3FFA725}"/>
    <cellStyle name="Output 9 3" xfId="38500" xr:uid="{3223EA37-23FB-4CE8-B6A5-7867ECAA870F}"/>
    <cellStyle name="Output 9_AVA DVA EL" xfId="38501" xr:uid="{0C50002E-082E-41D7-A8BC-655BA1B572FD}"/>
    <cellStyle name="Output_4Q16" xfId="38502" xr:uid="{81470D20-8618-4ECD-BB27-7971784B6186}"/>
    <cellStyle name="Overskrift 1" xfId="38503" xr:uid="{8AA83741-9094-4C16-8085-1129467B8257}"/>
    <cellStyle name="Overskrift 1 2" xfId="8461" xr:uid="{9DF73EE6-D7E1-496F-A1EC-02F281C6E4FE}"/>
    <cellStyle name="Overskrift 1 2 2" xfId="38504" xr:uid="{877FC208-7259-49CA-8EF5-0018EDDD3F09}"/>
    <cellStyle name="Overskrift 1 2 2 2" xfId="38505" xr:uid="{07E6620F-929A-40AB-BDA0-C30440B4F0FC}"/>
    <cellStyle name="Overskrift 1 2 2 3" xfId="38506" xr:uid="{876F3D11-6214-4DD3-8F92-FC0B4E2AF3F6}"/>
    <cellStyle name="Overskrift 1 2 2_AVA DVA EL" xfId="38507" xr:uid="{542951F1-43A4-4015-9270-BC27851634F2}"/>
    <cellStyle name="Overskrift 1 2 3" xfId="38508" xr:uid="{1023D89C-0D56-4FAE-9171-19F1AE9A7044}"/>
    <cellStyle name="Overskrift 1 2_AVA DVA EL" xfId="38509" xr:uid="{49C4C07B-9476-4E86-8805-AD5C2A314187}"/>
    <cellStyle name="Overskrift 1 3" xfId="8462" xr:uid="{76E2AEB4-90AF-4523-8891-85E6EAB4C3B7}"/>
    <cellStyle name="Overskrift 1 3 2" xfId="38510" xr:uid="{D1C7DD59-D1D4-481D-AE6A-702C9E547AFB}"/>
    <cellStyle name="Overskrift 1 3 3" xfId="38511" xr:uid="{5C1356A2-9165-4B19-9C85-9EEDF2EFB557}"/>
    <cellStyle name="Overskrift 1 3_AVA DVA EL" xfId="38512" xr:uid="{A3096B38-A74A-4262-9F5A-A51309689153}"/>
    <cellStyle name="Overskrift 1 4" xfId="38513" xr:uid="{CF3DC9DD-905D-46BE-86A5-71D07655BCB0}"/>
    <cellStyle name="Overskrift 1 5" xfId="38514" xr:uid="{862ED2CB-FB61-4902-AF9E-908679CA1ED0}"/>
    <cellStyle name="Overskrift 1_3Q19" xfId="42927" xr:uid="{DA47DFBB-5994-4BA3-BFDD-7D2488EF0FB9}"/>
    <cellStyle name="Overskrift 2" xfId="38515" xr:uid="{CF74DF79-9453-4E3F-89F1-7814F82A6B43}"/>
    <cellStyle name="Overskrift 2 2" xfId="8463" xr:uid="{BF49945A-DA3D-49FC-A9FD-4E3B771F2E16}"/>
    <cellStyle name="Overskrift 2 2 2" xfId="38516" xr:uid="{34D572DA-4CC6-429C-A899-F87D288D2932}"/>
    <cellStyle name="Overskrift 2 2 2 2" xfId="38517" xr:uid="{E2A19462-1CA3-417A-B6ED-5C528347B561}"/>
    <cellStyle name="Overskrift 2 2 2 3" xfId="38518" xr:uid="{E97F9DBC-684C-47CC-BA5D-9A0629EBAE7D}"/>
    <cellStyle name="Overskrift 2 2 2_AVA DVA EL" xfId="38519" xr:uid="{74986D95-3332-497E-9705-7383FE691411}"/>
    <cellStyle name="Overskrift 2 2 3" xfId="38520" xr:uid="{D4150771-D27F-4E9E-9AF6-51673C0C8F15}"/>
    <cellStyle name="Overskrift 2 2_AVA DVA EL" xfId="38521" xr:uid="{110EF70D-BC68-4FAC-BCCA-6C683F17196B}"/>
    <cellStyle name="Overskrift 2 3" xfId="8464" xr:uid="{4456EB1E-FEDD-4D56-8CFD-AB32803CA13B}"/>
    <cellStyle name="Overskrift 2 3 2" xfId="38522" xr:uid="{88CF765D-72AE-4B72-947E-F9E848CEBD99}"/>
    <cellStyle name="Overskrift 2 3 3" xfId="38523" xr:uid="{B25FC853-CC45-4BC2-9954-BC465D36E05B}"/>
    <cellStyle name="Overskrift 2 3_AVA DVA EL" xfId="38524" xr:uid="{5E5870F4-3B58-4F90-8636-28C3D7250153}"/>
    <cellStyle name="Overskrift 2 4" xfId="38525" xr:uid="{3B36B3F0-88CF-42A5-8DB3-4496970F47DE}"/>
    <cellStyle name="Overskrift 2 5" xfId="38526" xr:uid="{4321886D-1A65-44BF-9638-343CEDE39EDA}"/>
    <cellStyle name="Overskrift 2_3Q19" xfId="42928" xr:uid="{D1698013-76E8-4156-B089-8A6FF0F0DAFD}"/>
    <cellStyle name="Overskrift 3" xfId="38527" xr:uid="{C0818AF7-2EAB-476F-9857-799080AA48D0}"/>
    <cellStyle name="Overskrift 3 2" xfId="8465" xr:uid="{EE57AC8E-5268-4194-A468-27F5B8D4DBAF}"/>
    <cellStyle name="Overskrift 3 2 2" xfId="38528" xr:uid="{83A97236-7D43-4463-8F85-6A3160947025}"/>
    <cellStyle name="Overskrift 3 2 2 2" xfId="38529" xr:uid="{E4A6DA75-D387-47F3-9DEC-EA0EE65E2C97}"/>
    <cellStyle name="Overskrift 3 2 2 2 2" xfId="38530" xr:uid="{74041CE2-1BEB-4497-A67C-9E83709EB9A1}"/>
    <cellStyle name="Overskrift 3 2 2 2 3" xfId="38531" xr:uid="{819BE8E5-1965-4076-A4A6-FA5190EED2A0}"/>
    <cellStyle name="Overskrift 3 2 2 2_AVA DVA EL" xfId="38532" xr:uid="{48CC5CEF-ADC0-49A2-B104-0B0DB05C2DF8}"/>
    <cellStyle name="Overskrift 3 2 2 3" xfId="38533" xr:uid="{E417490A-6DF0-41CB-9378-108434845282}"/>
    <cellStyle name="Overskrift 3 2 2 4" xfId="38534" xr:uid="{93E078BB-F839-4CB4-9F8A-4D3D51D2BE03}"/>
    <cellStyle name="Overskrift 3 2 2_AVA DVA EL" xfId="38535" xr:uid="{F64CF3EA-3CDD-4944-B305-FBDB75BE5BBA}"/>
    <cellStyle name="Overskrift 3 2 3" xfId="38536" xr:uid="{7C50D321-4DE0-4270-AABE-FCD6E6EC64D1}"/>
    <cellStyle name="Overskrift 3 2 3 2" xfId="38537" xr:uid="{522296B2-735F-47C3-92CA-39BF7EB2164E}"/>
    <cellStyle name="Overskrift 3 2 3 3" xfId="38538" xr:uid="{837656EB-3BCD-423A-A66C-D9C88FF42A34}"/>
    <cellStyle name="Overskrift 3 2 3_AVA DVA EL" xfId="38539" xr:uid="{B147697E-8A25-41F7-815F-3AD3EEE8A337}"/>
    <cellStyle name="Overskrift 3 2 4" xfId="38540" xr:uid="{7513AD30-78FA-4B1C-99F9-8E1BA993F54E}"/>
    <cellStyle name="Overskrift 3 2 4 2" xfId="38541" xr:uid="{05A3E4EF-3C3A-49C4-899B-ADF7E3B66224}"/>
    <cellStyle name="Overskrift 3 2 4 3" xfId="38542" xr:uid="{EFB8CD5E-A28E-47F9-9CB3-580DD70FE4AE}"/>
    <cellStyle name="Overskrift 3 2 4_AVA DVA EL" xfId="38543" xr:uid="{74F97B63-E2C7-40A5-9BF4-69441DA57D5C}"/>
    <cellStyle name="Overskrift 3 2 5" xfId="38544" xr:uid="{F6183E73-F699-40DF-86AD-854A964D329E}"/>
    <cellStyle name="Overskrift 3 2 5 2" xfId="38545" xr:uid="{6EA8D631-A74E-4913-8C48-83DE8E00BB94}"/>
    <cellStyle name="Overskrift 3 2 5 3" xfId="38546" xr:uid="{83BBFF97-1DC5-4532-8AE6-1C9F260880D1}"/>
    <cellStyle name="Overskrift 3 2 5_AVA DVA EL" xfId="38547" xr:uid="{8ACE5B76-10B9-495D-82A9-90EB9EEF2DB9}"/>
    <cellStyle name="Overskrift 3 2 6" xfId="38548" xr:uid="{A6AA91FB-6BEB-482B-BCEB-0E13A285601C}"/>
    <cellStyle name="Overskrift 3 2 6 2" xfId="38549" xr:uid="{83ACF7C4-66B4-4090-A595-FED8F6A26E89}"/>
    <cellStyle name="Overskrift 3 2 6 3" xfId="38550" xr:uid="{064502CB-B7C8-4AB5-B4B5-49AFE5A10D98}"/>
    <cellStyle name="Overskrift 3 2 6_AVA DVA EL" xfId="38551" xr:uid="{FA89A0DC-F17B-4CEC-A581-00EDBFA398E3}"/>
    <cellStyle name="Overskrift 3 2 7" xfId="38552" xr:uid="{C6912AE4-4853-4622-B3C6-3072CF0C61A5}"/>
    <cellStyle name="Overskrift 3 2_AVA DVA EL" xfId="38553" xr:uid="{BF04E643-4CF8-4D54-A12D-0C84463DFE37}"/>
    <cellStyle name="Overskrift 3 3" xfId="8466" xr:uid="{F5C83C9A-4104-436F-A2DB-49D12AF06F2C}"/>
    <cellStyle name="Overskrift 3 3 2" xfId="38554" xr:uid="{7367D4EC-E92F-4ED4-8A44-5A8454AC5E34}"/>
    <cellStyle name="Overskrift 3 3 2 2" xfId="38555" xr:uid="{B3D082CA-3808-4624-888E-AE18DA322473}"/>
    <cellStyle name="Overskrift 3 3 2 3" xfId="38556" xr:uid="{30C46BFA-6084-462A-9AAA-D2F78C461E1F}"/>
    <cellStyle name="Overskrift 3 3 2_AVA DVA EL" xfId="38557" xr:uid="{ECA140DE-938B-41C4-86DB-508F179819C2}"/>
    <cellStyle name="Overskrift 3 3 3" xfId="38558" xr:uid="{F962B4C9-D012-4527-8BC3-5FD131551CCC}"/>
    <cellStyle name="Overskrift 3 3 4" xfId="38559" xr:uid="{349C48F9-8139-46B5-9370-F956EEDBE5F6}"/>
    <cellStyle name="Overskrift 3 3_AVA DVA EL" xfId="38560" xr:uid="{ACEEA699-4478-45A9-B03E-75E48F36118E}"/>
    <cellStyle name="Overskrift 3 4" xfId="38561" xr:uid="{6BF83346-D818-43B3-9C96-1CAD8EDA4C09}"/>
    <cellStyle name="Overskrift 3 4 2" xfId="38562" xr:uid="{F607D8B8-4AF4-404E-80F9-57D2637B6E47}"/>
    <cellStyle name="Overskrift 3 4 3" xfId="38563" xr:uid="{738809A9-E400-4425-9C7B-34D9BC06A308}"/>
    <cellStyle name="Overskrift 3 4_AVA DVA EL" xfId="38564" xr:uid="{14A36BC0-1EA8-4643-963A-00DE888AFABA}"/>
    <cellStyle name="Overskrift 3 5" xfId="38565" xr:uid="{B4A86ECE-93E4-4263-8EFB-9AA46936B17A}"/>
    <cellStyle name="Overskrift 3 5 2" xfId="38566" xr:uid="{627C4E6F-1E25-4DC8-98B7-088787CCCF48}"/>
    <cellStyle name="Overskrift 3 5 3" xfId="38567" xr:uid="{20DE3418-CEB4-449D-B1C0-8D9A3BACCE5E}"/>
    <cellStyle name="Overskrift 3 5_AVA DVA EL" xfId="38568" xr:uid="{45DC8C71-F887-4928-9662-7D980061B8BE}"/>
    <cellStyle name="Overskrift 3 6" xfId="38569" xr:uid="{F9A08C70-6976-440A-B2F2-941B59092F90}"/>
    <cellStyle name="Overskrift 3 6 2" xfId="38570" xr:uid="{FAE8A70A-148D-4A8E-98E2-54C394B0160C}"/>
    <cellStyle name="Overskrift 3 6 3" xfId="38571" xr:uid="{6F1C576B-FE0A-49F7-B825-95B1F61000A3}"/>
    <cellStyle name="Overskrift 3 6_AVA DVA EL" xfId="38572" xr:uid="{0B40CC14-6BB6-4EC9-9FF6-178CDF6DB436}"/>
    <cellStyle name="Overskrift 3 7" xfId="38573" xr:uid="{3CDDF68D-1162-4FFD-9C6D-7A5E67FE8460}"/>
    <cellStyle name="Overskrift 3 7 2" xfId="38574" xr:uid="{B9375CDE-E4DB-4228-92EC-71D0996C7DE6}"/>
    <cellStyle name="Overskrift 3 7 3" xfId="38575" xr:uid="{20A76102-B4BF-41AB-88B2-057C01AFA04F}"/>
    <cellStyle name="Overskrift 3 7_AVA DVA EL" xfId="38576" xr:uid="{4579D728-569D-41BF-806E-18377193FDD7}"/>
    <cellStyle name="Overskrift 3 8" xfId="38577" xr:uid="{C839473E-3A80-4A9E-A330-5548FC340457}"/>
    <cellStyle name="Overskrift 3 9" xfId="38578" xr:uid="{EEF0937F-E720-49DA-929A-7D18CAD47FF0}"/>
    <cellStyle name="Overskrift 3_3Q19" xfId="42929" xr:uid="{B840188E-CDA2-43DE-AB40-2A9E67D42D45}"/>
    <cellStyle name="Overskrift 4" xfId="38579" xr:uid="{ED618360-4AA1-4D66-91B7-24BF3E7FAFB3}"/>
    <cellStyle name="Overskrift 4 2" xfId="8467" xr:uid="{F25E631E-7FF2-4567-B7DE-2233A33A9251}"/>
    <cellStyle name="Overskrift 4 2 2" xfId="38580" xr:uid="{E0F2C7E2-B688-4CF5-B6E7-C5CA40D1ACE4}"/>
    <cellStyle name="Overskrift 4 2 2 2" xfId="38581" xr:uid="{35190CD6-76D3-465B-9B87-9E9573EF2869}"/>
    <cellStyle name="Overskrift 4 2 2 3" xfId="38582" xr:uid="{5035AFEA-ABD1-4ADC-848C-49B40231A970}"/>
    <cellStyle name="Overskrift 4 2 2_AVA DVA EL" xfId="38583" xr:uid="{A45F718D-9C81-408E-AF45-8CCF5CBEE6E1}"/>
    <cellStyle name="Overskrift 4 2 3" xfId="38584" xr:uid="{DE2CB114-441B-484D-A8F9-AA8E1C25345E}"/>
    <cellStyle name="Overskrift 4 2_AVA DVA EL" xfId="38585" xr:uid="{6A13A1BD-CEA9-42CA-A570-76C3ADB54244}"/>
    <cellStyle name="Overskrift 4 3" xfId="8468" xr:uid="{8859E6D0-71D5-4F6E-BC46-A2810ABE7231}"/>
    <cellStyle name="Overskrift 4 3 2" xfId="38586" xr:uid="{A1C79434-B597-43FD-B2C7-1B1C9C4C6BAD}"/>
    <cellStyle name="Overskrift 4 3 3" xfId="38587" xr:uid="{0DDA0CE9-40E8-4ED6-8855-834BEEEC5B40}"/>
    <cellStyle name="Overskrift 4 3_AVA DVA EL" xfId="38588" xr:uid="{6A309AF0-B05E-490A-A658-DD4EB19363D6}"/>
    <cellStyle name="Overskrift 4 4" xfId="38589" xr:uid="{ACAA6C9E-16AD-4084-A249-44D060622F81}"/>
    <cellStyle name="Overskrift 4 5" xfId="38590" xr:uid="{F4D453BD-1AB5-46C0-A231-32596EE40898}"/>
    <cellStyle name="Overskrift 4_3Q19" xfId="42930" xr:uid="{0DAC5221-56A4-4FF0-8C6E-780E9E88F879}"/>
    <cellStyle name="Page header" xfId="8469" xr:uid="{04197681-7AD5-44E6-87FC-195EF9CE48FA}"/>
    <cellStyle name="Page header 2" xfId="8470" xr:uid="{54A4F195-D47D-41DC-89BE-55DBBF26161A}"/>
    <cellStyle name="Page header 2 2" xfId="8471" xr:uid="{C0254F39-FA10-41EB-80A0-262281545583}"/>
    <cellStyle name="Page header 2_3. Chng in credit spreads" xfId="8472" xr:uid="{69D793B4-869F-4B6C-94DA-8C6D78C65D78}"/>
    <cellStyle name="Page header 3" xfId="8473" xr:uid="{E7E2E239-05B7-4B05-AAD1-ACA620A98555}"/>
    <cellStyle name="Page header 3 2" xfId="8474" xr:uid="{EE74651E-B858-498D-8EB0-0432FCEBCA2D}"/>
    <cellStyle name="Page header 3 2 2" xfId="38591" xr:uid="{5A17C22E-1C2B-4C99-83F1-7283B49C1C00}"/>
    <cellStyle name="Page header 3 2 3" xfId="38592" xr:uid="{60D2C03C-85B3-4F3A-A125-84028E603D45}"/>
    <cellStyle name="Page header 3 2_AVA DVA EL" xfId="38593" xr:uid="{B00CFF9E-7C1D-4BDC-A745-1DB9F83FC691}"/>
    <cellStyle name="Page header 3 3" xfId="38594" xr:uid="{C2279F9C-ACE7-4B8F-9C7D-D0B2E38D6A8A}"/>
    <cellStyle name="Page header 3 4" xfId="38595" xr:uid="{A10B2F44-B8D4-4F74-9C62-C6B80D82351A}"/>
    <cellStyle name="Page header 3_3. Chng in credit spreads" xfId="8475" xr:uid="{82C8C510-098D-46AA-A1B2-66AE7D5EC144}"/>
    <cellStyle name="Page header 4" xfId="38596" xr:uid="{1F3634C6-8335-47B8-AD65-B597FD891487}"/>
    <cellStyle name="Page header_1" xfId="8476" xr:uid="{9E5A678E-885B-4F0C-AB63-DF97BA779947}"/>
    <cellStyle name="Page Heading Large" xfId="8477" xr:uid="{6D1DA3F8-66C6-40A4-BEE8-5C4DAF63BCF2}"/>
    <cellStyle name="Page Heading Large 2" xfId="38597" xr:uid="{BCEBB443-D5B3-4F80-B9F1-413D1CCEE538}"/>
    <cellStyle name="Page Heading Large 3" xfId="38598" xr:uid="{7A4519CA-69DE-46B4-85A3-A3E7D2F84829}"/>
    <cellStyle name="Page Heading Large_AVA DVA EL" xfId="38599" xr:uid="{F8A62E5D-6E0B-4051-A531-887D0264FC78}"/>
    <cellStyle name="Page Heading Small" xfId="8478" xr:uid="{3BC37E51-BDA7-4240-A237-F34271812B2C}"/>
    <cellStyle name="Page Heading Small 2" xfId="38600" xr:uid="{997886CA-B6A9-42B2-A1E1-A09069D3DD77}"/>
    <cellStyle name="Page Heading Small 3" xfId="38601" xr:uid="{93D8B166-74BD-4F21-865E-23CDCE84E1EE}"/>
    <cellStyle name="Page Heading Small_AVA DVA EL" xfId="38602" xr:uid="{4E0E507B-5BBD-4BD4-95E4-206581844A79}"/>
    <cellStyle name="Page Number" xfId="8479" xr:uid="{12478AC7-F417-48C6-B348-86CBD07AD448}"/>
    <cellStyle name="Page Number 2" xfId="38603" xr:uid="{83828E2E-30D0-4A29-8089-4A272C213A18}"/>
    <cellStyle name="Page Number 3" xfId="38604" xr:uid="{C53037C0-329D-4958-8962-E8B31E302146}"/>
    <cellStyle name="Page Number_AVA DVA EL" xfId="38605" xr:uid="{45433C8B-ACFB-4E69-8808-F1143BE8AFF3}"/>
    <cellStyle name="Paryškinimas 1" xfId="8480" xr:uid="{32944CB6-7A74-43CC-AD66-00D07D147C76}"/>
    <cellStyle name="Paryškinimas 1 2" xfId="38606" xr:uid="{C68902ED-8763-4111-9639-81DD76BDAF5E}"/>
    <cellStyle name="Paryškinimas 1_AVA DVA EL" xfId="38607" xr:uid="{DEEB61E7-74BD-46EF-9623-8CAD74D1AE95}"/>
    <cellStyle name="Paryškinimas 2" xfId="8481" xr:uid="{79169317-5B46-43D6-8059-5ACE82A0E51E}"/>
    <cellStyle name="Paryškinimas 2 2" xfId="38608" xr:uid="{D659F32F-71B5-47B4-8C1B-023CE53C05FD}"/>
    <cellStyle name="Paryškinimas 2_AVA DVA EL" xfId="38609" xr:uid="{4633CC10-7CE2-4CE9-8B36-46AC2B8E70CB}"/>
    <cellStyle name="Paryškinimas 3" xfId="8482" xr:uid="{5D7F559C-3024-4DA2-A4B5-9A76F4FBBC58}"/>
    <cellStyle name="Paryškinimas 3 2" xfId="38610" xr:uid="{092DDB9D-1091-4E6D-8A75-91F07232190A}"/>
    <cellStyle name="Paryškinimas 3_AVA DVA EL" xfId="38611" xr:uid="{F55EECED-3C46-48FB-9901-952DEE7C9B2C}"/>
    <cellStyle name="Paryškinimas 4" xfId="8483" xr:uid="{411233B2-EC58-44E3-AA54-12AE49CBB57E}"/>
    <cellStyle name="Paryškinimas 4 2" xfId="38612" xr:uid="{55CE9B3B-D479-4761-9EBE-9C7E6D24EE21}"/>
    <cellStyle name="Paryškinimas 4_AVA DVA EL" xfId="38613" xr:uid="{7C6F9BD7-AA4D-48D4-BF4D-5ED17FD6AD57}"/>
    <cellStyle name="Paryškinimas 5" xfId="8484" xr:uid="{3D0E3479-C4EA-4F63-977A-DE21C2C6AEF4}"/>
    <cellStyle name="Paryškinimas 5 2" xfId="38614" xr:uid="{0F53DAD6-76D3-4580-BB27-4C9CEF7174AD}"/>
    <cellStyle name="Paryškinimas 5_AVA DVA EL" xfId="38615" xr:uid="{A00F6311-BE9B-4ECE-8265-64BE8032A475}"/>
    <cellStyle name="Paryškinimas 6" xfId="8485" xr:uid="{E45D050B-00AD-4F15-A6F5-63716ACD5B3C}"/>
    <cellStyle name="Paryškinimas 6 2" xfId="38616" xr:uid="{5D8D1E4A-A455-4CAF-B742-E81865833704}"/>
    <cellStyle name="Paryškinimas 6_AVA DVA EL" xfId="38617" xr:uid="{0BA3A1F6-3EFD-4575-A272-D1B9173CEF9D}"/>
    <cellStyle name="Pastaba" xfId="8486" xr:uid="{CEB0CA7C-E0B2-4110-9687-660D29CE0A62}"/>
    <cellStyle name="Pastaba 2" xfId="8487" xr:uid="{31A1B075-BA2E-4DEE-9F41-3BEBE04EAFC3}"/>
    <cellStyle name="Pastaba 2 2" xfId="38618" xr:uid="{CE3A7C64-6ED2-404F-A60B-578D148D1B36}"/>
    <cellStyle name="Pastaba 2 3" xfId="38619" xr:uid="{8D6AD459-F3A6-4D63-A35F-791B3018F0CA}"/>
    <cellStyle name="Pastaba 2_AVA DVA EL" xfId="38620" xr:uid="{959782D0-D1F1-49EB-A3BF-38D4B9EB2158}"/>
    <cellStyle name="Pastaba 3" xfId="38621" xr:uid="{959EDFDD-FB56-4C67-B777-E602C4F3EC90}"/>
    <cellStyle name="Pastaba_3. Chng in credit spreads" xfId="8488" xr:uid="{5EFC3E40-FBC2-4DCF-A134-9A33F43FFFE4}"/>
    <cellStyle name="Pavadinimas" xfId="8489" xr:uid="{2D751F84-632D-4938-AADC-58520CB58EA9}"/>
    <cellStyle name="Pavadinimas 2" xfId="38622" xr:uid="{5C60C7E5-81B8-4B3D-BB74-E8494151B85A}"/>
    <cellStyle name="Pavadinimas_AVA DVA EL" xfId="38623" xr:uid="{C48BA27D-1C95-4306-8054-16A8D23A834D}"/>
    <cellStyle name="pb_page_heading_LS" xfId="8490" xr:uid="{B7742619-BB04-40B7-87D9-A1A7606EC46C}"/>
    <cellStyle name="Percent" xfId="40502" xr:uid="{96F6956D-D72A-4CD6-80BE-F9BD88405267}"/>
    <cellStyle name="Percent [0]" xfId="8491" xr:uid="{CB4387F5-4A3D-417F-962A-DA2998DE765C}"/>
    <cellStyle name="Percent [0] 2" xfId="38624" xr:uid="{9DE69377-0BBE-40EE-B31A-A07CFF8F5230}"/>
    <cellStyle name="Percent [0] 3" xfId="38625" xr:uid="{BBC76A33-C29C-4213-9BCA-FA0683D32C51}"/>
    <cellStyle name="Percent [0]_AVA DVA EL" xfId="38626" xr:uid="{12D2937A-1303-434C-A5D3-03B9B3E49761}"/>
    <cellStyle name="Percent [1]" xfId="8492" xr:uid="{92C4E716-F1BA-4637-86C9-E99AB12D8FA7}"/>
    <cellStyle name="Percent [1] 2" xfId="8493" xr:uid="{75087557-AA97-4202-824D-D1DE1C1E0EF7}"/>
    <cellStyle name="Percent [1] 2 2" xfId="38627" xr:uid="{FEFA1C78-783C-40B7-A7E7-1CE8688855FF}"/>
    <cellStyle name="Percent [1] 2 3" xfId="38628" xr:uid="{DCA43A68-9CFB-4EF9-B7DB-1456661CE4E1}"/>
    <cellStyle name="Percent [1] 2_AVA DVA EL" xfId="38629" xr:uid="{76A953AD-0A76-4872-8C2E-D89A68A8495B}"/>
    <cellStyle name="Percent [1] 3" xfId="38630" xr:uid="{FD1362FF-3E6C-4774-94AF-B58E459C0804}"/>
    <cellStyle name="Percent [1] 4" xfId="38631" xr:uid="{B4CF5A64-7BB5-41A9-9776-DF2D64C7944E}"/>
    <cellStyle name="Percent [1]_3. Chng in credit spreads" xfId="8494" xr:uid="{6D6CD76E-A48E-45BD-96E8-2DAC400793E0}"/>
    <cellStyle name="Percent [2]" xfId="8495" xr:uid="{D3E4EFD9-1BED-4473-A2CB-C4E67C3AA533}"/>
    <cellStyle name="Percent [2] 2" xfId="8496" xr:uid="{3CA1F4E0-635E-4702-8F73-CCE45446C93C}"/>
    <cellStyle name="Percent [2] 2 2" xfId="38632" xr:uid="{43F2FDF5-49C2-4E28-83EF-E47F0560316A}"/>
    <cellStyle name="Percent [2] 2 3" xfId="38633" xr:uid="{121DBD0A-4DC9-4753-9E02-ED9645364A42}"/>
    <cellStyle name="Percent [2] 2_AVA DVA EL" xfId="38634" xr:uid="{E9CE1438-F518-41D5-A729-2E784C79A517}"/>
    <cellStyle name="Percent [2] 3" xfId="38635" xr:uid="{C6D2999A-A8F9-4CE9-A631-6BC41BD92F02}"/>
    <cellStyle name="Percent [2] 4" xfId="38636" xr:uid="{20FD4B8E-6C13-4EBA-9322-0F943B40B95B}"/>
    <cellStyle name="Percent [2]_3. Chng in credit spreads" xfId="8497" xr:uid="{B2FD0651-B343-4DF3-989F-9747DDC0DEA9}"/>
    <cellStyle name="Percent 10" xfId="16" xr:uid="{B0232EAA-D38D-4032-BF7E-591417D0ACA9}"/>
    <cellStyle name="Percent 10 2" xfId="38637" xr:uid="{C9A57D4B-39DE-4BA4-94B7-7280724E82ED}"/>
    <cellStyle name="Percent 10 3" xfId="38638" xr:uid="{C591658B-3CFB-48B2-8173-AB7E392B6CCA}"/>
    <cellStyle name="Percent 10_AVA DVA EL" xfId="38639" xr:uid="{DE26311A-FD1F-4D32-828C-763D6F58985E}"/>
    <cellStyle name="Percent 11" xfId="38640" xr:uid="{0D73E876-40C3-4E42-B8E4-EE59E68286A2}"/>
    <cellStyle name="Percent 11 2" xfId="38641" xr:uid="{64D19776-E546-41AE-8CFE-D8532CE238AF}"/>
    <cellStyle name="Percent 11 2 2" xfId="38642" xr:uid="{4D10A580-2B95-4B1A-AF5B-A453876466F3}"/>
    <cellStyle name="Percent 11 2 3" xfId="38643" xr:uid="{6F361610-BF66-4D1C-91DA-7D27E9ED6512}"/>
    <cellStyle name="Percent 11 2_AVA DVA EL" xfId="38644" xr:uid="{0F93D988-FFBC-45D0-A83D-257DE764B31F}"/>
    <cellStyle name="Percent 11 3" xfId="38645" xr:uid="{CE6EE4FC-36C4-438E-AEC3-B6E4DEFD0D7A}"/>
    <cellStyle name="Percent 11 4" xfId="38646" xr:uid="{9D04659A-881A-4037-8227-54F22C2FF9A0}"/>
    <cellStyle name="Percent 11_AVA DVA EL" xfId="38647" xr:uid="{665287D1-4EF6-4EC4-B1C6-F918C0553EE9}"/>
    <cellStyle name="Percent 12" xfId="38648" xr:uid="{DA4EB395-2BA5-4A3A-9038-15B99C31E7F3}"/>
    <cellStyle name="Percent 12 2" xfId="38649" xr:uid="{2BB6E4A7-FD61-439D-BABE-7E2376449630}"/>
    <cellStyle name="Percent 12 2 2" xfId="38650" xr:uid="{9F6435A1-B9CC-4108-B86F-80E9FAAC1514}"/>
    <cellStyle name="Percent 12 2 3" xfId="38651" xr:uid="{F3CE2506-B8E4-4FBF-AE4D-9807E963A08A}"/>
    <cellStyle name="Percent 12 2_AVA DVA EL" xfId="38652" xr:uid="{7412C91F-0689-492E-9DDB-4D1201648CED}"/>
    <cellStyle name="Percent 12 3" xfId="38653" xr:uid="{EA2D7098-590D-4231-BAAA-CE79EDF6F152}"/>
    <cellStyle name="Percent 12 4" xfId="38654" xr:uid="{FA70C83F-932F-4D70-821C-7AB6BB2ADF18}"/>
    <cellStyle name="Percent 12_AVA DVA EL" xfId="38655" xr:uid="{64FC9056-80C0-4CAA-A955-630DDF1AF4ED}"/>
    <cellStyle name="Percent 13" xfId="38656" xr:uid="{5108B8F6-DFB5-49A7-A7EB-8AE44FE1D652}"/>
    <cellStyle name="Percent 13 2" xfId="38657" xr:uid="{66BEF19A-F5B4-479F-9A29-2125E4AE6782}"/>
    <cellStyle name="Percent 13 3" xfId="38658" xr:uid="{5FC452A0-B51E-4787-9C5C-B4DA5659858C}"/>
    <cellStyle name="Percent 13_AVA DVA EL" xfId="38659" xr:uid="{FDF48BA4-0CE7-4137-9798-06C6CF38A3A4}"/>
    <cellStyle name="Percent 14" xfId="38660" xr:uid="{1944DAF5-B0A3-403E-A5F0-6E19265A15F0}"/>
    <cellStyle name="Percent 14 2" xfId="38661" xr:uid="{6915F124-EBAB-4A10-9E8F-D91B33E0BDE5}"/>
    <cellStyle name="Percent 14 3" xfId="38662" xr:uid="{53FF1951-167D-405D-BE7A-DFBAC4EFD2E7}"/>
    <cellStyle name="Percent 14_AVA DVA EL" xfId="38663" xr:uid="{3773F636-63D1-4226-9AC2-4F0C805E9435}"/>
    <cellStyle name="Percent 15" xfId="38664" xr:uid="{F5CEE098-E629-4FBF-AAE8-9AE4C52F3C5A}"/>
    <cellStyle name="Percent 15 2" xfId="38665" xr:uid="{9DAB67C6-BB40-46E4-91BF-84B6BD5EF636}"/>
    <cellStyle name="Percent 15 3" xfId="38666" xr:uid="{E674C825-4B16-4323-BA42-BFA3C801F63D}"/>
    <cellStyle name="Percent 15_AVA DVA EL" xfId="38667" xr:uid="{618EC2E1-5247-4A5E-8D77-77B381BA44D9}"/>
    <cellStyle name="Percent 16" xfId="38668" xr:uid="{71511226-62AD-4EED-917D-04857EBC89CD}"/>
    <cellStyle name="Percent 17" xfId="38669" xr:uid="{4622DDF5-1AA4-4729-BAB3-C93D14EC659F}"/>
    <cellStyle name="Percent 18" xfId="38670" xr:uid="{0C103F65-5C04-4103-BAE9-37138218E056}"/>
    <cellStyle name="Percent 2" xfId="8498" xr:uid="{3EB3F2DE-81B3-4404-8552-E7F36E49E0CE}"/>
    <cellStyle name="Percent 2 10" xfId="38671" xr:uid="{7BAF2929-6EB2-40B0-9509-58C067D5AE85}"/>
    <cellStyle name="Percent 2 10 2" xfId="38672" xr:uid="{3694C13E-35EA-470D-A60F-67D06072C058}"/>
    <cellStyle name="Percent 2 10 2 2" xfId="38673" xr:uid="{52BDF7D3-1B87-4A6D-A2BC-3313C6DE763D}"/>
    <cellStyle name="Percent 2 10 2 3" xfId="38674" xr:uid="{8CA03171-41D9-4654-A5E7-FEADDB8DD76A}"/>
    <cellStyle name="Percent 2 10 2_AVA DVA EL" xfId="38675" xr:uid="{599143FA-16B3-47E7-BF00-14CA0EB35DF6}"/>
    <cellStyle name="Percent 2 10 3" xfId="38676" xr:uid="{CD5C9873-2008-4A6A-B466-143CE1E78C53}"/>
    <cellStyle name="Percent 2 10 3 2" xfId="38677" xr:uid="{5708974E-05DF-44D5-85B3-3B549388F475}"/>
    <cellStyle name="Percent 2 10 3 3" xfId="38678" xr:uid="{83F323DE-AC9F-4871-B336-E3F095693BEE}"/>
    <cellStyle name="Percent 2 10 3_AVA DVA EL" xfId="38679" xr:uid="{4911E741-40CF-4AC1-BAE5-DD5D940601B4}"/>
    <cellStyle name="Percent 2 10 4" xfId="38680" xr:uid="{8DFD2AA0-6D91-43BA-8E89-E34324ED2558}"/>
    <cellStyle name="Percent 2 10_AVA DVA EL" xfId="38681" xr:uid="{E4B80D9A-C077-4F9E-AEB2-1255DF51F30D}"/>
    <cellStyle name="Percent 2 11" xfId="38682" xr:uid="{FD2381B7-E9D0-4383-8168-FDC0B5FBC46E}"/>
    <cellStyle name="Percent 2 11 2" xfId="38683" xr:uid="{82BA03F3-7D21-4957-916C-478E5C8230D0}"/>
    <cellStyle name="Percent 2 11_AVA DVA EL" xfId="38684" xr:uid="{EAA755BD-2C66-4913-B3B1-2C0CE3231D9E}"/>
    <cellStyle name="Percent 2 12" xfId="38685" xr:uid="{72BAC722-A010-4476-B6F5-B34BFD7C1E41}"/>
    <cellStyle name="Percent 2 2" xfId="8499" xr:uid="{DFDEFE2E-195F-4E2F-B2C0-4A23F2DC768D}"/>
    <cellStyle name="Percent 2 2 2" xfId="38686" xr:uid="{80B32A49-CC88-4A30-B03E-3CE13D7E7709}"/>
    <cellStyle name="Percent 2 2 2 2" xfId="38687" xr:uid="{D3D2170B-CFCA-49F9-AFD1-2D6765839168}"/>
    <cellStyle name="Percent 2 2 2_AVA DVA EL" xfId="38688" xr:uid="{E17B2776-1779-42DA-82C8-00460EA546E3}"/>
    <cellStyle name="Percent 2 2 3" xfId="38689" xr:uid="{A43054CE-E47B-4067-BCC4-EE29558E6853}"/>
    <cellStyle name="Percent 2 2 3 2" xfId="38690" xr:uid="{F0150249-C5FC-43CE-B5D4-6574961C5A20}"/>
    <cellStyle name="Percent 2 2 3 2 2" xfId="38691" xr:uid="{05CA5E95-F800-4806-B46F-7E83616A2A11}"/>
    <cellStyle name="Percent 2 2 3 2 3" xfId="38692" xr:uid="{DB21555D-F247-4191-8D38-FD129D3B4021}"/>
    <cellStyle name="Percent 2 2 3 2_AVA DVA EL" xfId="38693" xr:uid="{23C1F8A1-3C0B-45F6-835A-A2CB201CA041}"/>
    <cellStyle name="Percent 2 2 3 3" xfId="38694" xr:uid="{6DAE5906-ACFA-4D93-932A-8AA151BCFAF4}"/>
    <cellStyle name="Percent 2 2 3_AVA DVA EL" xfId="38695" xr:uid="{B7681171-8286-442F-AAF5-300E18734D7B}"/>
    <cellStyle name="Percent 2 2 4" xfId="38696" xr:uid="{DE1AEF62-AF1C-495B-8BA2-1DC26F5F8D47}"/>
    <cellStyle name="Percent 2 2_4Q16" xfId="38697" xr:uid="{59BA64FB-4EA5-41AB-A513-2F07EB7F2D55}"/>
    <cellStyle name="Percent 2 3" xfId="38698" xr:uid="{606C4765-B048-4697-A920-98B8531DDB16}"/>
    <cellStyle name="Percent 2 3 2" xfId="38699" xr:uid="{455A89BA-78A8-42C0-855F-F1D4A89FC9E5}"/>
    <cellStyle name="Percent 2 3 2 2" xfId="38700" xr:uid="{E9E0673D-B703-4214-AADB-13246EB017DA}"/>
    <cellStyle name="Percent 2 3 2 2 2" xfId="38701" xr:uid="{E06C1749-C02B-40DF-B78A-5AE11E8BC271}"/>
    <cellStyle name="Percent 2 3 2 2 3" xfId="38702" xr:uid="{1E9D75F9-121E-42EA-83EB-E8E17B76A591}"/>
    <cellStyle name="Percent 2 3 2 2_AVA DVA EL" xfId="38703" xr:uid="{5C83235B-1A30-4A0E-8474-9C4F9EABE1F2}"/>
    <cellStyle name="Percent 2 3 2 3" xfId="38704" xr:uid="{942B2474-652F-43C7-84E5-D97F0A93A453}"/>
    <cellStyle name="Percent 2 3 2_AVA DVA EL" xfId="38705" xr:uid="{D8BB28C2-9663-495D-875D-347E182EAB19}"/>
    <cellStyle name="Percent 2 3 3" xfId="38706" xr:uid="{69560350-4F58-44CA-AFD0-1BF8B2F8CE84}"/>
    <cellStyle name="Percent 2 3 3 2" xfId="38707" xr:uid="{EB863402-5E3C-432B-AAA5-2C712BB84FBC}"/>
    <cellStyle name="Percent 2 3 3 3" xfId="38708" xr:uid="{04A65E6F-A707-4C88-934A-228961B40043}"/>
    <cellStyle name="Percent 2 3 3_AVA DVA EL" xfId="38709" xr:uid="{42CDB3CB-EECB-4236-93EB-848FE3E08824}"/>
    <cellStyle name="Percent 2 3 4" xfId="38710" xr:uid="{73DD719A-2096-4714-B5DF-58DC7A5DB59D}"/>
    <cellStyle name="Percent 2 3_4Q16" xfId="38711" xr:uid="{E1AE15DC-275B-42B4-88F8-463AC268E341}"/>
    <cellStyle name="Percent 2 4" xfId="38712" xr:uid="{1D62A942-4137-4927-AE25-E9C0B450CA43}"/>
    <cellStyle name="Percent 2 4 2" xfId="38713" xr:uid="{0F6283EF-A9E8-4178-A5B1-60A8CDBAAF2D}"/>
    <cellStyle name="Percent 2 4 2 2" xfId="38714" xr:uid="{A64ABE73-5B70-4B97-ADAF-F1A75EF03B5E}"/>
    <cellStyle name="Percent 2 4 2 3" xfId="38715" xr:uid="{8539BD3E-408E-4CD5-958E-41E8327E38B8}"/>
    <cellStyle name="Percent 2 4 2_AVA DVA EL" xfId="38716" xr:uid="{126D0B56-378E-44B2-A271-B54735ECDE2D}"/>
    <cellStyle name="Percent 2 4 3" xfId="38717" xr:uid="{0F1301AA-4F9F-422E-8C62-FAF5F2E76FF7}"/>
    <cellStyle name="Percent 2 4_AVA DVA EL" xfId="38718" xr:uid="{EF7BD539-2C2B-4C94-9A27-DBA788D9ECEA}"/>
    <cellStyle name="Percent 2 5" xfId="38719" xr:uid="{9F152546-A719-4753-A982-6341D4A1660D}"/>
    <cellStyle name="Percent 2 5 2" xfId="38720" xr:uid="{CF9AEF9E-8E88-4E50-AE01-EAAAE42ED2B2}"/>
    <cellStyle name="Percent 2 5_AVA DVA EL" xfId="38721" xr:uid="{D0074EBF-57B2-4922-8B2B-94D5ED5D269D}"/>
    <cellStyle name="Percent 2 6" xfId="38722" xr:uid="{425D05FA-6A45-4F8F-81BB-8A8B7AFE2707}"/>
    <cellStyle name="Percent 2 6 2" xfId="38723" xr:uid="{5819A18E-EA2B-414C-98EA-2094EE17F6B5}"/>
    <cellStyle name="Percent 2 6 2 2" xfId="38724" xr:uid="{7E9CDE86-4DD0-4BCF-AEB1-E59E98B326DF}"/>
    <cellStyle name="Percent 2 6 2 3" xfId="38725" xr:uid="{F3EBFD50-8986-4B13-8F86-85B3C201EB4C}"/>
    <cellStyle name="Percent 2 6 2_AVA DVA EL" xfId="38726" xr:uid="{0D196382-4E95-4970-989A-6C4D822C79F4}"/>
    <cellStyle name="Percent 2 6 3" xfId="38727" xr:uid="{1643C61B-D85E-46CB-AE14-8E938C42DEF8}"/>
    <cellStyle name="Percent 2 6 3 2" xfId="38728" xr:uid="{3124A253-C9BB-44F0-87F8-CC5A5BB565EC}"/>
    <cellStyle name="Percent 2 6 3 3" xfId="38729" xr:uid="{F9EFDBF7-BFBA-47D3-ACDA-CA4713F9ED74}"/>
    <cellStyle name="Percent 2 6 3_AVA DVA EL" xfId="38730" xr:uid="{32A1BBB1-D762-4FD5-9BD0-12158C627BA0}"/>
    <cellStyle name="Percent 2 6 4" xfId="38731" xr:uid="{B472727A-29F3-48B2-B34A-2DBE56CF638A}"/>
    <cellStyle name="Percent 2 6_AVA DVA EL" xfId="38732" xr:uid="{A69B4F4F-D8D5-40D9-A7AA-1126E2A2171D}"/>
    <cellStyle name="Percent 2 7" xfId="38733" xr:uid="{337C5F06-DDE4-42B6-9C9D-EF8C67919406}"/>
    <cellStyle name="Percent 2 7 2" xfId="38734" xr:uid="{50C219A0-D177-4AE3-8E85-D27A6D33B816}"/>
    <cellStyle name="Percent 2 7 2 2" xfId="38735" xr:uid="{D4F024F8-976B-498D-953A-4FB3911E0B6A}"/>
    <cellStyle name="Percent 2 7 2 3" xfId="38736" xr:uid="{3B566C22-D07E-4DB3-B56F-9C06EB501264}"/>
    <cellStyle name="Percent 2 7 2_AVA DVA EL" xfId="38737" xr:uid="{1CC9732B-2F2B-4764-82A6-FE536CCFD2A2}"/>
    <cellStyle name="Percent 2 7 3" xfId="38738" xr:uid="{99659348-A281-4FBA-AE32-2489BCC386F4}"/>
    <cellStyle name="Percent 2 7_AVA DVA EL" xfId="38739" xr:uid="{CD6B91F5-923A-44C1-AD4F-8A8F742A3E30}"/>
    <cellStyle name="Percent 2 8" xfId="38740" xr:uid="{6686A656-BC87-4CD4-A17D-B389177FEE8C}"/>
    <cellStyle name="Percent 2 8 2" xfId="38741" xr:uid="{E42A8ECE-1C67-4231-BC73-9A4AA03D3FAB}"/>
    <cellStyle name="Percent 2 8 2 2" xfId="38742" xr:uid="{0C041B15-22E7-47DB-825E-0C5FC780E1A9}"/>
    <cellStyle name="Percent 2 8 2 3" xfId="38743" xr:uid="{AC293111-622D-4F8C-BFBF-03CD4C0034D3}"/>
    <cellStyle name="Percent 2 8 2_AVA DVA EL" xfId="38744" xr:uid="{7D1ABBDC-CFA9-4E98-A698-8E3001AFFF55}"/>
    <cellStyle name="Percent 2 8 3" xfId="38745" xr:uid="{478997FE-921D-472A-A064-1FA9E8A4130A}"/>
    <cellStyle name="Percent 2 8 3 2" xfId="38746" xr:uid="{2CE0A957-757E-4372-A211-5E9285F08A3D}"/>
    <cellStyle name="Percent 2 8 3 3" xfId="38747" xr:uid="{9CE40CA6-D220-42AF-9B35-43254548A20E}"/>
    <cellStyle name="Percent 2 8 3_AVA DVA EL" xfId="38748" xr:uid="{66623DB3-5070-4F0C-8DD4-1F4B90F54A81}"/>
    <cellStyle name="Percent 2 8 4" xfId="38749" xr:uid="{68C681DE-32B9-4F3A-82D3-6CD2B2978A98}"/>
    <cellStyle name="Percent 2 8_AVA DVA EL" xfId="38750" xr:uid="{A5566AE4-69D2-4A8A-903E-26B711E7E137}"/>
    <cellStyle name="Percent 2 9" xfId="38751" xr:uid="{CB0E64AF-0C4D-45CA-9429-5A0A07DD02A9}"/>
    <cellStyle name="Percent 2 9 2" xfId="38752" xr:uid="{D27292DD-BF29-48EC-BD44-038A31BD2FA3}"/>
    <cellStyle name="Percent 2 9 2 2" xfId="38753" xr:uid="{6CA18E7B-6A4A-487B-8259-EC1288A651A1}"/>
    <cellStyle name="Percent 2 9 2 3" xfId="38754" xr:uid="{2FEEDDF8-D955-4551-B6C1-71453C9E3A96}"/>
    <cellStyle name="Percent 2 9 2_AVA DVA EL" xfId="38755" xr:uid="{834166D3-AA10-4895-8370-5B0F622D0703}"/>
    <cellStyle name="Percent 2 9 3" xfId="38756" xr:uid="{4296039F-8C71-4C0A-B677-B2A0C29706C1}"/>
    <cellStyle name="Percent 2 9 3 2" xfId="38757" xr:uid="{5305AE85-7AD5-484E-9FF0-E0C3C3499CBA}"/>
    <cellStyle name="Percent 2 9 3 3" xfId="38758" xr:uid="{7A2C594F-5BEE-4515-903B-9FFF8E18AF9B}"/>
    <cellStyle name="Percent 2 9 3_AVA DVA EL" xfId="38759" xr:uid="{35FB0560-3E7A-4D2C-89E6-B0F0C6A470A4}"/>
    <cellStyle name="Percent 2 9 4" xfId="38760" xr:uid="{E83BFC07-4507-4EB9-B471-3EF2C99A1B67}"/>
    <cellStyle name="Percent 2 9_AVA DVA EL" xfId="38761" xr:uid="{DE6E7032-6323-4513-B8DA-1A5878DFAEC4}"/>
    <cellStyle name="Percent 2_4Q16" xfId="38762" xr:uid="{E4C42476-9EA1-414D-BEA3-7C75664B5FAF}"/>
    <cellStyle name="Percent 3" xfId="8500" xr:uid="{24D46734-9297-4AA9-B9AA-22064F40B5EC}"/>
    <cellStyle name="Percent 3 2" xfId="8501" xr:uid="{03A0C270-EF15-45C0-A836-94EB5629D5F3}"/>
    <cellStyle name="Percent 3 2 2" xfId="38763" xr:uid="{884CA8EC-ACD3-4BD6-B3AE-93046CDBD920}"/>
    <cellStyle name="Percent 3 2 2 2" xfId="49649" xr:uid="{C6418325-ED84-440D-9EC0-18089F78F6E3}"/>
    <cellStyle name="Percent 3 2 2 2 2" xfId="49650" xr:uid="{4D1D5E93-026A-4D9B-85C6-93F86D43ACD1}"/>
    <cellStyle name="Percent 3 2 2 2 2 2" xfId="49651" xr:uid="{9D07ADEF-8214-4404-BE5C-3D099D22CA88}"/>
    <cellStyle name="Percent 3 2 2 2 3" xfId="49652" xr:uid="{5BF529B7-E998-4A0C-832E-1A061D7DDE71}"/>
    <cellStyle name="Percent 3 2 2 2 4" xfId="49653" xr:uid="{DC72E035-671A-48E6-90C9-88A1D923A627}"/>
    <cellStyle name="Percent 3 2 2 3" xfId="49654" xr:uid="{485ECDC4-BD82-4238-82C4-90ACA325036D}"/>
    <cellStyle name="Percent 3 2 2 3 2" xfId="49655" xr:uid="{8E71BFA2-7A5C-4D89-9E92-A1223085ABD2}"/>
    <cellStyle name="Percent 3 2 2 4" xfId="49656" xr:uid="{8B07D8D4-1074-49F2-8451-5A0E024C6B6A}"/>
    <cellStyle name="Percent 3 2 2 5" xfId="49657" xr:uid="{B0E1687B-9D09-46AD-8925-45AC039A6060}"/>
    <cellStyle name="Percent 3 2 2 6" xfId="49658" xr:uid="{879AB9F6-9153-4EC0-AA89-7DF397FCDDB7}"/>
    <cellStyle name="Percent 3 2 2_Non-NII" xfId="49648" xr:uid="{0F41FABC-C581-4282-89BD-8987C30614F1}"/>
    <cellStyle name="Percent 3 2 3" xfId="49659" xr:uid="{9225AE53-0F79-4BE6-AEC8-FA61E0EBC137}"/>
    <cellStyle name="Percent 3 2 3 2" xfId="49660" xr:uid="{CD381C3D-C2EF-401B-9CA1-799CFC372CC7}"/>
    <cellStyle name="Percent 3 2 3 2 2" xfId="49661" xr:uid="{CECEBF63-7143-40EC-8BE9-1CF667F56EE4}"/>
    <cellStyle name="Percent 3 2 3 3" xfId="49662" xr:uid="{9339AC56-DCD0-4BA5-907C-FDC0945CCCCA}"/>
    <cellStyle name="Percent 3 2 3 4" xfId="49663" xr:uid="{2867554D-9ECA-440B-BF14-8722CC12A4E4}"/>
    <cellStyle name="Percent 3 2 4" xfId="49664" xr:uid="{0B7271CA-9734-4C14-B9A2-3BC3734B3367}"/>
    <cellStyle name="Percent 3 2 4 2" xfId="49665" xr:uid="{D4FCC51B-DBBC-4242-AE0C-A5BB98B866A7}"/>
    <cellStyle name="Percent 3 2 5" xfId="49666" xr:uid="{F18646F1-7A2A-46A0-A753-45112F299832}"/>
    <cellStyle name="Percent 3 2 6" xfId="49667" xr:uid="{0A6794F0-E671-4332-A1F0-F2B281711F1D}"/>
    <cellStyle name="Percent 3 2 7" xfId="49668" xr:uid="{9A6BD71A-995A-4A1E-ABE0-639CC4984732}"/>
    <cellStyle name="Percent 3 2_AVA DVA EL" xfId="38764" xr:uid="{982421B3-F804-4D58-A9AC-CFABA29710A8}"/>
    <cellStyle name="Percent 3 3" xfId="38765" xr:uid="{60376AE7-3BD5-4CEA-8809-14865021EC20}"/>
    <cellStyle name="Percent 3 3 2" xfId="38766" xr:uid="{EEBA35C2-6317-478D-92BE-A07C59BAC45B}"/>
    <cellStyle name="Percent 3 3 2 2" xfId="38767" xr:uid="{F945BCCF-914E-4A9B-9DCA-2AE425A6C717}"/>
    <cellStyle name="Percent 3 3 2 2 2" xfId="49670" xr:uid="{F662AEBD-DB2A-4752-B5C8-98F5A3D9A949}"/>
    <cellStyle name="Percent 3 3 2 2_Non-NII" xfId="49669" xr:uid="{4EDAFEEF-3914-4860-A08D-B5DF3BEBB3E9}"/>
    <cellStyle name="Percent 3 3 2 3" xfId="38768" xr:uid="{7046A8F8-58E3-4747-B853-01A598344B41}"/>
    <cellStyle name="Percent 3 3 2 4" xfId="49671" xr:uid="{5E3F9863-E1A7-41EC-BBD2-38DDA613EABD}"/>
    <cellStyle name="Percent 3 3 2_AVA DVA EL" xfId="38769" xr:uid="{3DE8D3E1-4934-45C8-8463-639BF6D800F5}"/>
    <cellStyle name="Percent 3 3 3" xfId="38770" xr:uid="{AC5ADF9F-3492-4286-BADE-2722E5D510AE}"/>
    <cellStyle name="Percent 3 3 3 2" xfId="49673" xr:uid="{9BA64C0A-27C3-49F0-A7E8-464B3E8056A6}"/>
    <cellStyle name="Percent 3 3 3_Non-NII" xfId="49672" xr:uid="{C8F19F20-870A-456F-B5D3-51A5FC4F5BF1}"/>
    <cellStyle name="Percent 3 3 4" xfId="49674" xr:uid="{690CA629-D2BC-4432-8912-C80C3E01B9AB}"/>
    <cellStyle name="Percent 3 3 5" xfId="49675" xr:uid="{870279FB-4AEA-4926-B404-613B86FCF5D3}"/>
    <cellStyle name="Percent 3 3 6" xfId="49676" xr:uid="{B3F05B4C-AA53-460B-A8A4-3653D9B113C5}"/>
    <cellStyle name="Percent 3 3_AVA DVA EL" xfId="38771" xr:uid="{E60B4C3E-B705-4AAD-AC23-255C2723260A}"/>
    <cellStyle name="Percent 3 4" xfId="38772" xr:uid="{71F28C48-366F-4CC0-A278-A55911A62325}"/>
    <cellStyle name="Percent 3 4 2" xfId="49678" xr:uid="{9887C6FD-BB6D-4EE3-98B0-4DDF9EC1404A}"/>
    <cellStyle name="Percent 3 4 2 2" xfId="49679" xr:uid="{BC94281A-A22D-46E0-BDD1-8A03E5D31A7B}"/>
    <cellStyle name="Percent 3 4 3" xfId="49680" xr:uid="{2533CBC7-2871-4E4C-A7C6-57067955A6FB}"/>
    <cellStyle name="Percent 3 4 4" xfId="49681" xr:uid="{81CAFB5F-1BF3-4D60-BA5E-5FB7AA2E1F83}"/>
    <cellStyle name="Percent 3 4_Non-NII" xfId="49677" xr:uid="{29FA9F69-23CF-4F4C-A81C-68B78A0A67FE}"/>
    <cellStyle name="Percent 3 5" xfId="49682" xr:uid="{A7FB833A-D546-4851-A18D-30243DB72F28}"/>
    <cellStyle name="Percent 3 5 2" xfId="49683" xr:uid="{73720723-2E98-4A6A-A261-B0AF5B392B71}"/>
    <cellStyle name="Percent 3 6" xfId="49684" xr:uid="{EF0613CD-0DA4-4E9F-BEF7-3E48B6732F5B}"/>
    <cellStyle name="Percent 3 7" xfId="49685" xr:uid="{14CB6B0A-FEBD-4F9B-81D5-74D4436BC49C}"/>
    <cellStyle name="Percent 3 8" xfId="49686" xr:uid="{D3AABE1A-F94E-47E2-AC91-D63E5C65941A}"/>
    <cellStyle name="Percent 3_4Q16" xfId="38773" xr:uid="{6A08D456-B6FC-49CB-A976-229E4680FE0E}"/>
    <cellStyle name="Percent 4" xfId="8502" xr:uid="{52982600-64D0-4379-A548-AABF39C7A4B0}"/>
    <cellStyle name="Percent 4 2" xfId="38774" xr:uid="{95D9E097-4D8C-4C74-AD49-CBB9AAD72EE2}"/>
    <cellStyle name="Percent 4 2 2" xfId="38775" xr:uid="{3366AF49-9FFF-4A33-8A1E-46EA1322F688}"/>
    <cellStyle name="Percent 4 2 2 2" xfId="38776" xr:uid="{79704BE6-087C-4C7A-A6A2-33CB2C406C2C}"/>
    <cellStyle name="Percent 4 2 2 3" xfId="38777" xr:uid="{77D347A1-B0ED-4BC4-803B-0A82F4E14622}"/>
    <cellStyle name="Percent 4 2 2_AVA DVA EL" xfId="38778" xr:uid="{2FD15AC0-1C55-40C8-BBBE-5B64495A4AB5}"/>
    <cellStyle name="Percent 4 2 3" xfId="38779" xr:uid="{E68C18AA-86B5-4022-9B5D-2BF98E17E390}"/>
    <cellStyle name="Percent 4 2_AVA DVA EL" xfId="38780" xr:uid="{3AD3B047-A0D3-4409-8156-218B8DC66157}"/>
    <cellStyle name="Percent 4 3" xfId="38781" xr:uid="{F62727C2-D4BC-420D-A5DE-EF7120D5008B}"/>
    <cellStyle name="Percent 4 3 2" xfId="38782" xr:uid="{09D29C0F-C0EE-49C4-8E20-17C3A7C335DC}"/>
    <cellStyle name="Percent 4 3_AVA DVA EL" xfId="38783" xr:uid="{BFE89D51-D581-4D70-9C7A-50E79D89FA41}"/>
    <cellStyle name="Percent 4 4" xfId="38784" xr:uid="{40F7106D-BB58-458B-BB99-DA5D58F249B4}"/>
    <cellStyle name="Percent 4 4 2" xfId="38785" xr:uid="{324BA4AA-E74D-4EB3-9FD2-C12C3D0AEA79}"/>
    <cellStyle name="Percent 4 4_AVA DVA EL" xfId="38786" xr:uid="{E73CEC19-AF8A-40DC-BE67-51C5E55E456F}"/>
    <cellStyle name="Percent 4 5" xfId="38787" xr:uid="{B6EBCC8A-3352-4339-84C2-BBF05B78A7FE}"/>
    <cellStyle name="Percent 4 5 2" xfId="38788" xr:uid="{C1683002-DB3B-46CE-A24B-650D8D9BC887}"/>
    <cellStyle name="Percent 4 5 3" xfId="38789" xr:uid="{3D6C73B5-F7B2-4B58-BEE3-8121A3CE8D02}"/>
    <cellStyle name="Percent 4 5_AVA DVA EL" xfId="38790" xr:uid="{7B7AF16B-709F-41DB-B11E-32E5F67BA240}"/>
    <cellStyle name="Percent 4 6" xfId="38791" xr:uid="{3DDCCC8D-028C-4642-A6DC-DF57DD7BC00E}"/>
    <cellStyle name="Percent 4_4Q16" xfId="38792" xr:uid="{C97B9739-6794-4954-AC69-E814B5D6BB5D}"/>
    <cellStyle name="Percent 5" xfId="8503" xr:uid="{EFB5C91B-E7C0-473D-BA6E-B6AF353E32BA}"/>
    <cellStyle name="Percent 5 2" xfId="38793" xr:uid="{C4EA6227-DFA0-404D-9D4F-A686CAAE9675}"/>
    <cellStyle name="Percent 5 2 2" xfId="38794" xr:uid="{F2A3BC30-6659-486D-A5DC-6C1E3E8E868E}"/>
    <cellStyle name="Percent 5 2_AVA DVA EL" xfId="38795" xr:uid="{F91A77B2-B38C-469D-8A23-D10F593290E4}"/>
    <cellStyle name="Percent 5 3" xfId="38796" xr:uid="{3CF96289-9085-4487-B553-FCC5BF8B184A}"/>
    <cellStyle name="Percent 5 3 2" xfId="38797" xr:uid="{5CD689C8-8C8D-4A05-8AA0-B3B34F8218A8}"/>
    <cellStyle name="Percent 5 3 2 2" xfId="38798" xr:uid="{6D967176-18FD-4C0B-A750-B4874F974E91}"/>
    <cellStyle name="Percent 5 3 2 3" xfId="38799" xr:uid="{BDF993F7-4257-41B6-9A3A-65607133FF1C}"/>
    <cellStyle name="Percent 5 3 2_AVA DVA EL" xfId="38800" xr:uid="{4D3F8E55-7CA1-4F32-BDAA-8F55AAE78F2A}"/>
    <cellStyle name="Percent 5 3 3" xfId="38801" xr:uid="{C058EE7F-AFA8-4AA0-A01A-FC325E3F0C19}"/>
    <cellStyle name="Percent 5 3_AVA DVA EL" xfId="38802" xr:uid="{859FB7A9-1AD6-428F-B7C2-7B03C35D8CFC}"/>
    <cellStyle name="Percent 5 4" xfId="38803" xr:uid="{028ED442-80CF-42D9-9388-4FA41D299B0F}"/>
    <cellStyle name="Percent 5_4Q16" xfId="38804" xr:uid="{022A1F7E-D3E0-4CC6-B5B9-AFD5BC0C33A7}"/>
    <cellStyle name="Percent 6" xfId="8504" xr:uid="{A2676748-5916-4957-9945-F1906BA8D9FB}"/>
    <cellStyle name="Percent 6 2" xfId="38805" xr:uid="{ABF41991-7CBD-4692-8118-7DC84D1A3F7F}"/>
    <cellStyle name="Percent 6 2 2" xfId="38806" xr:uid="{1353BB7A-02F9-444B-BAFB-84FE5DE8C25E}"/>
    <cellStyle name="Percent 6 2 2 2" xfId="38807" xr:uid="{9EAB7A4B-DF86-4D50-BF46-664249CA5CE6}"/>
    <cellStyle name="Percent 6 2 2 3" xfId="38808" xr:uid="{610DA745-F26F-4292-8E88-DADD7FA61ECA}"/>
    <cellStyle name="Percent 6 2 2_AVA DVA EL" xfId="38809" xr:uid="{7F847534-20A4-4C73-8D93-2D0119F6ADC3}"/>
    <cellStyle name="Percent 6 2 3" xfId="38810" xr:uid="{75863CBC-3BDA-405F-B1CD-9CA3A13DD7F0}"/>
    <cellStyle name="Percent 6 2_AVA DVA EL" xfId="38811" xr:uid="{A3866336-E674-40EC-AD38-CB57372D63FF}"/>
    <cellStyle name="Percent 6 3" xfId="38812" xr:uid="{36C245B7-E884-4E86-AD26-952F8BBCF7BB}"/>
    <cellStyle name="Percent 6 3 2" xfId="38813" xr:uid="{3B72140D-F464-4B70-8FB7-53684DAA5B9D}"/>
    <cellStyle name="Percent 6 3 2 2" xfId="38814" xr:uid="{6D346F9B-88F0-4DAC-94DC-D16A4D2002B4}"/>
    <cellStyle name="Percent 6 3 2 3" xfId="38815" xr:uid="{EF00B3F3-60C0-490C-8B38-8402B71793E9}"/>
    <cellStyle name="Percent 6 3 2_AVA DVA EL" xfId="38816" xr:uid="{2FA393C1-C425-48C4-8570-51B60393966B}"/>
    <cellStyle name="Percent 6 3 3" xfId="38817" xr:uid="{9799AF16-9E80-4A7D-B43E-EB63B2C8AEF6}"/>
    <cellStyle name="Percent 6 3_AVA DVA EL" xfId="38818" xr:uid="{1A856C87-125A-47B1-9336-88524A0D3F17}"/>
    <cellStyle name="Percent 6 4" xfId="38819" xr:uid="{B025D393-C5B4-4578-9A85-70E20AAABD40}"/>
    <cellStyle name="Percent 6 4 2" xfId="38820" xr:uid="{8E49120B-5C96-4D39-B731-AE9DAB1ACE2F}"/>
    <cellStyle name="Percent 6 4 3" xfId="38821" xr:uid="{9FFCB2EE-73EC-4C86-9043-9A5B038DAA6D}"/>
    <cellStyle name="Percent 6 4_AVA DVA EL" xfId="38822" xr:uid="{EF55AD68-31B7-47A8-97AC-1D65F60B191B}"/>
    <cellStyle name="Percent 6 5" xfId="38823" xr:uid="{46E8A17D-0C0A-467C-8B97-E039B299F9AB}"/>
    <cellStyle name="Percent 6 5 2" xfId="38824" xr:uid="{B5DA4F34-2CE2-4711-BCF8-1C5ABB763284}"/>
    <cellStyle name="Percent 6 5 3" xfId="38825" xr:uid="{A1F10D00-FF00-4274-BF1B-C92461AC55E2}"/>
    <cellStyle name="Percent 6 5_AVA DVA EL" xfId="38826" xr:uid="{22C45C0C-C88A-438C-8AAD-8D21B32F3231}"/>
    <cellStyle name="Percent 6 6" xfId="38827" xr:uid="{EAC0F610-685C-4935-A634-E03E1C6C3B93}"/>
    <cellStyle name="Percent 6 6 2" xfId="38828" xr:uid="{86066E21-80AD-4A1B-AEED-C2E3176EB215}"/>
    <cellStyle name="Percent 6 6 3" xfId="38829" xr:uid="{45716720-48F7-4353-94D8-DC002498E4AF}"/>
    <cellStyle name="Percent 6 6_AVA DVA EL" xfId="38830" xr:uid="{9CD91DB1-83B4-4F09-8244-B77CAC3AF181}"/>
    <cellStyle name="Percent 6 7" xfId="38831" xr:uid="{98B89B47-9A3A-4E69-A8CD-B236E8565A6B}"/>
    <cellStyle name="Percent 6 7 2" xfId="38832" xr:uid="{5CF646F1-F9D2-4864-AD2F-A4BDD7C807E9}"/>
    <cellStyle name="Percent 6 7 3" xfId="38833" xr:uid="{4BFAA052-05D9-4E68-9BD3-92E89421808E}"/>
    <cellStyle name="Percent 6 7_AVA DVA EL" xfId="38834" xr:uid="{931C65A3-F6F6-4016-BFB9-2BB9B33A446F}"/>
    <cellStyle name="Percent 6 8" xfId="38835" xr:uid="{935BB0BA-674D-4A18-98EE-4600C90642DD}"/>
    <cellStyle name="Percent 6 8 2" xfId="38836" xr:uid="{7AC33E2D-1C49-46BB-80D8-CCBBEE94DE83}"/>
    <cellStyle name="Percent 6 8 3" xfId="38837" xr:uid="{C31E7811-9FEB-4A46-B22E-22507E0F2F24}"/>
    <cellStyle name="Percent 6 8_AVA DVA EL" xfId="38838" xr:uid="{7E4386EA-B1B9-48C0-8985-7B7BB650E3E3}"/>
    <cellStyle name="Percent 6 9" xfId="38839" xr:uid="{85E15577-C881-4B38-84B7-03027B76ED14}"/>
    <cellStyle name="Percent 6_4Q16" xfId="38840" xr:uid="{663CCF88-A4E1-4327-A653-767550E06EB6}"/>
    <cellStyle name="Percent 7" xfId="8505" xr:uid="{2601C180-06DF-49E9-A571-3452C46FFA8A}"/>
    <cellStyle name="Percent 7 2" xfId="38841" xr:uid="{BEBDC85E-FE12-493E-8DAD-4E3D3CBE98F0}"/>
    <cellStyle name="Percent 7 3" xfId="38842" xr:uid="{B722A196-67C2-4108-99E8-B1850458B245}"/>
    <cellStyle name="Percent 7_AVA DVA EL" xfId="38843" xr:uid="{1EF5BF35-7404-4473-A76F-2D48C2F9EE69}"/>
    <cellStyle name="Percent 8" xfId="8506" xr:uid="{D902E4FC-096A-43A0-A1DD-C8877784FBC5}"/>
    <cellStyle name="Percent 8 2" xfId="38844" xr:uid="{24737DBF-5DE8-410A-96E8-D415B8397B78}"/>
    <cellStyle name="Percent 8 3" xfId="38845" xr:uid="{4AC15FFB-058C-42A2-A3BC-AC530661906C}"/>
    <cellStyle name="Percent 8_AVA DVA EL" xfId="38846" xr:uid="{25AE97D7-8423-4DF0-A2D5-DC08DA6D42D7}"/>
    <cellStyle name="Percent 9" xfId="8507" xr:uid="{5918CB0E-2BE1-485A-AF3B-1CA75CD9E01B}"/>
    <cellStyle name="Percent 9 2" xfId="38847" xr:uid="{21A90023-D435-42E9-B0FD-3E365A5DF6D6}"/>
    <cellStyle name="Percent 9 3" xfId="38848" xr:uid="{57BFF5F2-1FC8-44CC-9BA0-1B07BE5CEBC0}"/>
    <cellStyle name="Percent 9_AVA DVA EL" xfId="38849" xr:uid="{4DF58240-C50F-4EB1-B75B-FEDA1F4BDFBB}"/>
    <cellStyle name="Percent Hard" xfId="8508" xr:uid="{0F6A2A5F-6C53-4F97-AF89-2A322894E3BB}"/>
    <cellStyle name="Percent Hard 2" xfId="8509" xr:uid="{A7244896-1FBD-4635-BB74-48FDE2B64586}"/>
    <cellStyle name="Percent Hard 2 2" xfId="38850" xr:uid="{8E95F181-A5DF-47A7-9D93-A36E69137121}"/>
    <cellStyle name="Percent Hard 2 3" xfId="38851" xr:uid="{C5DF9C66-9BD2-445A-9864-895EFE1A62EC}"/>
    <cellStyle name="Percent Hard 2_AVA DVA EL" xfId="38852" xr:uid="{995CF9B0-D637-434E-8A69-B39170536F72}"/>
    <cellStyle name="Percent Hard 3" xfId="38853" xr:uid="{CF8AF754-683B-486E-B7EB-9D2662CDCD99}"/>
    <cellStyle name="Percent Hard 4" xfId="38854" xr:uid="{48C14E67-3827-4CA8-8ED5-2FB7BD1C1F98}"/>
    <cellStyle name="Percent Hard_AVA DVA EL" xfId="38855" xr:uid="{D713D9D8-BE1F-42E5-B942-0F4AF8411574}"/>
    <cellStyle name="Percent*" xfId="8510" xr:uid="{FCEDEE34-7818-4AFB-AED9-97D7484C33AD}"/>
    <cellStyle name="Percent* 2" xfId="38856" xr:uid="{2AE2FFB2-F02C-4184-A55C-DA925A209270}"/>
    <cellStyle name="Percent* 3" xfId="38857" xr:uid="{BCA44B02-CC26-43F3-80A9-ADD4F9F2C00E}"/>
    <cellStyle name="Percent*_AVA DVA EL" xfId="38858" xr:uid="{C26499C8-9039-4977-8B9E-E199617E4883}"/>
    <cellStyle name="Percent_4Q16" xfId="42768" xr:uid="{541FEB33-DE7E-44B8-A291-DE5D2ECD03AA}"/>
    <cellStyle name="Percentneg" xfId="8511" xr:uid="{1BB75B20-65B8-4A3E-A2F0-83052B4A78ED}"/>
    <cellStyle name="Percentneg 2" xfId="8512" xr:uid="{5B3F7F04-E202-4FAA-8E97-2960F5060995}"/>
    <cellStyle name="Percentneg_3. Chng in credit spreads" xfId="8513" xr:uid="{990A988A-F667-48F2-BC66-4CA26A19DF06}"/>
    <cellStyle name="Percentuale_INV2" xfId="8514" xr:uid="{FA74EA34-ACC8-405C-8180-D3484F41A530}"/>
    <cellStyle name="Porcentual 2" xfId="38859" xr:uid="{9628A993-D0D1-4BEE-AD86-CC890A9693C2}"/>
    <cellStyle name="Porcentual 2 2" xfId="38860" xr:uid="{157FBA77-8D47-4C9F-A757-9833C514BB88}"/>
    <cellStyle name="Porcentual 2 2 2" xfId="38861" xr:uid="{530E2CB3-D439-47FC-9380-3A5A0A1851D0}"/>
    <cellStyle name="Porcentual 2 2 2 2" xfId="38862" xr:uid="{BBD5A22A-89F4-4DC6-97C0-997ED551E329}"/>
    <cellStyle name="Porcentual 2 2 2_AVA DVA EL" xfId="38863" xr:uid="{DB914C9C-06A5-4D63-B65A-D361DCF1356A}"/>
    <cellStyle name="Porcentual 2 2 3" xfId="38864" xr:uid="{3978BF94-B18B-4918-8519-74BE69688A01}"/>
    <cellStyle name="Porcentual 2 2 3 2" xfId="38865" xr:uid="{256B3F38-EC78-4965-B83F-91C85EFE7130}"/>
    <cellStyle name="Porcentual 2 2 3_AVA DVA EL" xfId="38866" xr:uid="{DE8C17F2-B4AE-4203-960D-4A43AEA47A5B}"/>
    <cellStyle name="Porcentual 2 2 4" xfId="38867" xr:uid="{031EEA6B-662C-4FAD-8545-FFA063E6BF7B}"/>
    <cellStyle name="Porcentual 2 2_4Q16" xfId="38868" xr:uid="{FF7E709A-4443-4215-BD11-D817ACEA75E3}"/>
    <cellStyle name="Porcentual 2 3" xfId="38869" xr:uid="{A07BB169-7C96-477F-990E-B2343379DB35}"/>
    <cellStyle name="Porcentual 2 3 2" xfId="38870" xr:uid="{89FC68C3-8AA8-4E16-9D19-00FAE6724E79}"/>
    <cellStyle name="Porcentual 2 3_AVA DVA EL" xfId="38871" xr:uid="{46F85F72-D403-423F-94FF-195C54B5B335}"/>
    <cellStyle name="Porcentual 2 4" xfId="38872" xr:uid="{6A4071E7-6BEE-49C8-8BD2-862E157EF89F}"/>
    <cellStyle name="Porcentual 2 4 2" xfId="38873" xr:uid="{DFA4D116-E2AF-46F3-B604-6E99730C1CF8}"/>
    <cellStyle name="Porcentual 2 4_AVA DVA EL" xfId="38874" xr:uid="{ED05D0BF-4023-444E-8BFE-0CA36B92864C}"/>
    <cellStyle name="Porcentual 2 5" xfId="38875" xr:uid="{B8FE37BD-F61B-4943-9DBF-AF0CCB9503D7}"/>
    <cellStyle name="Porcentual 2_4Q16" xfId="38876" xr:uid="{0DB09A00-4991-4633-85FD-D65FDEC6979A}"/>
    <cellStyle name="Price" xfId="8515" xr:uid="{D5CFFEE3-78A6-41D5-8F2A-0B1FC8626BD8}"/>
    <cellStyle name="Price 2" xfId="38877" xr:uid="{D3B2C8A6-B9F2-49FB-A4FC-DEF99395F164}"/>
    <cellStyle name="Price_AVA DVA EL" xfId="38878" xr:uid="{30D62F62-AC49-4173-96F5-71AEC759D024}"/>
    <cellStyle name="Profit figure" xfId="8516" xr:uid="{514717BC-683E-448C-A40C-27196D9D6083}"/>
    <cellStyle name="Profit figure 2" xfId="8517" xr:uid="{13A9ACAE-5322-4053-A869-DE9FE0AAEE79}"/>
    <cellStyle name="Profit figure 2 2" xfId="38879" xr:uid="{77359852-71C0-4BDE-8E67-617DE9851759}"/>
    <cellStyle name="Profit figure 2 3" xfId="38880" xr:uid="{0305C206-6DEB-410E-AB61-31C935659CA4}"/>
    <cellStyle name="Profit figure 2_AVA DVA EL" xfId="38881" xr:uid="{4DB5D754-CD60-4381-BF0F-288215FCE726}"/>
    <cellStyle name="Profit figure 3" xfId="38882" xr:uid="{BCF7FBA6-403E-4657-BE82-00C8EA71883C}"/>
    <cellStyle name="Profit figure 4" xfId="38883" xr:uid="{CB38DD1D-723D-47A7-A853-A4296B190052}"/>
    <cellStyle name="Profit figure_3. Chng in credit spreads" xfId="8518" xr:uid="{F6F42D4F-1022-4D28-8028-12FFEE7A82C4}"/>
    <cellStyle name="Prosent" xfId="38884" xr:uid="{ADFD1B18-9E88-4D87-80C2-034922C4D2A7}"/>
    <cellStyle name="Prosent 10" xfId="8519" xr:uid="{1CDD68C8-8B33-4830-804C-FECB44332F15}"/>
    <cellStyle name="Prosent 10 2" xfId="8520" xr:uid="{478ADB3C-27F5-4E5F-8B05-FBFC498CAEDA}"/>
    <cellStyle name="Prosent 10 2 2" xfId="8521" xr:uid="{BEB28876-FC21-48CC-9BD2-8933C753C014}"/>
    <cellStyle name="Prosent 10 2_3. Chng in credit spreads" xfId="8522" xr:uid="{65383513-4C85-41CC-8525-997FBC1A0EBB}"/>
    <cellStyle name="Prosent 10 3" xfId="8523" xr:uid="{F819E49E-4A61-4421-8F2D-016244DD3418}"/>
    <cellStyle name="Prosent 10_3. Chng in credit spreads" xfId="8524" xr:uid="{AB2EDBCE-6001-4B00-B00C-87F41D8AFDCC}"/>
    <cellStyle name="Prosent 11" xfId="8525" xr:uid="{47D577E6-AB56-4772-9A68-BDD36C322E86}"/>
    <cellStyle name="Prosent 11 2" xfId="8526" xr:uid="{4ED49ABF-6A47-4AAC-9A22-2DD1F6709578}"/>
    <cellStyle name="Prosent 11_3. Chng in credit spreads" xfId="8527" xr:uid="{A6B85711-9AF7-4C95-B883-B710CC82B408}"/>
    <cellStyle name="Prosent 12" xfId="8528" xr:uid="{5F2A2945-7569-4657-9EA0-C6A6313A150D}"/>
    <cellStyle name="Prosent 12 2" xfId="8529" xr:uid="{CC125387-FAEF-4B01-872B-FD15D4A163B4}"/>
    <cellStyle name="Prosent 12 2 2" xfId="8530" xr:uid="{6D2CFB38-3D0B-45AD-ABD0-8528A766A50F}"/>
    <cellStyle name="Prosent 12 2 2 2" xfId="8531" xr:uid="{57EA7184-0242-41AB-A07D-AE4D9FA688E6}"/>
    <cellStyle name="Prosent 12 2 2 2 2" xfId="8532" xr:uid="{58D283DD-C08C-4BC4-82EF-C8C58DA41424}"/>
    <cellStyle name="Prosent 12 2 2 2 3" xfId="8533" xr:uid="{05F1CB62-5BD2-4441-B6BD-96957D8D7288}"/>
    <cellStyle name="Prosent 12 2 2 2_3. Chng in credit spreads" xfId="8534" xr:uid="{7DA07529-A883-494E-9EF7-B275C7AEFE17}"/>
    <cellStyle name="Prosent 12 2 2 3" xfId="8535" xr:uid="{FF22B6B8-F86A-46C0-8364-7EC32B261019}"/>
    <cellStyle name="Prosent 12 2 2 4" xfId="8536" xr:uid="{9B23B228-06A4-44B6-AE93-807D2C461A29}"/>
    <cellStyle name="Prosent 12 2 2_3. Chng in credit spreads" xfId="8537" xr:uid="{0FDC8C62-C14A-48BD-A584-2ADAE4FEBD9A}"/>
    <cellStyle name="Prosent 12 2 3" xfId="8538" xr:uid="{06296010-51DB-4DCF-8F67-023B1B15105E}"/>
    <cellStyle name="Prosent 12 2 3 2" xfId="8539" xr:uid="{AC9CC9A8-D630-4E68-B5A2-0038C5EC6518}"/>
    <cellStyle name="Prosent 12 2 3 2 2" xfId="8540" xr:uid="{843D3A20-FBE4-4B9D-AFE9-F97C15A71AA8}"/>
    <cellStyle name="Prosent 12 2 3 2 3" xfId="8541" xr:uid="{17C564C9-0099-4175-B5C0-0463318DDB81}"/>
    <cellStyle name="Prosent 12 2 3 2_3. Chng in credit spreads" xfId="8542" xr:uid="{1C4410AF-6A74-45B5-9833-1551CC22830B}"/>
    <cellStyle name="Prosent 12 2 3 3" xfId="8543" xr:uid="{28672EDA-D07B-4A43-A7F5-35B5387D0CA1}"/>
    <cellStyle name="Prosent 12 2 3 4" xfId="8544" xr:uid="{49E9A94F-C2A8-4B65-8B07-9560E1D7CFD7}"/>
    <cellStyle name="Prosent 12 2 3_3. Chng in credit spreads" xfId="8545" xr:uid="{2540DF37-E9E9-4922-BD6A-A0A40EDDCA5A}"/>
    <cellStyle name="Prosent 12 2 4" xfId="8546" xr:uid="{D93A57EF-EF3E-4531-9E7B-6F7FDE542164}"/>
    <cellStyle name="Prosent 12 2 4 2" xfId="8547" xr:uid="{290F6839-CD96-407D-8A51-50737A8EBBF2}"/>
    <cellStyle name="Prosent 12 2 4 3" xfId="8548" xr:uid="{9690A4AE-CFA8-4337-9CA2-650929BDA65A}"/>
    <cellStyle name="Prosent 12 2 4_3. Chng in credit spreads" xfId="8549" xr:uid="{7FE9F57A-BA33-4AFA-9808-E09DD225C43A}"/>
    <cellStyle name="Prosent 12 2 5" xfId="8550" xr:uid="{58939044-9FDE-4D40-A5FB-7FD50E3B658B}"/>
    <cellStyle name="Prosent 12 2 6" xfId="8551" xr:uid="{F8CC0C62-D009-4DD3-AA6F-669AB155D0BD}"/>
    <cellStyle name="Prosent 12 2_3. Chng in credit spreads" xfId="8552" xr:uid="{FA95DA53-8A81-486B-ABE6-64B4ECD711BF}"/>
    <cellStyle name="Prosent 12 3" xfId="8553" xr:uid="{9FC07F71-F593-4E3E-A376-096A4F4545BF}"/>
    <cellStyle name="Prosent 12 3 2" xfId="8554" xr:uid="{EAA5502D-B50C-48E2-9189-25AA578E1B22}"/>
    <cellStyle name="Prosent 12 3 2 2" xfId="8555" xr:uid="{F7821C10-FB29-4BFA-98FC-8E4F74AE0244}"/>
    <cellStyle name="Prosent 12 3 2 2 2" xfId="8556" xr:uid="{91D5F7B3-CD90-438D-9E1D-B886B2FD64FD}"/>
    <cellStyle name="Prosent 12 3 2 2 3" xfId="8557" xr:uid="{885D9C54-9E45-4CFD-9EC4-A6952A524263}"/>
    <cellStyle name="Prosent 12 3 2 2_3. Chng in credit spreads" xfId="8558" xr:uid="{3B02CCF8-699E-477A-8CE4-A5F5C64667C5}"/>
    <cellStyle name="Prosent 12 3 2 3" xfId="8559" xr:uid="{4EC95C3D-E9EB-4D3F-896B-3AFB1C5268E2}"/>
    <cellStyle name="Prosent 12 3 2 4" xfId="8560" xr:uid="{5A12D47F-988D-4A8C-90C1-0DB4D5B44ED1}"/>
    <cellStyle name="Prosent 12 3 2_3. Chng in credit spreads" xfId="8561" xr:uid="{AB3F03F1-9DC2-4D2F-8803-DC2B05E76CC4}"/>
    <cellStyle name="Prosent 12 3 3" xfId="8562" xr:uid="{853C370D-9204-462E-BEDE-198C220FEBFE}"/>
    <cellStyle name="Prosent 12 3 3 2" xfId="8563" xr:uid="{71617625-D78C-454C-B45B-4587E8B14A24}"/>
    <cellStyle name="Prosent 12 3 3 2 2" xfId="8564" xr:uid="{ABB7AE44-61DA-4B1C-BCC4-84658CD202A8}"/>
    <cellStyle name="Prosent 12 3 3 2 3" xfId="8565" xr:uid="{397CD0A8-72BF-41D8-A05F-82B15CE64822}"/>
    <cellStyle name="Prosent 12 3 3 2_3. Chng in credit spreads" xfId="8566" xr:uid="{64BC9A10-1681-4CFE-8EBE-D6BD8D99A681}"/>
    <cellStyle name="Prosent 12 3 3 3" xfId="8567" xr:uid="{F5C9D243-93DE-4F02-A784-143A5B9C9FEB}"/>
    <cellStyle name="Prosent 12 3 3 4" xfId="8568" xr:uid="{A07408C3-FB08-435C-9197-FCA785D1E760}"/>
    <cellStyle name="Prosent 12 3 3_3. Chng in credit spreads" xfId="8569" xr:uid="{37CE0EB3-6808-4705-AF8E-48B229F22D96}"/>
    <cellStyle name="Prosent 12 3 4" xfId="8570" xr:uid="{C71035CF-EADA-40BD-873F-20EC143C6654}"/>
    <cellStyle name="Prosent 12 3 4 2" xfId="8571" xr:uid="{1BB5ABB9-96AB-4B1D-975E-D38CC71EE7D5}"/>
    <cellStyle name="Prosent 12 3 4 3" xfId="8572" xr:uid="{4ADD3CED-2025-44C1-B03F-72FB25D655F7}"/>
    <cellStyle name="Prosent 12 3 4_3. Chng in credit spreads" xfId="8573" xr:uid="{86CD9957-30FC-4636-B6F9-69AB2BD7B404}"/>
    <cellStyle name="Prosent 12 3 5" xfId="8574" xr:uid="{1D57E69F-1882-4631-B3DA-9373302781C9}"/>
    <cellStyle name="Prosent 12 3 6" xfId="8575" xr:uid="{F7BEAEF1-4C21-4B81-B596-77FFF12BCD1C}"/>
    <cellStyle name="Prosent 12 3_3. Chng in credit spreads" xfId="8576" xr:uid="{142B0F66-006B-4591-8342-7B34381870F6}"/>
    <cellStyle name="Prosent 12 4" xfId="8577" xr:uid="{4F070BAD-B03C-43FE-A1E0-A2A890576E0E}"/>
    <cellStyle name="Prosent 12 4 2" xfId="8578" xr:uid="{306A0BEF-A263-4591-95B6-FAA332B81E4F}"/>
    <cellStyle name="Prosent 12 4 2 2" xfId="8579" xr:uid="{92C062F2-C60E-4292-ACAB-67AC4040979D}"/>
    <cellStyle name="Prosent 12 4 2 3" xfId="8580" xr:uid="{44B7C80E-AF1C-41C6-BC44-5DE34EE6F116}"/>
    <cellStyle name="Prosent 12 4 2_3. Chng in credit spreads" xfId="8581" xr:uid="{593E3D93-3F40-4537-8CD0-0B066CC9F401}"/>
    <cellStyle name="Prosent 12 4 3" xfId="8582" xr:uid="{F3A00FB8-56D7-47F2-9B73-B4025895F2B9}"/>
    <cellStyle name="Prosent 12 4 4" xfId="8583" xr:uid="{B5FB0536-B60B-4162-AFCA-8FA7D6D603DF}"/>
    <cellStyle name="Prosent 12 4_3. Chng in credit spreads" xfId="8584" xr:uid="{8AF0B7D1-05B2-47D3-9889-F5CB2DAE96D3}"/>
    <cellStyle name="Prosent 12 5" xfId="8585" xr:uid="{6EB726CA-83D1-4D5A-8309-9898E74727F7}"/>
    <cellStyle name="Prosent 12 5 2" xfId="8586" xr:uid="{ECAFD984-C9F7-4EFE-97C5-576843614334}"/>
    <cellStyle name="Prosent 12 5 2 2" xfId="8587" xr:uid="{4405B444-C422-4510-9FDD-5040FBAB500D}"/>
    <cellStyle name="Prosent 12 5 2 3" xfId="8588" xr:uid="{DA619DB5-C015-4592-A884-E7049DA1C7EC}"/>
    <cellStyle name="Prosent 12 5 2_3. Chng in credit spreads" xfId="8589" xr:uid="{398493CE-A928-4373-B086-C517EFFC64BB}"/>
    <cellStyle name="Prosent 12 5 3" xfId="8590" xr:uid="{F2CC2D3F-0C9D-428C-AA89-338575FEB210}"/>
    <cellStyle name="Prosent 12 5 4" xfId="8591" xr:uid="{5B5D6CD6-4EFE-4E63-B4A5-5630BED23A33}"/>
    <cellStyle name="Prosent 12 5_3. Chng in credit spreads" xfId="8592" xr:uid="{C2D1A514-289B-4006-9F6A-3D0C6B0622B4}"/>
    <cellStyle name="Prosent 12 6" xfId="8593" xr:uid="{05DEE1F3-CF49-426C-B552-99A2D26C452C}"/>
    <cellStyle name="Prosent 12 6 2" xfId="8594" xr:uid="{90217C8E-055C-4452-80E7-4A8AE37990E1}"/>
    <cellStyle name="Prosent 12 6 3" xfId="8595" xr:uid="{34F0A6FB-A59B-424B-BC40-8279CB65D3F3}"/>
    <cellStyle name="Prosent 12 6_3. Chng in credit spreads" xfId="8596" xr:uid="{5DBF2B6D-A70F-45F8-94DA-435603759AF8}"/>
    <cellStyle name="Prosent 12 7" xfId="8597" xr:uid="{00953346-3BD1-436A-BE22-506557239BF4}"/>
    <cellStyle name="Prosent 12 8" xfId="8598" xr:uid="{D8D29F98-3B7C-440C-9E5E-7D9DCF5F1C0B}"/>
    <cellStyle name="Prosent 12_3. Chng in credit spreads" xfId="8599" xr:uid="{8CECE85C-4AAE-42D4-94E3-A0DEFFFE14F6}"/>
    <cellStyle name="Prosent 13" xfId="8600" xr:uid="{DE4954F0-3547-436C-A37D-2D047AA00938}"/>
    <cellStyle name="Prosent 13 2" xfId="8601" xr:uid="{C1F0C2AB-5702-48F1-A1C3-18E7624E6BF8}"/>
    <cellStyle name="Prosent 13_3. Chng in credit spreads" xfId="8602" xr:uid="{3D268B98-2B8C-4AC2-ADA2-EC63DC225DEB}"/>
    <cellStyle name="Prosent 14" xfId="8603" xr:uid="{8BA88770-DFE6-4980-BEAC-CFCC26FD21CC}"/>
    <cellStyle name="Prosent 15" xfId="8604" xr:uid="{2E9E83C5-E872-4A6E-99DD-9E44CF39929E}"/>
    <cellStyle name="Prosent 15 2" xfId="8605" xr:uid="{58ABF6B6-05E1-4C17-801A-4C0D7ABD69A2}"/>
    <cellStyle name="Prosent 15 2 2" xfId="8606" xr:uid="{5879427F-B6B8-44FE-A719-187A9C542ADA}"/>
    <cellStyle name="Prosent 15 2 2 2" xfId="8607" xr:uid="{1C10B48E-C76F-4B00-B42A-1027820E949F}"/>
    <cellStyle name="Prosent 15 2 2 3" xfId="8608" xr:uid="{A64281D4-9840-4E63-8152-5C21F5DA1323}"/>
    <cellStyle name="Prosent 15 2 2_3. Chng in credit spreads" xfId="8609" xr:uid="{4EE414C2-9430-4B24-AA8D-44E513E5DC7D}"/>
    <cellStyle name="Prosent 15 2 3" xfId="8610" xr:uid="{414D345D-252D-42AE-9D54-66D47A1EED51}"/>
    <cellStyle name="Prosent 15 2 4" xfId="8611" xr:uid="{B5B4FF83-013A-4462-A228-EDC7D7DAFDD5}"/>
    <cellStyle name="Prosent 15 2_3. Chng in credit spreads" xfId="8612" xr:uid="{FFF61809-5B8F-427B-9BE2-FF7897CAAF4F}"/>
    <cellStyle name="Prosent 15 3" xfId="8613" xr:uid="{67813B93-9D3B-4A0C-8CDE-028DD08B75CF}"/>
    <cellStyle name="Prosent 15 3 2" xfId="8614" xr:uid="{C7446A5A-2F43-42E4-8D76-E1CB4AA30029}"/>
    <cellStyle name="Prosent 15 3 2 2" xfId="8615" xr:uid="{E7497442-6A03-43FC-8D5E-E05C52CB3A5A}"/>
    <cellStyle name="Prosent 15 3 2 3" xfId="8616" xr:uid="{C31567DE-19ED-4203-A067-117D26F805CA}"/>
    <cellStyle name="Prosent 15 3 2_3. Chng in credit spreads" xfId="8617" xr:uid="{6ED27597-C43F-47F0-A82B-B8AB779AB9BC}"/>
    <cellStyle name="Prosent 15 3 3" xfId="8618" xr:uid="{0F1230E5-F53A-45B3-A92E-F4534E52DE4C}"/>
    <cellStyle name="Prosent 15 3 4" xfId="8619" xr:uid="{20816038-D0CF-48D1-A69D-6B449A0F7B4C}"/>
    <cellStyle name="Prosent 15 3_3. Chng in credit spreads" xfId="8620" xr:uid="{0970887C-AF60-4B6C-B788-8080D7CB9BED}"/>
    <cellStyle name="Prosent 15 4" xfId="8621" xr:uid="{B7AFFDA3-50A2-4BFD-9572-8CEF18D5B91E}"/>
    <cellStyle name="Prosent 15 4 2" xfId="8622" xr:uid="{1B1AC76B-7673-4810-8D0A-20B584688A0D}"/>
    <cellStyle name="Prosent 15 4 3" xfId="8623" xr:uid="{FF6140C4-7D75-4BD2-9444-45D2F6F226CA}"/>
    <cellStyle name="Prosent 15 4_3. Chng in credit spreads" xfId="8624" xr:uid="{5CB2F888-5D70-4094-9A58-A2287624E532}"/>
    <cellStyle name="Prosent 15 5" xfId="8625" xr:uid="{BE3165E0-926A-4583-9A88-71352EFBC0D6}"/>
    <cellStyle name="Prosent 15 6" xfId="8626" xr:uid="{9FFC5369-C543-4D68-9DEC-DE735AF4ED62}"/>
    <cellStyle name="Prosent 15_3. Chng in credit spreads" xfId="8627" xr:uid="{D13A74A0-EDA5-4AD1-871B-2FBBF57D73BB}"/>
    <cellStyle name="Prosent 16" xfId="8628" xr:uid="{92C76E29-D210-47D7-BA43-8F3CF6CB7D98}"/>
    <cellStyle name="Prosent 16 2" xfId="8629" xr:uid="{EA19B5E9-C0DB-4D35-8FA4-7C471BA9ECBD}"/>
    <cellStyle name="Prosent 16 3" xfId="8630" xr:uid="{919748C4-A23D-4FDB-B350-5DBE21835FDF}"/>
    <cellStyle name="Prosent 16_3. Chng in credit spreads" xfId="8631" xr:uid="{F1293387-BC63-412D-957A-B35AA9689A20}"/>
    <cellStyle name="Prosent 17" xfId="8632" xr:uid="{AE11EB82-E565-4FBF-A5A3-37E5A5359337}"/>
    <cellStyle name="Prosent 17 2" xfId="8633" xr:uid="{DA9CFD3F-97C2-4B3A-B62B-3C2D91CEC2E5}"/>
    <cellStyle name="Prosent 17_3. Chng in credit spreads" xfId="8634" xr:uid="{361600C1-2B93-4B38-9E61-BDE28AD4BA27}"/>
    <cellStyle name="Prosent 18" xfId="8635" xr:uid="{B50B0BAC-A9A4-4190-89B5-C76E48B6A72B}"/>
    <cellStyle name="Prosent 18 2" xfId="8636" xr:uid="{C57AF205-ABF3-4F1A-A7B1-5CB564239CC1}"/>
    <cellStyle name="Prosent 18 2 2" xfId="8637" xr:uid="{5A0F973C-F1E6-42CD-93C4-D0A52F481F2F}"/>
    <cellStyle name="Prosent 18 2 3" xfId="8638" xr:uid="{C5B1A43A-8E58-456C-BB47-8A8C63ABF873}"/>
    <cellStyle name="Prosent 18 2_3. Chng in credit spreads" xfId="8639" xr:uid="{0A5290EC-54B1-41EF-8C3E-131B4C59D94D}"/>
    <cellStyle name="Prosent 18 3" xfId="8640" xr:uid="{A7B03F00-CD66-4B7B-B44E-A7DD84ED7866}"/>
    <cellStyle name="Prosent 18 4" xfId="8641" xr:uid="{71C1BB6F-FD46-456D-98D0-8536E3716D19}"/>
    <cellStyle name="Prosent 18_3. Chng in credit spreads" xfId="8642" xr:uid="{677E2802-E6AF-4A95-86FB-ED49FE85A7BB}"/>
    <cellStyle name="Prosent 19" xfId="8643" xr:uid="{A40F5912-6471-4EDA-B474-BBA8861B3E09}"/>
    <cellStyle name="Prosent 2" xfId="8644" xr:uid="{37203703-478E-4DBA-B2EA-689AA1C991A2}"/>
    <cellStyle name="Prosent 2 10" xfId="8645" xr:uid="{8A81059C-4DC7-4AD0-8737-3AA5A2947F5D}"/>
    <cellStyle name="Prosent 2 10 2" xfId="8646" xr:uid="{F5C74CCC-A2AD-49F6-B7A1-78952D238D79}"/>
    <cellStyle name="Prosent 2 10 2 2" xfId="8647" xr:uid="{D7634B5C-C547-45DF-A30A-F2BD9777A648}"/>
    <cellStyle name="Prosent 2 10 2_3. Chng in credit spreads" xfId="8648" xr:uid="{4743D3FB-DFDF-4863-8DF2-7C75EC7200E4}"/>
    <cellStyle name="Prosent 2 10 3" xfId="8649" xr:uid="{2F02DB36-4D37-4450-972C-BB4CBD5A4165}"/>
    <cellStyle name="Prosent 2 10 3 2" xfId="8650" xr:uid="{179623BB-F76F-40D5-8175-616E5B0161BD}"/>
    <cellStyle name="Prosent 2 10 3_3. Chng in credit spreads" xfId="8651" xr:uid="{71A8EE84-84CC-4F32-8512-E27733C46363}"/>
    <cellStyle name="Prosent 2 10 4" xfId="8652" xr:uid="{77C9CEE9-F711-4617-96E6-80BB1A70AC57}"/>
    <cellStyle name="Prosent 2 10_3. Chng in credit spreads" xfId="8653" xr:uid="{CF3AF2D6-AA24-4516-A6E1-3AE2C865655D}"/>
    <cellStyle name="Prosent 2 11" xfId="8654" xr:uid="{877EA267-25BE-4B09-A0BA-DDEB23245724}"/>
    <cellStyle name="Prosent 2 11 2" xfId="8655" xr:uid="{9C870F5E-DF95-4ACC-8380-31C90FA9139E}"/>
    <cellStyle name="Prosent 2 11 3" xfId="8656" xr:uid="{BBC862D0-9138-4FC9-A447-38A297A00A02}"/>
    <cellStyle name="Prosent 2 11_3. Chng in credit spreads" xfId="8657" xr:uid="{9FBEEB74-F9CA-4690-A9A1-F0541BE988C8}"/>
    <cellStyle name="Prosent 2 12" xfId="8658" xr:uid="{D971DBEA-09FE-46B6-8F85-80119D0B91C0}"/>
    <cellStyle name="Prosent 2 12 2" xfId="8659" xr:uid="{160F9E5D-02A4-4211-A24B-DFB1828CEA68}"/>
    <cellStyle name="Prosent 2 12_3. Chng in credit spreads" xfId="8660" xr:uid="{F1339BB2-1EE8-448B-9F7E-33A833E12966}"/>
    <cellStyle name="Prosent 2 13" xfId="8661" xr:uid="{E05C0F11-25AD-4F49-BE9D-BC1BC9FAD86E}"/>
    <cellStyle name="Prosent 2 13 2" xfId="8662" xr:uid="{5094D2A3-1036-4E4B-AFE0-67A1A68DBD61}"/>
    <cellStyle name="Prosent 2 13_3. Chng in credit spreads" xfId="8663" xr:uid="{640D88D8-3F14-4798-876F-E6C0CA45735D}"/>
    <cellStyle name="Prosent 2 14" xfId="14" xr:uid="{C35F7D0B-1014-42D2-A8C7-33E9ECD99FEE}"/>
    <cellStyle name="Prosent 2 2" xfId="8664" xr:uid="{510DE2A9-4CB9-42AE-8BAE-125A97130CE2}"/>
    <cellStyle name="Prosent 2 2 2" xfId="8665" xr:uid="{6A376D25-58B1-45EA-870B-29DCA1AA4F52}"/>
    <cellStyle name="Prosent 2 2 2 2" xfId="8666" xr:uid="{A2A33265-41D6-4845-849F-EB0B326DBD0C}"/>
    <cellStyle name="Prosent 2 2 2 2 2" xfId="8667" xr:uid="{22094324-40AF-47D5-8C4B-A33B179DF25C}"/>
    <cellStyle name="Prosent 2 2 2 2 2 2" xfId="8668" xr:uid="{A2730B7F-802C-4A68-A5DE-F2A24759BB1A}"/>
    <cellStyle name="Prosent 2 2 2 2 2_3. Chng in credit spreads" xfId="8669" xr:uid="{30B9DA87-99BA-4C69-8E33-3A9A1DD624F9}"/>
    <cellStyle name="Prosent 2 2 2 2 3" xfId="8670" xr:uid="{C01836D5-6667-49E6-9E9C-23F1031138E4}"/>
    <cellStyle name="Prosent 2 2 2 2 3 2" xfId="8671" xr:uid="{F61F5B69-26F8-4649-A957-9A05C7DFFA63}"/>
    <cellStyle name="Prosent 2 2 2 2 3_3. Chng in credit spreads" xfId="8672" xr:uid="{723B3D0C-9A2A-432A-8FA2-C5CBDC79EBD5}"/>
    <cellStyle name="Prosent 2 2 2 2 4" xfId="8673" xr:uid="{BCFF749A-1631-4CDE-AC02-036EDB883726}"/>
    <cellStyle name="Prosent 2 2 2 2 4 2" xfId="8674" xr:uid="{72A34DEE-17F6-4D62-8789-B9430CD3E9C0}"/>
    <cellStyle name="Prosent 2 2 2 2 4_3. Chng in credit spreads" xfId="8675" xr:uid="{EE8F90F4-892D-4D63-A891-2A18157B887F}"/>
    <cellStyle name="Prosent 2 2 2 2 5" xfId="8676" xr:uid="{A2431F71-8AF2-409F-930B-117181631381}"/>
    <cellStyle name="Prosent 2 2 2 2 6" xfId="41622" xr:uid="{9A05B954-C66F-4013-8990-014D6D417F86}"/>
    <cellStyle name="Prosent 2 2 2 2_3. Chng in credit spreads" xfId="8677" xr:uid="{BC858422-3A9A-4134-9122-345C118218C2}"/>
    <cellStyle name="Prosent 2 2 2 3" xfId="8678" xr:uid="{1C734DFF-2A76-4AC8-B86A-486F5914208A}"/>
    <cellStyle name="Prosent 2 2 2 3 2" xfId="8679" xr:uid="{998A4931-0F67-4F1F-91E5-63D012316C1D}"/>
    <cellStyle name="Prosent 2 2 2 3 3" xfId="8680" xr:uid="{E514E505-9471-4DD1-B0FB-E7536F3C3921}"/>
    <cellStyle name="Prosent 2 2 2 3_3. Chng in credit spreads" xfId="8681" xr:uid="{9D378210-A55E-4B4C-A6DC-EF13A053811A}"/>
    <cellStyle name="Prosent 2 2 2 4" xfId="8682" xr:uid="{2446127F-32D5-437D-ACAF-6205BEFE74BE}"/>
    <cellStyle name="Prosent 2 2 2 4 2" xfId="8683" xr:uid="{E5BDF49D-B2EA-4879-AB20-8C21E0F0979E}"/>
    <cellStyle name="Prosent 2 2 2 4_3. Chng in credit spreads" xfId="8684" xr:uid="{C691F86C-C686-440B-871C-825B089DFFB1}"/>
    <cellStyle name="Prosent 2 2 2 5" xfId="8685" xr:uid="{ED4D3E57-BC1F-4E7E-A9E7-AEB21258EBB3}"/>
    <cellStyle name="Prosent 2 2 2 5 2" xfId="8686" xr:uid="{0B146448-F030-437F-B319-A8E10727CD92}"/>
    <cellStyle name="Prosent 2 2 2 5_3. Chng in credit spreads" xfId="8687" xr:uid="{079D2008-927F-4685-A0EE-58F423779D53}"/>
    <cellStyle name="Prosent 2 2 2 6" xfId="8688" xr:uid="{B149BEC0-3BE0-4DF6-BE6E-C05616A0AAEA}"/>
    <cellStyle name="Prosent 2 2 2 6 2" xfId="8689" xr:uid="{668E0E18-F00D-4DEE-B6B8-DE2A3590F55E}"/>
    <cellStyle name="Prosent 2 2 2 6_3. Chng in credit spreads" xfId="8690" xr:uid="{BBEE6946-096B-4CB0-B2FB-D4E0ABFBB085}"/>
    <cellStyle name="Prosent 2 2 2_3. Chng in credit spreads" xfId="8691" xr:uid="{B26E4D51-A5BB-4013-9A47-F47B77F443C5}"/>
    <cellStyle name="Prosent 2 2 3" xfId="8692" xr:uid="{D6FEC531-74E3-4C9A-BF90-B88ACCEB6AFB}"/>
    <cellStyle name="Prosent 2 2 3 2" xfId="8693" xr:uid="{95E30BCB-8CBC-43A8-916E-3CDE805B6EA7}"/>
    <cellStyle name="Prosent 2 2 3 2 2" xfId="8694" xr:uid="{EAC912E4-5692-4CA2-A260-818861633CC0}"/>
    <cellStyle name="Prosent 2 2 3 2 2 2" xfId="8695" xr:uid="{A21EAEF5-4646-4F8D-A05B-13DB2E681AA4}"/>
    <cellStyle name="Prosent 2 2 3 2 2_3. Chng in credit spreads" xfId="8696" xr:uid="{3F0147B8-1A51-494F-994A-EBB28BF3A872}"/>
    <cellStyle name="Prosent 2 2 3 2 3" xfId="8697" xr:uid="{C76A5526-65EC-462F-8C54-F9DFDCB92475}"/>
    <cellStyle name="Prosent 2 2 3 2 3 2" xfId="8698" xr:uid="{D68D2185-7DCA-46A0-887E-B6A46B5F3E1B}"/>
    <cellStyle name="Prosent 2 2 3 2 3_3. Chng in credit spreads" xfId="8699" xr:uid="{7D30712C-7926-487C-84B0-E2A1FE00E47F}"/>
    <cellStyle name="Prosent 2 2 3 2 4" xfId="8700" xr:uid="{954B77FB-5AAC-4A7C-B149-E11232F09B91}"/>
    <cellStyle name="Prosent 2 2 3 2 4 2" xfId="8701" xr:uid="{1E306803-B8A8-42C3-B319-612C0CB629F4}"/>
    <cellStyle name="Prosent 2 2 3 2 4_3. Chng in credit spreads" xfId="8702" xr:uid="{55995E91-B442-43A8-BD06-91C1A0F43056}"/>
    <cellStyle name="Prosent 2 2 3 2 5" xfId="8703" xr:uid="{C867B777-2FA0-4F58-A950-047F8079869A}"/>
    <cellStyle name="Prosent 2 2 3 2_3. Chng in credit spreads" xfId="8704" xr:uid="{9EC1F64D-4CB0-4774-A66E-EF34A7C01171}"/>
    <cellStyle name="Prosent 2 2 3 3" xfId="8705" xr:uid="{B2925FAF-2F31-4682-B988-84E84D3BB7E2}"/>
    <cellStyle name="Prosent 2 2 3 3 2" xfId="8706" xr:uid="{C0AF420D-B05E-4717-B9DF-AB493F674CF6}"/>
    <cellStyle name="Prosent 2 2 3 3_3. Chng in credit spreads" xfId="8707" xr:uid="{D03B1134-764A-4841-A297-A89D62418DDD}"/>
    <cellStyle name="Prosent 2 2 3 4" xfId="8708" xr:uid="{D1FB6033-CEC1-43D8-B02B-0C41C308E14E}"/>
    <cellStyle name="Prosent 2 2 3 4 2" xfId="8709" xr:uid="{7D44D938-9CCD-4D34-BCBB-72E14D91B55C}"/>
    <cellStyle name="Prosent 2 2 3 4_3. Chng in credit spreads" xfId="8710" xr:uid="{FAD4A4C7-5517-463D-ADB4-87EAB6EFEF96}"/>
    <cellStyle name="Prosent 2 2 3 5" xfId="8711" xr:uid="{E3D26FDB-03E2-42AE-B616-8F1D079AFC7D}"/>
    <cellStyle name="Prosent 2 2 3 5 2" xfId="8712" xr:uid="{0F55DA5E-C27F-4018-BF05-60CC37399928}"/>
    <cellStyle name="Prosent 2 2 3 5_3. Chng in credit spreads" xfId="8713" xr:uid="{311B1614-2092-49E0-B13B-6190C9836E2C}"/>
    <cellStyle name="Prosent 2 2 3 6" xfId="8714" xr:uid="{3BBDDA46-75D0-4112-BBF3-0E9D34F3C746}"/>
    <cellStyle name="Prosent 2 2 3_3. Chng in credit spreads" xfId="8715" xr:uid="{283C3C93-CEF6-4AED-B1AD-F4E04843A815}"/>
    <cellStyle name="Prosent 2 2 4" xfId="8716" xr:uid="{F5188F5D-9B94-4939-BB8A-D10C1E18579C}"/>
    <cellStyle name="Prosent 2 2 4 2" xfId="8717" xr:uid="{F0CB55E7-E896-4D8B-A202-A4AD5ED25D72}"/>
    <cellStyle name="Prosent 2 2 4 2 2" xfId="8718" xr:uid="{58ED2D31-54F3-427F-8DC2-86D1D3A42C7B}"/>
    <cellStyle name="Prosent 2 2 4 2 2 2" xfId="8719" xr:uid="{9D0366FA-7A48-4375-9632-69A7B1BFC76F}"/>
    <cellStyle name="Prosent 2 2 4 2 2_3. Chng in credit spreads" xfId="8720" xr:uid="{83865A7A-A3E1-4A4E-AE65-7F6A61AF1E6A}"/>
    <cellStyle name="Prosent 2 2 4 2 3" xfId="8721" xr:uid="{8EEB8869-14C3-4391-89A2-A2EC7C8BCC22}"/>
    <cellStyle name="Prosent 2 2 4 2 3 2" xfId="8722" xr:uid="{7608E75D-CFEC-4092-84B2-F20A556979AF}"/>
    <cellStyle name="Prosent 2 2 4 2 3_3. Chng in credit spreads" xfId="8723" xr:uid="{FD421C47-2CD0-4631-9231-A93A83F37448}"/>
    <cellStyle name="Prosent 2 2 4 2 4" xfId="8724" xr:uid="{ECFC6E58-8F59-4BD1-962A-919D73EFAE1F}"/>
    <cellStyle name="Prosent 2 2 4 2_3. Chng in credit spreads" xfId="8725" xr:uid="{BC7FFD5F-0ABA-4859-AC15-B277D124B55F}"/>
    <cellStyle name="Prosent 2 2 4 3" xfId="8726" xr:uid="{C95A3138-55F0-41F4-8531-AD5D60638BFE}"/>
    <cellStyle name="Prosent 2 2 4 3 2" xfId="8727" xr:uid="{E4AE185F-70AA-4C72-88ED-01F034D1D40A}"/>
    <cellStyle name="Prosent 2 2 4 3_3. Chng in credit spreads" xfId="8728" xr:uid="{9245525E-85A4-4949-83CF-0A397D589B6A}"/>
    <cellStyle name="Prosent 2 2 4 4" xfId="8729" xr:uid="{853F97E0-A4EF-4C31-8757-17FB470EDFAB}"/>
    <cellStyle name="Prosent 2 2 4 4 2" xfId="8730" xr:uid="{5F55DF5B-40FA-4FFD-B98A-C0A68F3B0C94}"/>
    <cellStyle name="Prosent 2 2 4 4_3. Chng in credit spreads" xfId="8731" xr:uid="{57924DEE-44BA-4DC4-96F6-A61F17788F60}"/>
    <cellStyle name="Prosent 2 2 4 5" xfId="8732" xr:uid="{A800E772-1231-4358-9072-A9B1EAB6A11C}"/>
    <cellStyle name="Prosent 2 2 4 5 2" xfId="8733" xr:uid="{6BDAFCCB-4303-4BCF-848C-97B6AEAD1739}"/>
    <cellStyle name="Prosent 2 2 4 5_3. Chng in credit spreads" xfId="8734" xr:uid="{C980469B-9956-4AE7-BDA8-CEB1F4A683E1}"/>
    <cellStyle name="Prosent 2 2 4 6" xfId="8735" xr:uid="{FD65B4C8-2792-4381-B3C5-C7CF721FB47D}"/>
    <cellStyle name="Prosent 2 2 4_3. Chng in credit spreads" xfId="8736" xr:uid="{5F8E4015-E533-4579-9934-30AB753356D7}"/>
    <cellStyle name="Prosent 2 2 5" xfId="8737" xr:uid="{1B6FBF2C-FA80-4922-8450-2027E8823001}"/>
    <cellStyle name="Prosent 2 2 5 2" xfId="8738" xr:uid="{7B571FCB-CF1B-4BF3-9DDB-9DD052C64E52}"/>
    <cellStyle name="Prosent 2 2 5 2 2" xfId="8739" xr:uid="{5116519E-44C6-40DD-BD83-6A37E8DC6D63}"/>
    <cellStyle name="Prosent 2 2 5 2_3. Chng in credit spreads" xfId="8740" xr:uid="{09E7C521-6563-4356-9288-B022FEFFB3E7}"/>
    <cellStyle name="Prosent 2 2 5 3" xfId="8741" xr:uid="{D24AAEE6-D0A6-46AA-98CE-2AD1053BC0AF}"/>
    <cellStyle name="Prosent 2 2 5 3 2" xfId="8742" xr:uid="{DCCA9CCF-47D3-418F-9CCE-BF49A7A1A8EE}"/>
    <cellStyle name="Prosent 2 2 5 3_3. Chng in credit spreads" xfId="8743" xr:uid="{2CDB3F9F-9D61-4AF6-AA25-90106B645E8D}"/>
    <cellStyle name="Prosent 2 2 5 4" xfId="8744" xr:uid="{6A3F9C4D-EEEF-4ECD-9A89-64B19681ADCF}"/>
    <cellStyle name="Prosent 2 2 5 4 2" xfId="8745" xr:uid="{4F8DE343-94FD-47E3-939E-8500D46391AB}"/>
    <cellStyle name="Prosent 2 2 5 4_3. Chng in credit spreads" xfId="8746" xr:uid="{12F41F2E-A1F3-4DFB-9803-A173A0B8D190}"/>
    <cellStyle name="Prosent 2 2 5 5" xfId="8747" xr:uid="{E7A449A9-0FC9-4C6E-9A7B-42D6A9089EED}"/>
    <cellStyle name="Prosent 2 2 5_3. Chng in credit spreads" xfId="8748" xr:uid="{8AD73E96-DE19-4DBC-BB0F-EAB82D92296B}"/>
    <cellStyle name="Prosent 2 2 6" xfId="8749" xr:uid="{FE9CF425-60C7-49FC-9D29-9CDA8AC446DA}"/>
    <cellStyle name="Prosent 2 2 6 2" xfId="8750" xr:uid="{DE8A9809-DF41-4894-865E-FCFB589F80BB}"/>
    <cellStyle name="Prosent 2 2 6 3" xfId="8751" xr:uid="{94F12615-FBE9-414C-B85B-690140F0A53A}"/>
    <cellStyle name="Prosent 2 2 6_3. Chng in credit spreads" xfId="8752" xr:uid="{3445B140-F1C7-47F8-9677-0A370472851A}"/>
    <cellStyle name="Prosent 2 2 7" xfId="8753" xr:uid="{CCDB8437-F95C-4C05-9880-3876E90BA608}"/>
    <cellStyle name="Prosent 2 2 7 2" xfId="8754" xr:uid="{2D5B2D74-F382-414E-89E3-C741594DFF33}"/>
    <cellStyle name="Prosent 2 2 7_3. Chng in credit spreads" xfId="8755" xr:uid="{7F3AB49B-736C-4752-A850-F82DF6994C2A}"/>
    <cellStyle name="Prosent 2 2 8" xfId="8756" xr:uid="{6B2A451D-51DF-4B21-9025-2EDED3ED698B}"/>
    <cellStyle name="Prosent 2 2 8 2" xfId="8757" xr:uid="{4918E50F-08B0-4733-AF78-2BA4EEC1CC4A}"/>
    <cellStyle name="Prosent 2 2 8_3. Chng in credit spreads" xfId="8758" xr:uid="{9457F1FD-1F00-4907-9D78-C29C3A0C01BB}"/>
    <cellStyle name="Prosent 2 2_3. Chng in credit spreads" xfId="8759" xr:uid="{8A11D2E9-A8AD-42CA-BF31-F3F4EC94C97B}"/>
    <cellStyle name="Prosent 2 3" xfId="8760" xr:uid="{E50A36F9-6B8C-47A7-8532-C652A129D422}"/>
    <cellStyle name="Prosent 2 3 2" xfId="8761" xr:uid="{18F82956-DE86-499C-9939-2263890F3088}"/>
    <cellStyle name="Prosent 2 3 2 2" xfId="8762" xr:uid="{FBDCFD10-8C0A-4B2F-87C3-D7C2A742394A}"/>
    <cellStyle name="Prosent 2 3 2 2 2" xfId="8763" xr:uid="{9FFFB5A3-9D10-431D-8123-79EE6EF401CF}"/>
    <cellStyle name="Prosent 2 3 2 2 2 2" xfId="8764" xr:uid="{057B58A7-897F-4B17-978A-E2C9824FAFF6}"/>
    <cellStyle name="Prosent 2 3 2 2 2_3. Chng in credit spreads" xfId="8765" xr:uid="{4451774B-A4CE-45CA-A91A-8B2D90C0C758}"/>
    <cellStyle name="Prosent 2 3 2 2 3" xfId="8766" xr:uid="{B418EC64-1809-4E89-BB1E-4879EC7D4CCD}"/>
    <cellStyle name="Prosent 2 3 2 2 3 2" xfId="8767" xr:uid="{5ABC6614-9FC4-4403-B0B2-000ADA782DF1}"/>
    <cellStyle name="Prosent 2 3 2 2 3_3. Chng in credit spreads" xfId="8768" xr:uid="{8686EC31-0A83-4C27-8FF1-FA17C1C806CF}"/>
    <cellStyle name="Prosent 2 3 2 2 4" xfId="8769" xr:uid="{5559CA3E-2895-4270-BDB2-52C3964C52E2}"/>
    <cellStyle name="Prosent 2 3 2 2 4 2" xfId="8770" xr:uid="{92DDC1F8-6BB1-4C2E-8444-4D15C66CB7C6}"/>
    <cellStyle name="Prosent 2 3 2 2 4_3. Chng in credit spreads" xfId="8771" xr:uid="{41844EE1-54D9-4A0B-85D7-A71C106421EC}"/>
    <cellStyle name="Prosent 2 3 2 2 5" xfId="8772" xr:uid="{92E7CF69-EA80-41D5-8384-8379A49DFF30}"/>
    <cellStyle name="Prosent 2 3 2 2_3. Chng in credit spreads" xfId="8773" xr:uid="{0E28C653-7B16-4FD6-AF51-3C769572F97A}"/>
    <cellStyle name="Prosent 2 3 2 3" xfId="8774" xr:uid="{AEEE1136-AC73-4625-8BFA-C4A8BFF25203}"/>
    <cellStyle name="Prosent 2 3 2 3 2" xfId="8775" xr:uid="{F4EF9A3C-BC3A-436B-B92F-6D58E1D00111}"/>
    <cellStyle name="Prosent 2 3 2 3_3. Chng in credit spreads" xfId="8776" xr:uid="{AEDADAA7-0B5C-44A6-9514-A33B0F6C5B28}"/>
    <cellStyle name="Prosent 2 3 2 4" xfId="8777" xr:uid="{208719EC-A5F0-4BE5-A0D6-5BF2EC294AA5}"/>
    <cellStyle name="Prosent 2 3 2 4 2" xfId="8778" xr:uid="{C2A0E978-16A1-4BDD-BEC9-E35D63A1643D}"/>
    <cellStyle name="Prosent 2 3 2 4_3. Chng in credit spreads" xfId="8779" xr:uid="{3EBC5F3B-B1B0-48BA-A07B-B24191BD1E68}"/>
    <cellStyle name="Prosent 2 3 2 5" xfId="8780" xr:uid="{F1C0CF02-E8D5-4068-9035-01ED7364BDF8}"/>
    <cellStyle name="Prosent 2 3 2 5 2" xfId="8781" xr:uid="{F1783483-945B-4C07-BF05-59C0A94D5107}"/>
    <cellStyle name="Prosent 2 3 2 5_3. Chng in credit spreads" xfId="8782" xr:uid="{DC35890E-311E-4BC2-ACCA-8BCB31398359}"/>
    <cellStyle name="Prosent 2 3 2 6" xfId="8783" xr:uid="{890E93D4-D94F-48C7-8D2D-E6F27A262960}"/>
    <cellStyle name="Prosent 2 3 2 6 2" xfId="8784" xr:uid="{D77EC552-6323-4AFB-897B-F551D92D6DA1}"/>
    <cellStyle name="Prosent 2 3 2 6_3. Chng in credit spreads" xfId="8785" xr:uid="{577A30EC-D256-4667-BB29-5DF516025C45}"/>
    <cellStyle name="Prosent 2 3 2_3. Chng in credit spreads" xfId="8786" xr:uid="{EEA774F8-87FB-4251-9B42-199F7542B3B5}"/>
    <cellStyle name="Prosent 2 3 3" xfId="8787" xr:uid="{09B647FC-1F1B-4042-BB25-9289D962FA0B}"/>
    <cellStyle name="Prosent 2 3 3 2" xfId="8788" xr:uid="{4B6214BC-89EE-489F-8713-99DEB3603F0A}"/>
    <cellStyle name="Prosent 2 3 3 2 2" xfId="8789" xr:uid="{4438A1B4-82D5-4EB9-8121-59D2BA011195}"/>
    <cellStyle name="Prosent 2 3 3 2 2 2" xfId="8790" xr:uid="{616A8603-0C79-4E77-9F25-8C7233B1B26C}"/>
    <cellStyle name="Prosent 2 3 3 2 2_3. Chng in credit spreads" xfId="8791" xr:uid="{4463F67A-29EB-4245-9AAE-561FCCC6264F}"/>
    <cellStyle name="Prosent 2 3 3 2 3" xfId="8792" xr:uid="{DD934138-7F83-41C1-AC64-FDEB72D4968B}"/>
    <cellStyle name="Prosent 2 3 3 2 3 2" xfId="8793" xr:uid="{4CA03811-65E7-4CD6-8B64-11737B502647}"/>
    <cellStyle name="Prosent 2 3 3 2 3_3. Chng in credit spreads" xfId="8794" xr:uid="{2F629F4E-D3D1-4C6A-844D-8F47E62F4C2B}"/>
    <cellStyle name="Prosent 2 3 3 2 4" xfId="8795" xr:uid="{6787232D-E2FB-4DA8-A6DF-C865677B2578}"/>
    <cellStyle name="Prosent 2 3 3 2 4 2" xfId="8796" xr:uid="{7C214873-B20A-4C7E-A752-002FCE6C8189}"/>
    <cellStyle name="Prosent 2 3 3 2 4_3. Chng in credit spreads" xfId="8797" xr:uid="{DADB1D97-BF7A-4BC1-8BEC-10D0F88FC0E2}"/>
    <cellStyle name="Prosent 2 3 3 2 5" xfId="8798" xr:uid="{652B127E-F7C9-48F1-B111-DDE358B5F76E}"/>
    <cellStyle name="Prosent 2 3 3 2_3. Chng in credit spreads" xfId="8799" xr:uid="{D563736A-AE2A-44C9-8185-E080CA49E222}"/>
    <cellStyle name="Prosent 2 3 3 3" xfId="8800" xr:uid="{035D426C-00CB-4F19-8DFC-1C7C8869CE90}"/>
    <cellStyle name="Prosent 2 3 3 3 2" xfId="8801" xr:uid="{DFE9B91F-2A31-477E-824A-C0BCE2C1AE08}"/>
    <cellStyle name="Prosent 2 3 3 3_3. Chng in credit spreads" xfId="8802" xr:uid="{A6C818ED-9C72-4C6F-8DDB-4C77779B5716}"/>
    <cellStyle name="Prosent 2 3 3 4" xfId="8803" xr:uid="{AEE269CC-DAC9-4B8D-9ED4-48DC373FB041}"/>
    <cellStyle name="Prosent 2 3 3 4 2" xfId="8804" xr:uid="{2FFE373D-DA5D-4F04-9121-EDC6268F4657}"/>
    <cellStyle name="Prosent 2 3 3 4_3. Chng in credit spreads" xfId="8805" xr:uid="{C1C6715D-B811-43A8-A175-11B0A9F836C6}"/>
    <cellStyle name="Prosent 2 3 3 5" xfId="8806" xr:uid="{7A79CB93-6D74-48A3-A16A-168F98F4FC5A}"/>
    <cellStyle name="Prosent 2 3 3 5 2" xfId="8807" xr:uid="{EB84CB15-9C72-4208-93D6-288E8B90A15B}"/>
    <cellStyle name="Prosent 2 3 3 5_3. Chng in credit spreads" xfId="8808" xr:uid="{C3F98A88-1CE0-499E-934A-C574AD7F7906}"/>
    <cellStyle name="Prosent 2 3 3 6" xfId="8809" xr:uid="{7AFF0D32-364F-4BF8-A70F-9C39E13EC4DC}"/>
    <cellStyle name="Prosent 2 3 3_3. Chng in credit spreads" xfId="8810" xr:uid="{0B29B208-FC37-4AE0-9FF2-71C91ED9831F}"/>
    <cellStyle name="Prosent 2 3 4" xfId="8811" xr:uid="{5746211F-70A2-442A-987D-CAA2519A76AE}"/>
    <cellStyle name="Prosent 2 3 4 2" xfId="8812" xr:uid="{6447869C-06B3-44C1-901A-C3BF6E96A339}"/>
    <cellStyle name="Prosent 2 3 4 2 2" xfId="8813" xr:uid="{21C7801C-5DA5-42B9-B9E3-DA79B4355F39}"/>
    <cellStyle name="Prosent 2 3 4 2_3. Chng in credit spreads" xfId="8814" xr:uid="{0B36A680-007F-4B47-BE12-5EB46BA7C8D0}"/>
    <cellStyle name="Prosent 2 3 4 3" xfId="8815" xr:uid="{EADEEAA6-2EF7-4559-A10A-515398E1448F}"/>
    <cellStyle name="Prosent 2 3 4 3 2" xfId="8816" xr:uid="{53630DFC-EA30-45A4-B5AF-B63FB7836919}"/>
    <cellStyle name="Prosent 2 3 4 3_3. Chng in credit spreads" xfId="8817" xr:uid="{76A63E63-F641-4D96-AB56-8D9EDF84354B}"/>
    <cellStyle name="Prosent 2 3 4 4" xfId="8818" xr:uid="{07E8FE7D-435E-4CE4-8AD7-E32F743662EA}"/>
    <cellStyle name="Prosent 2 3 4 4 2" xfId="8819" xr:uid="{9AF773E6-0280-47F7-AA6A-998CB6EBB21C}"/>
    <cellStyle name="Prosent 2 3 4 4_3. Chng in credit spreads" xfId="8820" xr:uid="{27E99CFF-F638-446B-8943-63665F2FEE48}"/>
    <cellStyle name="Prosent 2 3 4 5" xfId="8821" xr:uid="{CA43828A-7861-407F-BCE0-96FF41800874}"/>
    <cellStyle name="Prosent 2 3 4_3. Chng in credit spreads" xfId="8822" xr:uid="{ADC10131-CFE6-44A3-A2CC-49198EEEC163}"/>
    <cellStyle name="Prosent 2 3 5" xfId="8823" xr:uid="{518493E6-8A2C-40CF-93C0-5FF254578C06}"/>
    <cellStyle name="Prosent 2 3 5 2" xfId="8824" xr:uid="{BD64EC06-98FB-4020-A838-723C192492B6}"/>
    <cellStyle name="Prosent 2 3 5 3" xfId="8825" xr:uid="{09C06C71-A82D-4C41-BC6C-ABA30B24733C}"/>
    <cellStyle name="Prosent 2 3 5_3. Chng in credit spreads" xfId="8826" xr:uid="{99FF42E3-713B-4CE7-AF7E-287D88FD03E2}"/>
    <cellStyle name="Prosent 2 3 6" xfId="8827" xr:uid="{4614E36E-41B0-46F8-BAEF-D8990E926F29}"/>
    <cellStyle name="Prosent 2 3 6 2" xfId="8828" xr:uid="{D3938A8C-30F8-4C0D-B8D7-630938F62333}"/>
    <cellStyle name="Prosent 2 3 6_3. Chng in credit spreads" xfId="8829" xr:uid="{CEDA3876-9BDE-4E47-9C2B-39DA55976A35}"/>
    <cellStyle name="Prosent 2 3 7" xfId="8830" xr:uid="{5AC9F4E4-9E45-4CA5-B03E-8C026A24BB56}"/>
    <cellStyle name="Prosent 2 3 7 2" xfId="8831" xr:uid="{D660CB96-1C77-4ACD-B026-FEC46220C956}"/>
    <cellStyle name="Prosent 2 3 7_3. Chng in credit spreads" xfId="8832" xr:uid="{B11D4A5F-A66F-4BD8-8D8C-761A4A07AF86}"/>
    <cellStyle name="Prosent 2 3 8" xfId="8833" xr:uid="{7B1B0667-D3B2-4E02-9D4C-F105DB206283}"/>
    <cellStyle name="Prosent 2 3 8 2" xfId="8834" xr:uid="{F0367746-E9E1-4B05-9D6F-F0BD7165B31D}"/>
    <cellStyle name="Prosent 2 3 8_3. Chng in credit spreads" xfId="8835" xr:uid="{625C1229-319C-4B53-9B4C-B81B51E6E2D5}"/>
    <cellStyle name="Prosent 2 3_3. Chng in credit spreads" xfId="8836" xr:uid="{1C277FDF-27E5-4AE2-8C04-39DB46970BA1}"/>
    <cellStyle name="Prosent 2 4" xfId="8837" xr:uid="{C4ED1961-146D-4230-BC82-ED0C3B431B7B}"/>
    <cellStyle name="Prosent 2 4 2" xfId="8838" xr:uid="{EFAF36E5-2529-4E0F-828F-C1860C81483F}"/>
    <cellStyle name="Prosent 2 4 2 2" xfId="8839" xr:uid="{9411CEAF-8101-48A8-BAA7-5E4994733FD1}"/>
    <cellStyle name="Prosent 2 4 2 2 2" xfId="8840" xr:uid="{B8E27114-46AA-41D7-A9A2-9417C72615DA}"/>
    <cellStyle name="Prosent 2 4 2 2_3. Chng in credit spreads" xfId="8841" xr:uid="{4FA82409-DBE7-455C-85ED-7F741C3E90F0}"/>
    <cellStyle name="Prosent 2 4 2 3" xfId="8842" xr:uid="{D9750CAF-05C6-4E63-8047-6B5DF4501929}"/>
    <cellStyle name="Prosent 2 4 2 3 2" xfId="8843" xr:uid="{710BBC7A-2A59-4940-B564-205D8646D6B5}"/>
    <cellStyle name="Prosent 2 4 2 3_3. Chng in credit spreads" xfId="8844" xr:uid="{65FCB110-6BFE-4F68-8AD9-9654F2CE132B}"/>
    <cellStyle name="Prosent 2 4 2 4" xfId="8845" xr:uid="{58978EC0-1D30-44C2-B501-8147FC17FD1B}"/>
    <cellStyle name="Prosent 2 4 2 4 2" xfId="8846" xr:uid="{246DA074-1FE5-48EA-8DB9-BE668360948E}"/>
    <cellStyle name="Prosent 2 4 2 4_3. Chng in credit spreads" xfId="8847" xr:uid="{7820BF2D-F0A8-4D67-8E34-ACF6D68C0A90}"/>
    <cellStyle name="Prosent 2 4 2 5" xfId="8848" xr:uid="{F68BF4CE-0F19-4110-8DE1-32DACD8EDD77}"/>
    <cellStyle name="Prosent 2 4 2_3. Chng in credit spreads" xfId="8849" xr:uid="{524A5157-9DC5-49A9-862D-8590065D2C22}"/>
    <cellStyle name="Prosent 2 4 3" xfId="8850" xr:uid="{16A825B5-54A4-4695-B420-AD10B1C6CB59}"/>
    <cellStyle name="Prosent 2 4 3 2" xfId="8851" xr:uid="{07BA0D0B-AF42-446A-9ABA-B71012FA4B54}"/>
    <cellStyle name="Prosent 2 4 3_3. Chng in credit spreads" xfId="8852" xr:uid="{053E385F-5E8C-46A2-A778-6527A24015D3}"/>
    <cellStyle name="Prosent 2 4 4" xfId="8853" xr:uid="{7F43772C-8535-48AC-9495-69F37018D914}"/>
    <cellStyle name="Prosent 2 4 4 2" xfId="8854" xr:uid="{187C2B0A-E0FD-447D-B17A-15F6BDC50046}"/>
    <cellStyle name="Prosent 2 4 4_3. Chng in credit spreads" xfId="8855" xr:uid="{6F6682CB-653D-4B66-9FBE-3D310BD8E823}"/>
    <cellStyle name="Prosent 2 4 5" xfId="8856" xr:uid="{06671F4E-BE2F-411E-B24E-9094744707FB}"/>
    <cellStyle name="Prosent 2 4 5 2" xfId="8857" xr:uid="{A33AFF1B-6CBB-4F02-9070-DD1947A383AA}"/>
    <cellStyle name="Prosent 2 4 5_3. Chng in credit spreads" xfId="8858" xr:uid="{6DCC3C62-89F6-42F0-89BE-3FD379D36E05}"/>
    <cellStyle name="Prosent 2 4 6" xfId="8859" xr:uid="{FD0D165C-5692-4F34-BC98-DA21A3C85357}"/>
    <cellStyle name="Prosent 2 4 6 2" xfId="8860" xr:uid="{03DC6FC6-E893-4087-BF57-736C2E068782}"/>
    <cellStyle name="Prosent 2 4 6_3. Chng in credit spreads" xfId="8861" xr:uid="{7E866A30-2BCB-4DD2-8162-6D426C0ECFDD}"/>
    <cellStyle name="Prosent 2 4_3. Chng in credit spreads" xfId="8862" xr:uid="{6A449FA7-FFB8-47B7-B80C-A9705E9C6EE2}"/>
    <cellStyle name="Prosent 2 5" xfId="8863" xr:uid="{31A55E3D-2CD1-4AF7-89C0-FAAB515B305B}"/>
    <cellStyle name="Prosent 2 5 10" xfId="41623" xr:uid="{C450C326-467E-40C8-9325-F1A0F3A4EAE9}"/>
    <cellStyle name="Prosent 2 5 2" xfId="8864" xr:uid="{FE1B1EDE-A26D-4C1A-A8C6-B30A9453812F}"/>
    <cellStyle name="Prosent 2 5 2 2" xfId="8865" xr:uid="{2E009D5D-1E48-43A4-9548-9234C47D2AEF}"/>
    <cellStyle name="Prosent 2 5 2 2 2" xfId="8866" xr:uid="{6E49590B-6BCB-49D2-999F-21BACF182508}"/>
    <cellStyle name="Prosent 2 5 2 2_3. Chng in credit spreads" xfId="8867" xr:uid="{BFDAB8A2-4B1B-42B5-8CC9-6969CD3F3E1B}"/>
    <cellStyle name="Prosent 2 5 2 3" xfId="8868" xr:uid="{BDA7692F-2122-43BC-90B9-2291A01F132E}"/>
    <cellStyle name="Prosent 2 5 2 3 2" xfId="8869" xr:uid="{7CA5BED3-F819-4E8D-8FE9-5835DB9016C7}"/>
    <cellStyle name="Prosent 2 5 2 3_3. Chng in credit spreads" xfId="8870" xr:uid="{7383B783-0443-49F6-89E4-49F99D54CC73}"/>
    <cellStyle name="Prosent 2 5 2 4" xfId="8871" xr:uid="{A92AE23D-E7E0-41BE-BF1C-EC6AA104B6AF}"/>
    <cellStyle name="Prosent 2 5 2 4 2" xfId="8872" xr:uid="{C5161B3B-52A1-425C-9F59-D5A8A6AA575F}"/>
    <cellStyle name="Prosent 2 5 2 4_3. Chng in credit spreads" xfId="8873" xr:uid="{C850AEC5-DD4E-4BC1-AD82-DC7F134D048C}"/>
    <cellStyle name="Prosent 2 5 2 5" xfId="8874" xr:uid="{96B699B0-F925-4F90-AD07-16946F400E3B}"/>
    <cellStyle name="Prosent 2 5 2 6" xfId="41624" xr:uid="{A826BAF2-2178-4D45-BF74-673280101286}"/>
    <cellStyle name="Prosent 2 5 2_3. Chng in credit spreads" xfId="8875" xr:uid="{973BE35A-CD5D-48C1-80E8-9D431E6CCDC9}"/>
    <cellStyle name="Prosent 2 5 3" xfId="8876" xr:uid="{91ABC585-9ACD-45C0-B11D-D856B3742E87}"/>
    <cellStyle name="Prosent 2 5 3 2" xfId="8877" xr:uid="{3181723A-848A-4A30-9149-5B0889581D36}"/>
    <cellStyle name="Prosent 2 5 3_3. Chng in credit spreads" xfId="8878" xr:uid="{41D1EFBE-D973-4DA9-B1F5-0A572EDC6021}"/>
    <cellStyle name="Prosent 2 5 4" xfId="8879" xr:uid="{92CFD42E-B659-4560-B417-354D868F18A8}"/>
    <cellStyle name="Prosent 2 5 4 2" xfId="8880" xr:uid="{4850F0D0-A7E3-4723-B7E7-0E161542CA7F}"/>
    <cellStyle name="Prosent 2 5 4_3. Chng in credit spreads" xfId="8881" xr:uid="{A21999CB-613E-4A71-8DAD-50D7D840546C}"/>
    <cellStyle name="Prosent 2 5 5" xfId="8882" xr:uid="{DC561B9D-4A8E-4E2D-9FAE-E548D72DF829}"/>
    <cellStyle name="Prosent 2 5 5 2" xfId="8883" xr:uid="{87470D8F-45E8-4389-B9D0-21FE21D2E7AB}"/>
    <cellStyle name="Prosent 2 5 5_3. Chng in credit spreads" xfId="8884" xr:uid="{840220FE-4DC4-43D1-965C-C3C9010C3A60}"/>
    <cellStyle name="Prosent 2 5 6" xfId="8885" xr:uid="{C7A383AD-217E-4DA6-B666-EF14C4163C44}"/>
    <cellStyle name="Prosent 2 5 6 2" xfId="8886" xr:uid="{51FCDD49-C63D-4303-BDFC-FC5C91F7E5EF}"/>
    <cellStyle name="Prosent 2 5 6_3. Chng in credit spreads" xfId="8887" xr:uid="{C5046BA6-F946-4776-B8E1-D5543D78EF77}"/>
    <cellStyle name="Prosent 2 5 7" xfId="41625" xr:uid="{AD553515-8BAA-4477-BF4B-43C8F3C1FCF7}"/>
    <cellStyle name="Prosent 2 5 8" xfId="41626" xr:uid="{3127454C-A6C6-4DEE-8326-B87BD4CB5C4C}"/>
    <cellStyle name="Prosent 2 5 9" xfId="41627" xr:uid="{20A3775B-57F3-40F4-B1CE-6CFDBFE8C2C1}"/>
    <cellStyle name="Prosent 2 5_3. Chng in credit spreads" xfId="8888" xr:uid="{ED52BA49-1BBA-43A3-80A3-F8495C7C49F0}"/>
    <cellStyle name="Prosent 2 6" xfId="8889" xr:uid="{7EF6DC57-3C01-4C07-ABE2-FBDB06030684}"/>
    <cellStyle name="Prosent 2 6 10" xfId="41628" xr:uid="{BBEFD70C-BB33-4EC8-A106-68E6CBFE2811}"/>
    <cellStyle name="Prosent 2 6 2" xfId="8890" xr:uid="{7DCC4A68-3B3B-4060-8589-86BA6156B7CA}"/>
    <cellStyle name="Prosent 2 6 2 2" xfId="8891" xr:uid="{62ACA095-5C8B-4615-9721-8A07E888E9C0}"/>
    <cellStyle name="Prosent 2 6 2 2 2" xfId="8892" xr:uid="{2706766B-07E1-441A-A2D9-0C4A141B91A2}"/>
    <cellStyle name="Prosent 2 6 2 2_3. Chng in credit spreads" xfId="8893" xr:uid="{9D9A4B3E-46D3-4BB0-84FF-F112C0642D9C}"/>
    <cellStyle name="Prosent 2 6 2 3" xfId="8894" xr:uid="{255B42E9-E6E7-44F6-BB9B-A98C6BF1313D}"/>
    <cellStyle name="Prosent 2 6 2 3 2" xfId="8895" xr:uid="{22BC9987-3F2C-4726-8164-30CD3D2CDA53}"/>
    <cellStyle name="Prosent 2 6 2 3_3. Chng in credit spreads" xfId="8896" xr:uid="{E4D709AF-913A-4CE4-B685-351CC20F2BFD}"/>
    <cellStyle name="Prosent 2 6 2 4" xfId="8897" xr:uid="{C5287D12-C37A-4029-AD62-7F990DB87102}"/>
    <cellStyle name="Prosent 2 6 2 4 2" xfId="8898" xr:uid="{FB0245BE-838B-4DB1-B12C-FFAE93AE9C9D}"/>
    <cellStyle name="Prosent 2 6 2 4_3. Chng in credit spreads" xfId="8899" xr:uid="{0ECFEAA7-396F-42F1-BF97-1BE3C4DB1315}"/>
    <cellStyle name="Prosent 2 6 2 5" xfId="8900" xr:uid="{CB89DB5E-91D0-4D54-A775-B976D148F464}"/>
    <cellStyle name="Prosent 2 6 2_3. Chng in credit spreads" xfId="8901" xr:uid="{E2FFDCFA-4D2C-4CD2-A1FE-4B8F3F363AC5}"/>
    <cellStyle name="Prosent 2 6 3" xfId="8902" xr:uid="{910C3D0F-CC4C-42F9-BFBD-E354475AE509}"/>
    <cellStyle name="Prosent 2 6 3 2" xfId="8903" xr:uid="{AC38CB23-2C78-4050-9C5F-99F2663DFB2F}"/>
    <cellStyle name="Prosent 2 6 3_3. Chng in credit spreads" xfId="8904" xr:uid="{E735BFA2-F59D-45A1-B886-282DA12AADBC}"/>
    <cellStyle name="Prosent 2 6 4" xfId="8905" xr:uid="{A0067DED-FC15-4BDA-A292-D500519B8DA3}"/>
    <cellStyle name="Prosent 2 6 4 2" xfId="8906" xr:uid="{061D690F-B925-45F3-897C-8BA244D2D66F}"/>
    <cellStyle name="Prosent 2 6 4_3. Chng in credit spreads" xfId="8907" xr:uid="{ADC7DC99-4DEB-457C-B050-19846CCC92AE}"/>
    <cellStyle name="Prosent 2 6 5" xfId="8908" xr:uid="{C9B3AB84-120A-48ED-A83E-231DC42CDB31}"/>
    <cellStyle name="Prosent 2 6 5 2" xfId="8909" xr:uid="{E4393B28-A1B7-47B6-B66F-E829F1AC517E}"/>
    <cellStyle name="Prosent 2 6 5_3. Chng in credit spreads" xfId="8910" xr:uid="{3EB84C3A-ECC7-4651-82A7-C3A2FB0A7C5B}"/>
    <cellStyle name="Prosent 2 6 6" xfId="8911" xr:uid="{4C2DCC64-B967-4314-B861-E9EB9839AFC7}"/>
    <cellStyle name="Prosent 2 6 7" xfId="41629" xr:uid="{2A4EE8EF-2913-4300-ACBB-24BCBD6B5A16}"/>
    <cellStyle name="Prosent 2 6 8" xfId="41630" xr:uid="{59366DF5-0DEE-4AC8-99AA-8D4CDAE5910D}"/>
    <cellStyle name="Prosent 2 6 9" xfId="41631" xr:uid="{0ACE2B61-A4CC-4740-92B6-0C395C9927DA}"/>
    <cellStyle name="Prosent 2 6_3. Chng in credit spreads" xfId="8912" xr:uid="{C83397D0-F527-433A-A46E-4F53E3D0A200}"/>
    <cellStyle name="Prosent 2 7" xfId="8913" xr:uid="{4B4EF069-BAFD-473D-A2B0-EE1D86641F50}"/>
    <cellStyle name="Prosent 2 7 2" xfId="8914" xr:uid="{FF341C6D-FD1D-4FE4-9A29-48CE4A8508C1}"/>
    <cellStyle name="Prosent 2 7 2 2" xfId="8915" xr:uid="{B54E5C06-0C97-44C8-8264-FFB20B7DFF76}"/>
    <cellStyle name="Prosent 2 7 2 2 2" xfId="8916" xr:uid="{A44EAE2F-4A53-42B4-BABA-5E05D92FC998}"/>
    <cellStyle name="Prosent 2 7 2 2_3. Chng in credit spreads" xfId="8917" xr:uid="{33D01613-8AFC-4132-9A51-11439153E2B4}"/>
    <cellStyle name="Prosent 2 7 2 3" xfId="8918" xr:uid="{34D95008-F643-4865-96A2-7C869560EB03}"/>
    <cellStyle name="Prosent 2 7 2 3 2" xfId="8919" xr:uid="{FAD09477-E44B-49AB-814B-377987E3D7F2}"/>
    <cellStyle name="Prosent 2 7 2 3_3. Chng in credit spreads" xfId="8920" xr:uid="{98463592-2CBC-4244-8179-4B612F5E386C}"/>
    <cellStyle name="Prosent 2 7 2 4" xfId="8921" xr:uid="{7F890448-71DA-46FD-80C6-E58A25B8BDC2}"/>
    <cellStyle name="Prosent 2 7 2_3. Chng in credit spreads" xfId="8922" xr:uid="{40274A76-929E-463E-BA24-A1D6485C9317}"/>
    <cellStyle name="Prosent 2 7 3" xfId="8923" xr:uid="{ECC056C4-6DD7-4F64-8130-3FA5C2B880D4}"/>
    <cellStyle name="Prosent 2 7 3 2" xfId="8924" xr:uid="{E85A82A4-C34D-4A32-92B4-44E696CE1012}"/>
    <cellStyle name="Prosent 2 7 3_3. Chng in credit spreads" xfId="8925" xr:uid="{302CA6E3-FE36-404D-BFE4-A2BF371ECB95}"/>
    <cellStyle name="Prosent 2 7 4" xfId="8926" xr:uid="{C93D22D3-CC9B-4F43-8B35-A1DA35666BB7}"/>
    <cellStyle name="Prosent 2 7 4 2" xfId="8927" xr:uid="{E9520090-85B6-4221-BC0C-4D153B972CF7}"/>
    <cellStyle name="Prosent 2 7 4_3. Chng in credit spreads" xfId="8928" xr:uid="{D16D3362-0D87-429C-A5C3-76C72785078C}"/>
    <cellStyle name="Prosent 2 7 5" xfId="8929" xr:uid="{140FE81B-4B05-4775-8D6A-990C54453728}"/>
    <cellStyle name="Prosent 2 7 5 2" xfId="8930" xr:uid="{2F37F604-B6C1-40BA-B231-9A9F2BCE37C4}"/>
    <cellStyle name="Prosent 2 7 5_3. Chng in credit spreads" xfId="8931" xr:uid="{F937C9EB-99E1-4F8C-922A-E0109B8FF06B}"/>
    <cellStyle name="Prosent 2 7 6" xfId="8932" xr:uid="{8E90F999-BF93-4701-8B3F-B52B3A1AC08C}"/>
    <cellStyle name="Prosent 2 7_3. Chng in credit spreads" xfId="8933" xr:uid="{10C2F085-8A3F-4D8D-ACEC-84831AC8BD6F}"/>
    <cellStyle name="Prosent 2 8" xfId="8934" xr:uid="{6CD2C781-1372-4C33-B46C-D93D0F2670E8}"/>
    <cellStyle name="Prosent 2 8 2" xfId="8935" xr:uid="{12E777E1-621D-41D5-8F3A-0CE2508A5B56}"/>
    <cellStyle name="Prosent 2 8 3" xfId="8936" xr:uid="{006AF289-14DC-4F05-97CE-909BEBBBB973}"/>
    <cellStyle name="Prosent 2 8 4" xfId="8937" xr:uid="{FC6962FC-62B1-4692-98FC-A6C5647A4FFF}"/>
    <cellStyle name="Prosent 2 8 5" xfId="8938" xr:uid="{F413BE53-A8FF-4B36-A002-4E195BDEE879}"/>
    <cellStyle name="Prosent 2 8_3. Chng in credit spreads" xfId="8939" xr:uid="{7D62F059-E411-4A4D-B722-7616C45FB7B4}"/>
    <cellStyle name="Prosent 2 9" xfId="8940" xr:uid="{17E0527E-AE72-4279-8AB4-EB3EA74F4DDE}"/>
    <cellStyle name="Prosent 2 9 2" xfId="8941" xr:uid="{531F45CC-B17A-4C14-8298-7E1A293FE879}"/>
    <cellStyle name="Prosent 2 9 2 2" xfId="8942" xr:uid="{8942D3BE-775C-4321-A892-F73768C121F4}"/>
    <cellStyle name="Prosent 2 9 2_3. Chng in credit spreads" xfId="8943" xr:uid="{06D19669-A326-4C37-AA5A-346E4C6E6EB5}"/>
    <cellStyle name="Prosent 2 9 3" xfId="8944" xr:uid="{04A97B35-9127-4872-B70F-00A5C0EF2CC9}"/>
    <cellStyle name="Prosent 2 9 3 2" xfId="8945" xr:uid="{2053370C-811A-484F-A3F5-B8C0BCA5515C}"/>
    <cellStyle name="Prosent 2 9 3_3. Chng in credit spreads" xfId="8946" xr:uid="{DBF91142-AC2B-4D49-AE05-6C0A0B3747D4}"/>
    <cellStyle name="Prosent 2 9 4" xfId="8947" xr:uid="{1DE104D1-96B3-42F6-8DC4-9DC9F36906A4}"/>
    <cellStyle name="Prosent 2 9_3. Chng in credit spreads" xfId="8948" xr:uid="{15398D69-0B18-489C-BD21-6760894B956B}"/>
    <cellStyle name="Prosent 2_3. Chng in credit spreads" xfId="8949" xr:uid="{5618DAAE-3A90-4D47-BE0E-FECC069CCFD8}"/>
    <cellStyle name="Prosent 20" xfId="8950" xr:uid="{57193EE7-0569-42F5-96F0-FE1CDA45678E}"/>
    <cellStyle name="Prosent 22" xfId="42685" xr:uid="{C7C6CA43-5DD8-43A0-910F-CDD2E97574FB}"/>
    <cellStyle name="Prosent 23" xfId="42723" xr:uid="{B2A36179-AB1F-4D5F-B666-F79921A9D71C}"/>
    <cellStyle name="Prosent 24" xfId="42761" xr:uid="{39E40245-4A01-4D98-B9AA-1F4F20B23E49}"/>
    <cellStyle name="Prosent 26" xfId="43239" xr:uid="{918C8EA5-28C6-4EB3-B6C2-993FDCEDBD72}"/>
    <cellStyle name="Prosent 3" xfId="8951" xr:uid="{C85E4CD8-449E-4F86-89BE-8C246E260E5B}"/>
    <cellStyle name="Prosent 3 2" xfId="8952" xr:uid="{8E605218-E9C8-4A72-A78D-FEFF8F8BDB4C}"/>
    <cellStyle name="Prosent 3 2 2" xfId="8953" xr:uid="{BA0C69DD-D09E-4112-A138-859706E081C6}"/>
    <cellStyle name="Prosent 3 2 2 2" xfId="38885" xr:uid="{4AB156B6-D7DB-491A-A09E-5A4ADB75C897}"/>
    <cellStyle name="Prosent 3 2 2 3" xfId="38886" xr:uid="{20016D1D-CEEC-4F49-8033-5CB0B926BDBE}"/>
    <cellStyle name="Prosent 3 2 2_AVA DVA EL" xfId="38887" xr:uid="{122244D3-C055-40B4-97A8-309214EE6FD1}"/>
    <cellStyle name="Prosent 3 2 3" xfId="8954" xr:uid="{2F34216A-0200-4B38-9503-BCF343187B57}"/>
    <cellStyle name="Prosent 3 2_3. Chng in credit spreads" xfId="8955" xr:uid="{49FB35B1-5101-47E0-9E58-9A34BACE1E9E}"/>
    <cellStyle name="Prosent 3 3" xfId="8956" xr:uid="{229728F3-6B0A-4547-8B1C-C6905294D7E4}"/>
    <cellStyle name="Prosent 3 3 2" xfId="8957" xr:uid="{08BB4E1E-E18B-41E9-BD05-43FAD07EB025}"/>
    <cellStyle name="Prosent 3 3 3" xfId="8958" xr:uid="{EEE20798-AC80-4C11-8777-93A4BDA31FCE}"/>
    <cellStyle name="Prosent 3 3_3. Chng in credit spreads" xfId="8959" xr:uid="{161AB1CB-88BD-4A7D-AB13-E311BDAB68DC}"/>
    <cellStyle name="Prosent 3 4" xfId="8960" xr:uid="{A0B64DDD-40A7-4631-8EDB-EF9356DF59DE}"/>
    <cellStyle name="Prosent 3 4 2" xfId="38888" xr:uid="{12762C7D-02E2-4C46-8EEB-173AAD7F669E}"/>
    <cellStyle name="Prosent 3 4 3" xfId="38889" xr:uid="{AC4EF5C3-186D-4D3D-86B7-B0D991D9F359}"/>
    <cellStyle name="Prosent 3 4_AVA DVA EL" xfId="38890" xr:uid="{5A2CB4F6-3CBC-4681-9BA0-ABEF68D1459E}"/>
    <cellStyle name="Prosent 3 5" xfId="38891" xr:uid="{B0BEB288-536F-46DF-9A27-9C7E687A4DF0}"/>
    <cellStyle name="Prosent 3_3. Chng in credit spreads" xfId="8961" xr:uid="{98093A76-2887-40C8-9872-8372F70D32AD}"/>
    <cellStyle name="Prosent 4" xfId="8962" xr:uid="{73E70CC6-C1A6-460B-87C8-A2DF78570CBD}"/>
    <cellStyle name="Prosent 4 2" xfId="8963" xr:uid="{6A4F1FE1-F780-4E05-82F1-42C8E3B174BA}"/>
    <cellStyle name="Prosent 4 2 2" xfId="8964" xr:uid="{A8BBA718-6507-4103-9867-A5C95E921695}"/>
    <cellStyle name="Prosent 4 2 3" xfId="8965" xr:uid="{CA070475-0F9E-4984-86DA-4C2547072837}"/>
    <cellStyle name="Prosent 4 2_3. Chng in credit spreads" xfId="8966" xr:uid="{4A9EF6BE-B1DD-4F8B-9E8A-5620CEC57AED}"/>
    <cellStyle name="Prosent 4 3" xfId="8967" xr:uid="{1E491AC0-36BE-427F-BD2B-5024AEDD89E1}"/>
    <cellStyle name="Prosent 4 3 2" xfId="38892" xr:uid="{64D021E2-CD71-467A-9FBF-630F584A0A04}"/>
    <cellStyle name="Prosent 4 3_AVA DVA EL" xfId="38893" xr:uid="{19BED123-2794-434D-9E27-D425AC13F500}"/>
    <cellStyle name="Prosent 4 4" xfId="38894" xr:uid="{483D7881-FA1C-4348-981C-683D13F5D448}"/>
    <cellStyle name="Prosent 4 4 2" xfId="38895" xr:uid="{2BBBC8F1-027B-471D-BBB5-D4C46041F987}"/>
    <cellStyle name="Prosent 4 4_AVA DVA EL" xfId="38896" xr:uid="{40F9C51A-849E-42E2-93F9-C2A790E898ED}"/>
    <cellStyle name="Prosent 4 5" xfId="38897" xr:uid="{E8075E3F-DEFF-4376-8AD6-E8C97DA99A18}"/>
    <cellStyle name="Prosent 4 5 2" xfId="38898" xr:uid="{ABCC1165-026D-4CD6-8D13-634349AA9D8E}"/>
    <cellStyle name="Prosent 4 5 3" xfId="38899" xr:uid="{39A0D314-D0EB-4C76-995F-3921B18909D9}"/>
    <cellStyle name="Prosent 4 5_AVA DVA EL" xfId="38900" xr:uid="{F87C2B9A-EF46-4124-B380-7963EF1FB49C}"/>
    <cellStyle name="Prosent 4 6" xfId="38901" xr:uid="{A9518BD4-2B28-441B-A335-02D279379FAF}"/>
    <cellStyle name="Prosent 4 6 2" xfId="38902" xr:uid="{6120E431-E41A-4590-99E2-4737F0D1C2C4}"/>
    <cellStyle name="Prosent 4 6 3" xfId="38903" xr:uid="{C8459497-963D-4DEB-8BEF-ECD79C507A10}"/>
    <cellStyle name="Prosent 4 6_AVA DVA EL" xfId="38904" xr:uid="{B28C5CC1-3E37-49BE-9758-D32CD5F4F6E2}"/>
    <cellStyle name="Prosent 4 7" xfId="38905" xr:uid="{A43AF5FF-E9FF-488C-81B3-C42B03406D94}"/>
    <cellStyle name="Prosent 4_3. Chng in credit spreads" xfId="8968" xr:uid="{6EA50AA8-72E2-4FB4-984F-951D7FCC23EA}"/>
    <cellStyle name="Prosent 5" xfId="8969" xr:uid="{E20C1A48-0AB8-44D0-A290-CD81B17C562D}"/>
    <cellStyle name="Prosent 5 2" xfId="8970" xr:uid="{A1F3EC5F-B9AC-46A5-B5B3-A48D559443B4}"/>
    <cellStyle name="Prosent 5 2 2" xfId="8971" xr:uid="{A7B545C3-C74E-409B-A303-9FED7C60F3D1}"/>
    <cellStyle name="Prosent 5 2 2 2" xfId="38906" xr:uid="{8480DBEE-BAD3-4832-B2E4-0B3071F16651}"/>
    <cellStyle name="Prosent 5 2 2_AVA DVA EL" xfId="38907" xr:uid="{A49EA87F-9F42-42B4-BB67-46FFAA833918}"/>
    <cellStyle name="Prosent 5 2 3" xfId="38908" xr:uid="{822F529F-CD53-4BB3-9ADA-11734ED60578}"/>
    <cellStyle name="Prosent 5 2_3. Chng in credit spreads" xfId="8972" xr:uid="{F36C8242-C53E-4ADE-8478-5D8A9250AB61}"/>
    <cellStyle name="Prosent 5 3" xfId="8973" xr:uid="{DF454438-A1F3-4B4B-9B27-81511BDF4038}"/>
    <cellStyle name="Prosent 5 3 2" xfId="38909" xr:uid="{4089B128-A444-41D1-B5D3-4484BAC2E8FF}"/>
    <cellStyle name="Prosent 5 3 3" xfId="41632" xr:uid="{4957E527-DB6F-4CBF-94B4-FA53892F9C43}"/>
    <cellStyle name="Prosent 5 3_AVA DVA EL" xfId="38910" xr:uid="{5072941B-D0AD-42C2-A2B3-F068445EFD3A}"/>
    <cellStyle name="Prosent 5 4" xfId="8974" xr:uid="{9967539A-0DD3-42A0-8AB9-DB5B78987A20}"/>
    <cellStyle name="Prosent 5 4 2" xfId="38911" xr:uid="{AD46FF8C-6E54-45E0-AFD7-6968EF03753C}"/>
    <cellStyle name="Prosent 5 4_AVA DVA EL" xfId="38912" xr:uid="{D05D5DB6-343C-49E1-9293-DC11F10BBB83}"/>
    <cellStyle name="Prosent 5 5" xfId="38913" xr:uid="{F748CB21-D988-4C40-BBD8-6BC7BCA988DB}"/>
    <cellStyle name="Prosent 5_3. Chng in credit spreads" xfId="8975" xr:uid="{022FCFE4-DE5D-4EB8-8958-1561D2354616}"/>
    <cellStyle name="Prosent 6" xfId="8976" xr:uid="{2E4F9305-96FD-4AAA-ADE8-BF76F4E46823}"/>
    <cellStyle name="Prosent 6 2" xfId="8977" xr:uid="{F0DEC603-70B6-4A17-8115-8C162AF7A206}"/>
    <cellStyle name="Prosent 6 2 2" xfId="38914" xr:uid="{CD5E1337-9884-4CA0-9867-DC645F42A543}"/>
    <cellStyle name="Prosent 6 2 2 2" xfId="38915" xr:uid="{7E0A8AB5-4C24-45F8-BB53-944411E67410}"/>
    <cellStyle name="Prosent 6 2 2_AVA DVA EL" xfId="38916" xr:uid="{C26D4091-6345-4305-99E9-E539EBA126F8}"/>
    <cellStyle name="Prosent 6 2 3" xfId="38917" xr:uid="{40564DAA-BB39-4B85-ADEB-287D357ABA55}"/>
    <cellStyle name="Prosent 6 2_4Q16" xfId="38918" xr:uid="{D1FAFF9B-F8B3-47AB-9F4B-58C06BB25D99}"/>
    <cellStyle name="Prosent 6 3" xfId="38919" xr:uid="{B5102245-8217-42A8-9EA6-6A0B832FC27C}"/>
    <cellStyle name="Prosent 6 3 2" xfId="38920" xr:uid="{F6376251-226B-4929-A14E-AF177A20C543}"/>
    <cellStyle name="Prosent 6 3 2 2" xfId="38921" xr:uid="{36D08928-85AC-4120-9A9A-4791722E4965}"/>
    <cellStyle name="Prosent 6 3 2_AVA DVA EL" xfId="38922" xr:uid="{C9CCCC7C-3D92-4A9A-A748-4F9F97AC65F2}"/>
    <cellStyle name="Prosent 6 3 3" xfId="38923" xr:uid="{62A9EDCA-E447-4A6E-89D7-87B054F70CA5}"/>
    <cellStyle name="Prosent 6 3_4Q16" xfId="38924" xr:uid="{9A57D4EF-D9F7-4E98-87C2-525FEF32A3A4}"/>
    <cellStyle name="Prosent 6 4" xfId="38925" xr:uid="{CD070FD6-6305-4C73-A9D7-868E9C1CE604}"/>
    <cellStyle name="Prosent 6 4 2" xfId="38926" xr:uid="{59A9CB86-8250-4991-9E24-48F403BEB9D5}"/>
    <cellStyle name="Prosent 6 4 2 2" xfId="38927" xr:uid="{514385D4-F737-46DD-AD80-FD1A673B5A15}"/>
    <cellStyle name="Prosent 6 4 2_AVA DVA EL" xfId="38928" xr:uid="{F396E6FB-B4AC-42D5-A80E-366CCCF0BC89}"/>
    <cellStyle name="Prosent 6 4 3" xfId="38929" xr:uid="{14A58BB9-5F6E-4EC0-9374-09FAD5C8E23D}"/>
    <cellStyle name="Prosent 6 4_4Q16" xfId="38930" xr:uid="{288432B1-2D52-4700-A606-1CCE482068AF}"/>
    <cellStyle name="Prosent 6 5" xfId="38931" xr:uid="{27E3C0B7-128E-4951-82C1-6477D26862AE}"/>
    <cellStyle name="Prosent 6 5 2" xfId="38932" xr:uid="{7F9BB9FE-A2D3-45DB-A17B-CF2B44F1342F}"/>
    <cellStyle name="Prosent 6 5_AVA DVA EL" xfId="38933" xr:uid="{0908E23C-0E8D-4B40-9721-BF624798FE04}"/>
    <cellStyle name="Prosent 6 6" xfId="38934" xr:uid="{E2614B88-02C2-40DA-9A9C-CE0C628FA590}"/>
    <cellStyle name="Prosent 6 6 2" xfId="38935" xr:uid="{981EDCE2-46CA-4712-83BC-289A3FE2EEC6}"/>
    <cellStyle name="Prosent 6 6 3" xfId="38936" xr:uid="{C93F65DA-96CC-4B93-B4D8-139785C89C82}"/>
    <cellStyle name="Prosent 6 6_AVA DVA EL" xfId="38937" xr:uid="{3C69C3DE-1188-40B3-B0A8-46B20267112B}"/>
    <cellStyle name="Prosent 6 7" xfId="38938" xr:uid="{D89A73CE-57BC-4654-9BE4-FA4FF57E352C}"/>
    <cellStyle name="Prosent 6 8" xfId="41633" xr:uid="{064C8CBB-73CA-4EE7-9F3B-F88CC0D39F16}"/>
    <cellStyle name="Prosent 6_3. Chng in credit spreads" xfId="8978" xr:uid="{B6D5D4A4-F2AE-4FF0-B251-82FE95CBD98D}"/>
    <cellStyle name="Prosent 7" xfId="8979" xr:uid="{CD8CFBA7-AED6-4EB7-9E58-A169850ABFDC}"/>
    <cellStyle name="Prosent 7 2" xfId="8980" xr:uid="{505E63C2-52F1-485D-8B0C-74987FE91463}"/>
    <cellStyle name="Prosent 7 2 2" xfId="8981" xr:uid="{B55D7980-2EEE-44A9-B640-3703EC9645F5}"/>
    <cellStyle name="Prosent 7 2 2 2" xfId="38939" xr:uid="{B27F8DD1-6FE7-447F-B0A2-DC320698D62C}"/>
    <cellStyle name="Prosent 7 2 2_AVA DVA EL" xfId="38940" xr:uid="{67A014E8-8732-49F2-A5DB-D0517A91C915}"/>
    <cellStyle name="Prosent 7 2 3" xfId="38941" xr:uid="{DD6AABB6-7A21-4D7F-8423-AC5D9ABBD422}"/>
    <cellStyle name="Prosent 7 2_3. Chng in credit spreads" xfId="8982" xr:uid="{12C3E9D7-648F-43D0-B941-00B825427526}"/>
    <cellStyle name="Prosent 7 3" xfId="8983" xr:uid="{83B047F3-5D1E-4731-9927-7FC410D581B4}"/>
    <cellStyle name="Prosent 7 3 2" xfId="38942" xr:uid="{C3A222A3-4C68-4F9C-AF67-0A390D14B241}"/>
    <cellStyle name="Prosent 7 3_AVA DVA EL" xfId="38943" xr:uid="{95CB174F-EC72-4A05-991A-4EFF5A84BE18}"/>
    <cellStyle name="Prosent 7 4" xfId="8984" xr:uid="{EA9F1FE1-AAC9-47E4-B72B-F5B42F6406C7}"/>
    <cellStyle name="Prosent 7 5" xfId="8985" xr:uid="{AF8511BD-B62C-4417-8E12-6B74FBEF3BB2}"/>
    <cellStyle name="Prosent 7_3. Chng in credit spreads" xfId="8986" xr:uid="{9AB9A48E-AF0C-465C-8E75-F25CC5C7A5B4}"/>
    <cellStyle name="Prosent 8" xfId="8987" xr:uid="{FCADA60A-30A5-40F4-80D9-82055D6C9425}"/>
    <cellStyle name="Prosent 8 2" xfId="8988" xr:uid="{1A3E4FDD-B78F-402D-B057-4088CB481ED3}"/>
    <cellStyle name="Prosent 8 2 2" xfId="8989" xr:uid="{1AD303F4-E373-4695-82C4-63FE9F72BF06}"/>
    <cellStyle name="Prosent 8 2 2 2" xfId="49687" xr:uid="{11C14087-2904-4409-AEFC-DC04B5446978}"/>
    <cellStyle name="Prosent 8 2 2 2 2" xfId="49688" xr:uid="{CB7011F8-B494-40D6-9297-890714FD301A}"/>
    <cellStyle name="Prosent 8 2 2 3" xfId="49689" xr:uid="{76320F6F-DCAD-49C6-92CC-FA4F57FD8157}"/>
    <cellStyle name="Prosent 8 2 2 4" xfId="49690" xr:uid="{3BC7B8FA-8039-423F-8F7C-554D046E61CC}"/>
    <cellStyle name="Prosent 8 2 2_Månedsrapport" xfId="49691" xr:uid="{0A043D35-7B24-47F3-84EF-15C3B49A2737}"/>
    <cellStyle name="Prosent 8 2 3" xfId="49692" xr:uid="{384815C8-CBA3-4D5C-ABCD-4764B994FFE1}"/>
    <cellStyle name="Prosent 8 2 3 2" xfId="49693" xr:uid="{A4D43C1A-78F2-4498-9CD6-C741497F2209}"/>
    <cellStyle name="Prosent 8 2 4" xfId="49694" xr:uid="{FD40F256-AADC-4D92-BD64-3F53BA3040DC}"/>
    <cellStyle name="Prosent 8 2 5" xfId="49695" xr:uid="{7D171B03-30ED-4E19-83E4-F0AB7E9A2DCB}"/>
    <cellStyle name="Prosent 8 2 6" xfId="49696" xr:uid="{887026AA-3574-4086-80F4-D72025B41A33}"/>
    <cellStyle name="Prosent 8 2_3. Chng in credit spreads" xfId="8990" xr:uid="{FFC61577-3ADA-4CFB-B436-7FD09DDCE842}"/>
    <cellStyle name="Prosent 8 3" xfId="8991" xr:uid="{D9A2D338-2D82-48FF-B2D9-66A40786CB31}"/>
    <cellStyle name="Prosent 8 3 2" xfId="49697" xr:uid="{5A290AD0-48EF-4B5E-89E1-0BDCCC4C99D1}"/>
    <cellStyle name="Prosent 8 3 2 2" xfId="49698" xr:uid="{600742D2-02A6-4E3E-8B26-E180A64FA119}"/>
    <cellStyle name="Prosent 8 3 3" xfId="49699" xr:uid="{2BE197DB-76B0-44F7-9FFF-BDAD2F372AB0}"/>
    <cellStyle name="Prosent 8 3 4" xfId="49700" xr:uid="{BF8AD90E-B2A2-4C08-96DD-758DF137C0AF}"/>
    <cellStyle name="Prosent 8 3_Månedsrapport" xfId="49701" xr:uid="{0EB97338-77CB-4D90-BC02-B87C871DA673}"/>
    <cellStyle name="Prosent 8 4" xfId="49702" xr:uid="{E381DD78-6678-4F4B-8FB0-5357B6C26862}"/>
    <cellStyle name="Prosent 8 4 2" xfId="49703" xr:uid="{DAA39A5D-AFD6-4AB6-AA83-B531D1EEC74B}"/>
    <cellStyle name="Prosent 8 5" xfId="49704" xr:uid="{5775D9A0-44F3-4B6E-A4BD-24A5E2313350}"/>
    <cellStyle name="Prosent 8 6" xfId="49705" xr:uid="{01CC6841-1930-4F93-A5B6-2E7249F67290}"/>
    <cellStyle name="Prosent 8 7" xfId="49706" xr:uid="{356F4177-7BFA-43D0-A3DE-11B4B724861F}"/>
    <cellStyle name="Prosent 8_3. Chng in credit spreads" xfId="8992" xr:uid="{72E86E1D-C208-462F-8DCC-14244BA82BAB}"/>
    <cellStyle name="Prosent 9" xfId="8993" xr:uid="{4CF8E105-54BB-4194-8184-67C6674670DB}"/>
    <cellStyle name="Prosent 9 2" xfId="8994" xr:uid="{768052D8-255F-41C0-8EF6-7FD972E651DE}"/>
    <cellStyle name="Prosent 9 2 2" xfId="38944" xr:uid="{01F8FA33-8F69-4DF4-941E-F208B665A3BA}"/>
    <cellStyle name="Prosent 9 2_AVA DVA EL" xfId="38945" xr:uid="{DE3851C6-BF66-407C-B747-E3D5CB7718DE}"/>
    <cellStyle name="Prosent 9 3" xfId="8995" xr:uid="{84DA57A6-B722-4450-9791-2EE092818493}"/>
    <cellStyle name="Prosent 9 4" xfId="8996" xr:uid="{08C413C2-F23D-48EA-B023-184EB001CC19}"/>
    <cellStyle name="Prosent 9 5" xfId="41634" xr:uid="{5D535BDE-9A23-4727-BA2E-FC42400CE9FC}"/>
    <cellStyle name="Prosent 9_3. Chng in credit spreads" xfId="8997" xr:uid="{CA7BB379-5BC2-4A17-9618-BC221BAC07BA}"/>
    <cellStyle name="Prosent_Cap.adeq" xfId="41876" xr:uid="{F7EA2489-3C58-42EB-BFC8-8F4ABC81ABD6}"/>
    <cellStyle name="Prozent 2" xfId="38946" xr:uid="{ECF8B6F1-591E-4F1E-B0A8-EA5BB7904BFE}"/>
    <cellStyle name="Prozent 2 2" xfId="38947" xr:uid="{120D6A0D-0AD7-4F5C-B4A5-8CE62E1748B1}"/>
    <cellStyle name="Prozent 2 2 2" xfId="38948" xr:uid="{73A1F7A6-5951-4998-BECE-AADBB8219389}"/>
    <cellStyle name="Prozent 2 2_AVA DVA EL" xfId="38949" xr:uid="{0036BA4B-9054-4E58-97EE-040F6BD3F5A0}"/>
    <cellStyle name="Prozent 2 3" xfId="38950" xr:uid="{7D622AC3-6156-4589-A64E-E9D1733D52F2}"/>
    <cellStyle name="Prozent 2 3 2" xfId="38951" xr:uid="{9027432B-DAC2-466B-870B-0991674FC675}"/>
    <cellStyle name="Prozent 2 3_AVA DVA EL" xfId="38952" xr:uid="{6D3AB3F8-2871-460F-B0C6-F6D3B8F9B2E6}"/>
    <cellStyle name="Prozent 2 4" xfId="38953" xr:uid="{3E05EF63-7E7E-46D7-B557-C280F2B286A2}"/>
    <cellStyle name="Prozent 2_4Q16" xfId="38954" xr:uid="{6F38873D-D7A6-414F-9EE4-5383FEEDA07C}"/>
    <cellStyle name="Rad" xfId="38955" xr:uid="{F3116660-EA3D-4068-88D0-D07C7EB1E024}"/>
    <cellStyle name="Rad 2" xfId="38956" xr:uid="{0DA76DCD-4A3F-40AE-9FA5-8EEC73364E8F}"/>
    <cellStyle name="Rad 2 2" xfId="38957" xr:uid="{8A2B313B-EEC2-41ED-A2D9-5201ECD6A3CA}"/>
    <cellStyle name="Rad 2_AVA DVA EL" xfId="38958" xr:uid="{FBE703B3-FD71-493D-9E72-0D4681292C37}"/>
    <cellStyle name="Rad 3" xfId="38959" xr:uid="{7BA61332-EC3C-4FA5-B78C-84EA1B143AA1}"/>
    <cellStyle name="Rad_4Q16" xfId="38960" xr:uid="{BE2FEC99-370C-469F-BB0E-44A3EFB440B9}"/>
    <cellStyle name="Radrubrik" xfId="8998" xr:uid="{0816D789-ABC6-46F7-ACBC-CD8EBAAC472C}"/>
    <cellStyle name="Radrubrik 2" xfId="38961" xr:uid="{DDFEBBF0-0C35-4900-A2B3-A2A1068E9E1D}"/>
    <cellStyle name="Radrubrik 3" xfId="38962" xr:uid="{B922A5CA-6930-4BE8-A94A-64327FA33273}"/>
    <cellStyle name="Radrubrik_AVA DVA EL" xfId="38963" xr:uid="{5E7788D3-7719-4EE4-A8D7-CA1BBB001D36}"/>
    <cellStyle name="Radtext" xfId="8999" xr:uid="{65EDA57A-E7A6-4F0C-BE3A-0367224DA3B2}"/>
    <cellStyle name="Radtext 2" xfId="38964" xr:uid="{37D733A6-19E9-4645-A6B0-D327524F8F5B}"/>
    <cellStyle name="Radtext 3" xfId="38965" xr:uid="{E0CDDE39-ACBA-43AC-BAD7-8634554C450B}"/>
    <cellStyle name="Radtext_AVA DVA EL" xfId="38966" xr:uid="{0328EA1F-B5CC-42E8-AA01-CE3271DC838A}"/>
    <cellStyle name="RaekkeNiv1" xfId="9000" xr:uid="{17F48E0E-F76E-451D-9EEB-E6543892411D}"/>
    <cellStyle name="RaekkeNiv1 2" xfId="9001" xr:uid="{C0C6980D-A7D0-4A65-B27B-B30D153B98DC}"/>
    <cellStyle name="RaekkeNiv1 2 2" xfId="9002" xr:uid="{6493112E-8732-43CD-A2BC-A6639AB5D7C9}"/>
    <cellStyle name="RaekkeNiv1 2 2 2" xfId="9003" xr:uid="{6C5529A4-F6C8-4164-A2FC-938C35EAAEFA}"/>
    <cellStyle name="RaekkeNiv1 2 2 3" xfId="9004" xr:uid="{800A40E2-818A-48E0-99E5-1F5193A35205}"/>
    <cellStyle name="RaekkeNiv1 2 2_Avstem DM og grunnlag" xfId="41635" xr:uid="{06A3A2B2-7E36-478A-9464-E8A588C426E9}"/>
    <cellStyle name="RaekkeNiv1 2 3" xfId="9005" xr:uid="{EC0E391C-B58A-4DC6-A673-EB7E1D210338}"/>
    <cellStyle name="RaekkeNiv1 2 4" xfId="9006" xr:uid="{E8C13A77-631C-4829-8D00-23D2A35340DC}"/>
    <cellStyle name="RaekkeNiv1 2_3. Chng in credit spreads" xfId="9007" xr:uid="{2580D308-D7F4-48D0-A740-117EA8DC1A8E}"/>
    <cellStyle name="RaekkeNiv1 3" xfId="9008" xr:uid="{223A88A9-9794-4F05-857F-761FC3CC2D9A}"/>
    <cellStyle name="RaekkeNiv1 3 2" xfId="9009" xr:uid="{F69F468D-FC10-460E-A40A-EC63C4A0268C}"/>
    <cellStyle name="RaekkeNiv1 3 3" xfId="9010" xr:uid="{D61A77C5-3905-4C98-BC81-CCCD5B4364CE}"/>
    <cellStyle name="RaekkeNiv1 3 4" xfId="9011" xr:uid="{751CC4D0-EDFE-4D9C-90AA-E2587BDAFBAA}"/>
    <cellStyle name="RaekkeNiv1 3 5" xfId="41636" xr:uid="{ABF2B979-90A3-4404-8453-EADC6F122CF9}"/>
    <cellStyle name="RaekkeNiv1 3_Avstem DM og grunnlag" xfId="41637" xr:uid="{2BA4D14C-92EA-4AC7-8872-42611DAA7BF0}"/>
    <cellStyle name="RaekkeNiv1 4" xfId="9012" xr:uid="{C5AE64DC-B3BB-41A6-A9F0-D0D5EE71FB61}"/>
    <cellStyle name="RaekkeNiv1 5" xfId="9013" xr:uid="{5F259363-2675-4C43-BBB7-941744491339}"/>
    <cellStyle name="RaekkeNiv1_3. Chng in credit spreads" xfId="9014" xr:uid="{382B0937-86CD-4CDA-A894-8797EE9EB494}"/>
    <cellStyle name="RaekkeNiv2" xfId="9015" xr:uid="{5CB6594D-93F0-4DCE-8EFA-DD10D846C6EE}"/>
    <cellStyle name="RaekkeNiv2 2" xfId="9016" xr:uid="{5D6C65A8-903B-4818-A8FC-E437663EBACE}"/>
    <cellStyle name="RaekkeNiv2 2 2" xfId="9017" xr:uid="{01EDB408-08F4-4428-97B7-70CB28D47B82}"/>
    <cellStyle name="RaekkeNiv2 2 2 2" xfId="9018" xr:uid="{7AF12061-BD85-4DAC-85F2-DA04B6BDD680}"/>
    <cellStyle name="RaekkeNiv2 2 2 3" xfId="9019" xr:uid="{2A8F75BA-8CF9-4627-86A2-C853362685A1}"/>
    <cellStyle name="RaekkeNiv2 2 2_Avstem DM og grunnlag" xfId="41638" xr:uid="{89B020C0-3296-4A6D-AAAD-84567A3D945D}"/>
    <cellStyle name="RaekkeNiv2 2 3" xfId="9020" xr:uid="{125E741D-F951-4AD2-8218-FECC105F765D}"/>
    <cellStyle name="RaekkeNiv2 2 4" xfId="9021" xr:uid="{AA33B3B5-E2C5-46A3-BCDF-B6D6C673EC01}"/>
    <cellStyle name="RaekkeNiv2 2_3. Chng in credit spreads" xfId="9022" xr:uid="{0A973046-BA79-42A1-B32C-734F6496E377}"/>
    <cellStyle name="RaekkeNiv2 3" xfId="9023" xr:uid="{8C2743D5-E1E6-404E-AA73-22A64ABC0100}"/>
    <cellStyle name="RaekkeNiv2 3 2" xfId="9024" xr:uid="{6B5B263B-FC7C-4974-88BE-809835AF3022}"/>
    <cellStyle name="RaekkeNiv2 3 3" xfId="9025" xr:uid="{0C87EDE9-A25C-4B03-82E6-19D3AE04AAF7}"/>
    <cellStyle name="RaekkeNiv2 3 4" xfId="9026" xr:uid="{8EF192EA-CF06-43F4-A537-6989262D7535}"/>
    <cellStyle name="RaekkeNiv2 3 5" xfId="41639" xr:uid="{EEE919B9-9DAC-4E01-BD06-33767230BC9E}"/>
    <cellStyle name="RaekkeNiv2 3_Avstem DM og grunnlag" xfId="41640" xr:uid="{C4E23347-1EC5-4ED8-9A07-F22ADC819ECF}"/>
    <cellStyle name="RaekkeNiv2 4" xfId="9027" xr:uid="{F2C7F8CF-EC68-432E-9DC7-D0EC7454671A}"/>
    <cellStyle name="RaekkeNiv2 5" xfId="9028" xr:uid="{02164739-3F03-4666-82BD-1539D0780616}"/>
    <cellStyle name="RaekkeNiv2_3. Chng in credit spreads" xfId="9029" xr:uid="{951086FA-E9E4-4E73-AAAA-3AEE027DFCEE}"/>
    <cellStyle name="RaekkeNiv3" xfId="9030" xr:uid="{D1DB4557-ACE3-471A-8900-EC94EDD4269C}"/>
    <cellStyle name="RaekkeNiv3 2" xfId="9031" xr:uid="{B8A19EA9-38C5-447C-BB84-05D693C693BF}"/>
    <cellStyle name="RaekkeNiv3 2 2" xfId="9032" xr:uid="{4DF5C0DE-A769-4795-A0C3-36A92BEDCF90}"/>
    <cellStyle name="RaekkeNiv3 2 2 2" xfId="9033" xr:uid="{E8FBA2F2-D774-400E-BDB1-4B7A588A1E18}"/>
    <cellStyle name="RaekkeNiv3 2 2 3" xfId="9034" xr:uid="{6356A860-C628-4408-8C3A-D74CDD059E6C}"/>
    <cellStyle name="RaekkeNiv3 2 2_Avstem DM og grunnlag" xfId="41641" xr:uid="{4C779241-6691-4DB1-8810-88F84866FD84}"/>
    <cellStyle name="RaekkeNiv3 2 3" xfId="9035" xr:uid="{CEB60F12-7C21-4C32-9009-70339F7015E6}"/>
    <cellStyle name="RaekkeNiv3 2 4" xfId="9036" xr:uid="{6209D792-B09C-499D-B445-B9426A52AA96}"/>
    <cellStyle name="RaekkeNiv3 2_3. Chng in credit spreads" xfId="9037" xr:uid="{DE5FE17A-51B5-4C1C-B84F-AFAF1641848C}"/>
    <cellStyle name="RaekkeNiv3 3" xfId="9038" xr:uid="{46C67E6C-EE2E-497B-A996-B2E8F0F0A70E}"/>
    <cellStyle name="RaekkeNiv3 3 2" xfId="9039" xr:uid="{D35D9678-2F19-48B0-BE16-3FFFF24EA900}"/>
    <cellStyle name="RaekkeNiv3 3 3" xfId="9040" xr:uid="{77DAC119-D52F-4690-844E-7CB55242A264}"/>
    <cellStyle name="RaekkeNiv3 3 4" xfId="9041" xr:uid="{95623925-4314-4B90-B202-E3FEC9E8B483}"/>
    <cellStyle name="RaekkeNiv3 3 5" xfId="41642" xr:uid="{EFD6FEB5-3B21-4A8A-87CB-C93C364486E8}"/>
    <cellStyle name="RaekkeNiv3 3_Avstem DM og grunnlag" xfId="41643" xr:uid="{29E71789-EBD7-4927-A53A-21DC89810AE6}"/>
    <cellStyle name="RaekkeNiv3 4" xfId="9042" xr:uid="{19F5A6F9-7326-4B1B-BA90-D36498901794}"/>
    <cellStyle name="RaekkeNiv3 5" xfId="9043" xr:uid="{FF18DC7D-8C20-4997-8FF4-E33CDD8553F0}"/>
    <cellStyle name="RaekkeNiv3_3. Chng in credit spreads" xfId="9044" xr:uid="{67DCFB05-3AF2-413F-9A12-F7A7438A098E}"/>
    <cellStyle name="RaekkeNiv4" xfId="9045" xr:uid="{A8EEACBA-7AC3-438E-A447-3018A3B7DCCB}"/>
    <cellStyle name="RaekkeNiv4 2" xfId="9046" xr:uid="{E31579A3-AE19-45A1-9528-056D75D10673}"/>
    <cellStyle name="RaekkeNiv4 2 2" xfId="9047" xr:uid="{538F1D95-3E9D-43F8-AF4A-CEB48156683C}"/>
    <cellStyle name="RaekkeNiv4 2 2 2" xfId="9048" xr:uid="{1191A12C-338D-44FF-86BC-143E8D998928}"/>
    <cellStyle name="RaekkeNiv4 2 2 3" xfId="9049" xr:uid="{EAA9A92D-E2B3-46FA-A083-3776699B44B3}"/>
    <cellStyle name="RaekkeNiv4 2 2_Avstem DM og grunnlag" xfId="41644" xr:uid="{3BAB56FE-766D-4928-A279-A7D2A0538DF3}"/>
    <cellStyle name="RaekkeNiv4 2 3" xfId="9050" xr:uid="{FA11F8D9-DF45-468E-94CC-5120445168BD}"/>
    <cellStyle name="RaekkeNiv4 2 4" xfId="9051" xr:uid="{3937D45B-0C7F-42CB-BA2B-C4D38A404EC1}"/>
    <cellStyle name="RaekkeNiv4 2_3. Chng in credit spreads" xfId="9052" xr:uid="{AECAC690-DF40-4FC4-9373-6574077B0C37}"/>
    <cellStyle name="RaekkeNiv4 3" xfId="9053" xr:uid="{C0ABCCD3-30F5-4EEE-815F-A012B44A9163}"/>
    <cellStyle name="RaekkeNiv4 3 2" xfId="9054" xr:uid="{4E6B9C56-8F88-42EA-9654-0D81A68BD408}"/>
    <cellStyle name="RaekkeNiv4 3 3" xfId="9055" xr:uid="{A481E5EB-D707-477C-A445-799E9A77F84E}"/>
    <cellStyle name="RaekkeNiv4 3 4" xfId="9056" xr:uid="{BFF6544B-0761-48DE-9792-4ADD366281E6}"/>
    <cellStyle name="RaekkeNiv4 3 5" xfId="41645" xr:uid="{AD8F0B73-3399-4DE3-9AEE-AD4C721284B5}"/>
    <cellStyle name="RaekkeNiv4 3_Avstem DM og grunnlag" xfId="41646" xr:uid="{5C54CA37-47DD-4E90-B696-B231279D1AEE}"/>
    <cellStyle name="RaekkeNiv4 4" xfId="9057" xr:uid="{8FD9FAE4-5748-4ED4-9FD4-7006CCE9A238}"/>
    <cellStyle name="RaekkeNiv4 5" xfId="9058" xr:uid="{245A9ACF-7856-443A-8AC2-D3BCFC4794C8}"/>
    <cellStyle name="RaekkeNiv4_3. Chng in credit spreads" xfId="9059" xr:uid="{E41C9065-2BD3-4215-B868-8ED138CA8FFE}"/>
    <cellStyle name="Ratio" xfId="9060" xr:uid="{6C3D34FD-4867-4D4A-B306-FAF9E9D46AD9}"/>
    <cellStyle name="Ratio 2" xfId="38967" xr:uid="{2C541588-F46F-4684-99AF-F7A92E93937A}"/>
    <cellStyle name="Ratio 3" xfId="38968" xr:uid="{CE624D6B-C816-440D-9652-1D34B5A7501F}"/>
    <cellStyle name="Ratio_AVA DVA EL" xfId="38969" xr:uid="{D4606192-3524-4CE8-AF9F-BDE8B355535E}"/>
    <cellStyle name="Resultat" xfId="9061" xr:uid="{383A52A7-2629-4581-AC5C-F9A0BD979810}"/>
    <cellStyle name="Resultat 2" xfId="38970" xr:uid="{3F0CF442-0C4F-4DAB-A659-1A6A3C1E4302}"/>
    <cellStyle name="Resultat 3" xfId="38971" xr:uid="{D9C72A5B-33D8-4E80-B9A6-54F729A09CAD}"/>
    <cellStyle name="Resultat_AVA DVA EL" xfId="38972" xr:uid="{5CCA8D0D-0DF5-44D3-9E56-CB7755DBDE77}"/>
    <cellStyle name="Reuters Cells" xfId="9062" xr:uid="{CB7B708E-0B06-4CAF-83D9-65C3927DD954}"/>
    <cellStyle name="Reuters Cells 2" xfId="9063" xr:uid="{133D3D89-DA9B-4E89-9E22-6749185E00D2}"/>
    <cellStyle name="Reuters Cells 2 2" xfId="9064" xr:uid="{435D1ABA-AF64-4BFC-A374-2160A80079FF}"/>
    <cellStyle name="Reuters Cells 2 3" xfId="9065" xr:uid="{55FC9211-7FE1-4702-9421-A1E73FCF2DE9}"/>
    <cellStyle name="Reuters Cells 2 4" xfId="41647" xr:uid="{F63D79A0-C512-486B-A936-A9A69D39D5E2}"/>
    <cellStyle name="Reuters Cells 2_3. Chng in credit spreads" xfId="9066" xr:uid="{C7177A12-9513-428B-92DB-C04898F6C4AF}"/>
    <cellStyle name="Reuters Cells 3" xfId="9067" xr:uid="{CD9DF2E6-ED64-4F3B-BD0A-E4E86D271BEE}"/>
    <cellStyle name="Reuters Cells 3 2" xfId="9068" xr:uid="{E6325EB3-3EF5-41DE-AD6D-0ABBCE42711F}"/>
    <cellStyle name="Reuters Cells 3 2 2" xfId="38973" xr:uid="{9D972D1E-DEFE-4807-94D3-871D638C57D4}"/>
    <cellStyle name="Reuters Cells 3 2 3" xfId="38974" xr:uid="{DE19FFA6-ECFE-413B-AC53-2D115CE8F43B}"/>
    <cellStyle name="Reuters Cells 3 2_AVA DVA EL" xfId="38975" xr:uid="{6F06F858-6C2A-4050-938C-045B77D7ED39}"/>
    <cellStyle name="Reuters Cells 3 3" xfId="38976" xr:uid="{3F7E817B-0E93-4DBB-915C-873E9A04BBFE}"/>
    <cellStyle name="Reuters Cells 3 4" xfId="38977" xr:uid="{8DD3E316-FCF1-4A1D-B618-5E8ED69941AB}"/>
    <cellStyle name="Reuters Cells 3_3. Chng in credit spreads" xfId="9069" xr:uid="{E7D7CFEE-F281-47D8-B62A-B469F0003700}"/>
    <cellStyle name="Reuters Cells 4" xfId="38978" xr:uid="{7A0E3566-0EDA-4A0F-B7DF-F33F426E8B1D}"/>
    <cellStyle name="Reuters Cells_3. Chng in credit spreads" xfId="9070" xr:uid="{FD3F9E50-3E68-4006-9546-B2B95E77CD26}"/>
    <cellStyle name="reviseExposure" xfId="38979" xr:uid="{8E348604-49F7-4018-830F-06A2DFA42707}"/>
    <cellStyle name="Rossz" xfId="38980" xr:uid="{6C01420D-83E3-4EA5-970B-B73B957DD4D5}"/>
    <cellStyle name="Rossz 2" xfId="38981" xr:uid="{716E2531-02DC-412A-9083-E7056F393AE0}"/>
    <cellStyle name="Rossz_AVA DVA EL" xfId="38982" xr:uid="{62029D9D-AA3E-49CA-ADD2-8BF563875BCD}"/>
    <cellStyle name="Rubrik1" xfId="9071" xr:uid="{B1C19786-398F-4180-B97E-4C3A91AB3FE1}"/>
    <cellStyle name="Rubrik1 2" xfId="38983" xr:uid="{ED4919E1-1989-4A9A-BCEA-0934C750A6E2}"/>
    <cellStyle name="Rubrik1 3" xfId="38984" xr:uid="{20EF4883-15CE-44E3-ADBD-182F06A62487}"/>
    <cellStyle name="Rubrik1_AVA DVA EL" xfId="38985" xr:uid="{E5FAB9F9-69E5-4926-A201-D8E6149D316F}"/>
    <cellStyle name="Salida" xfId="38986" xr:uid="{552CE54F-4E27-44D8-B663-2EC350EAF612}"/>
    <cellStyle name="Salida 2" xfId="38987" xr:uid="{4F11DA0A-98B2-4FD0-A6C7-4C71F38C7F5C}"/>
    <cellStyle name="Salida_AVA DVA EL" xfId="38988" xr:uid="{52D7B0AD-3934-4B08-AEFB-24D9293246AA}"/>
    <cellStyle name="Salomon Logo" xfId="9072" xr:uid="{D348094C-8EB5-43C5-8CB1-432D9619F72C}"/>
    <cellStyle name="Salomon Logo 2" xfId="38989" xr:uid="{300F64C8-1CF0-4400-B67C-E8AF6A524E91}"/>
    <cellStyle name="Salomon Logo 3" xfId="38990" xr:uid="{584F5CFA-A2EC-43D0-8A52-B3537982CE2F}"/>
    <cellStyle name="Salomon Logo_AVA DVA EL" xfId="38991" xr:uid="{031EBF44-3FAA-4E92-BF90-A66C9C59BCA1}"/>
    <cellStyle name="Sammenkædet celle" xfId="38992" xr:uid="{D821225E-2B03-4A57-923D-89D41FBF7E74}"/>
    <cellStyle name="Sammenkædet celle 2" xfId="38993" xr:uid="{711439E4-B898-416B-93E6-F140B20E59BA}"/>
    <cellStyle name="Sammenkædet celle 3" xfId="38994" xr:uid="{3F3CB3C6-8966-43ED-A9DB-BB26F7ACC29F}"/>
    <cellStyle name="Sammenkædet celle_AVA DVA EL" xfId="38995" xr:uid="{E971FBF3-C93F-4EF7-A1D8-D32342C5B281}"/>
    <cellStyle name="ScotchRule" xfId="9073" xr:uid="{5F95E7D7-7002-4E29-8D19-AF7B78A4C1DE}"/>
    <cellStyle name="ScotchRule 2" xfId="38996" xr:uid="{3D3AD5D7-1D46-446B-A830-A5B6B0A1C361}"/>
    <cellStyle name="ScotchRule 3" xfId="38997" xr:uid="{9899D8F9-47D4-42BA-834D-325DC9B15E45}"/>
    <cellStyle name="ScotchRule_AVA DVA EL" xfId="38998" xr:uid="{5E650903-AB46-41DA-9C0D-21F0B06DE262}"/>
    <cellStyle name="semestre" xfId="9074" xr:uid="{694AB1DB-D480-4DDE-853D-4EC099402F26}"/>
    <cellStyle name="Semleges" xfId="38999" xr:uid="{82B0C6D1-398B-46D3-9DC4-09DFEE67B478}"/>
    <cellStyle name="Semleges 2" xfId="39000" xr:uid="{80A2ED3B-2202-4152-AECF-BA18FC5B92E7}"/>
    <cellStyle name="Semleges_AVA DVA EL" xfId="39001" xr:uid="{A6A0AF16-722B-4AA3-8A3C-76AB67289905}"/>
    <cellStyle name="Shaded" xfId="9075" xr:uid="{C3DD7A48-936E-4F1F-B97E-FC0337DF9168}"/>
    <cellStyle name="Shaded 2" xfId="39002" xr:uid="{A153B476-29DF-4282-93F3-D34B730C99E3}"/>
    <cellStyle name="Shaded 3" xfId="39003" xr:uid="{0187E602-FA45-47E5-9BE6-F0BE2943CD28}"/>
    <cellStyle name="Shaded_AVA DVA EL" xfId="39004" xr:uid="{04526CEC-B287-439A-B9A5-D585A778F26A}"/>
    <cellStyle name="ShadedCells_Database" xfId="9076" xr:uid="{62A0BA4F-919C-4B36-80C5-E01AFF6A4AF5}"/>
    <cellStyle name="showCheck" xfId="39005" xr:uid="{6172D1A3-BA40-4CC6-A893-EC56375519C8}"/>
    <cellStyle name="showExposure" xfId="39006" xr:uid="{A13875CE-6AE0-4AB5-A51B-393EE3EE7657}"/>
    <cellStyle name="showExposure 2" xfId="39007" xr:uid="{7A548CA4-6814-4DF1-80A5-445FDF6123CC}"/>
    <cellStyle name="showExposure_AVA DVA EL" xfId="39008" xr:uid="{6816F130-A219-425E-8680-FD63CC48D364}"/>
    <cellStyle name="showParameterE" xfId="39009" xr:uid="{1A58284D-7075-4C26-B735-AD979C3342D2}"/>
    <cellStyle name="showParameterS" xfId="39010" xr:uid="{8EFAB1AB-B2B5-4240-8FF0-F6C716F32F00}"/>
    <cellStyle name="showPD" xfId="39011" xr:uid="{1207D2D9-6F21-43C9-8A91-AC14E8195EFE}"/>
    <cellStyle name="showPercentage" xfId="39012" xr:uid="{064468F4-B07C-434C-A3C4-1C87337CFFFC}"/>
    <cellStyle name="showSelection" xfId="39013" xr:uid="{C365BB58-C756-44F5-8500-13F17628CBAE}"/>
    <cellStyle name="SimCorp_Data" xfId="9077" xr:uid="{F9668D6B-39C5-4B3C-A1CA-0769E017CFFC}"/>
    <cellStyle name="Single Accounting" xfId="9078" xr:uid="{FBC78A79-4499-4545-BF5D-94151ECB3F35}"/>
    <cellStyle name="Single Accounting 2" xfId="39014" xr:uid="{17E9889D-39E5-4970-8197-675A0F6F716B}"/>
    <cellStyle name="Single Accounting 3" xfId="39015" xr:uid="{B801B787-640F-4578-9E5F-0473D741A260}"/>
    <cellStyle name="Single Accounting_AVA DVA EL" xfId="39016" xr:uid="{EDFB9A54-8ADD-4132-AAAF-9F0F729A7A71}"/>
    <cellStyle name="Skaičiavimas" xfId="9079" xr:uid="{F52BB9A1-0EDD-4CAA-931F-279FD445F542}"/>
    <cellStyle name="Skaičiavimas 2" xfId="39017" xr:uid="{2BA2ED4F-FD2E-44A3-B6B4-9F8A146E5163}"/>
    <cellStyle name="Skaičiavimas_AVA DVA EL" xfId="39018" xr:uid="{926B38C3-C418-4D65-ABFC-95322BC986F7}"/>
    <cellStyle name="Standard 2" xfId="39019" xr:uid="{C505FE0A-C14D-4860-9CE4-110D67EDAD72}"/>
    <cellStyle name="Standard 2 2" xfId="39020" xr:uid="{2FCE4601-45B0-4F11-993C-450274DA3DB9}"/>
    <cellStyle name="Standard 2 2 2" xfId="39021" xr:uid="{12C78DC5-9A93-449D-B2DD-F7FC571BD55A}"/>
    <cellStyle name="Standard 2 2_AVA DVA EL" xfId="39022" xr:uid="{3FCD4526-FDF5-4BEB-A769-DEA4FD8A69DB}"/>
    <cellStyle name="Standard 2 3" xfId="39023" xr:uid="{DE1F50B3-DB50-42BF-BACD-6EB56C3E83D4}"/>
    <cellStyle name="Standard 2_4Q16" xfId="39024" xr:uid="{2B71D18A-C95D-463B-8F13-91FEB3F99A19}"/>
    <cellStyle name="Standard 3" xfId="39025" xr:uid="{D756AE76-E298-48EE-82E5-AC9A2EA65AEC}"/>
    <cellStyle name="Standard 3 2" xfId="39026" xr:uid="{DFD4DF53-EA2E-4169-99C4-7133FCBCA3CB}"/>
    <cellStyle name="Standard 3 2 2" xfId="39027" xr:uid="{69315191-6F91-4442-8345-5F61668C3BF2}"/>
    <cellStyle name="Standard 3 2 2 2" xfId="39028" xr:uid="{00438775-82FD-4D01-8676-DDEDCA4A6A24}"/>
    <cellStyle name="Standard 3 2 2_AVA DVA EL" xfId="39029" xr:uid="{68E9DC63-5DD6-46AC-8D7B-E5CE981E2F87}"/>
    <cellStyle name="Standard 3 2 3" xfId="39030" xr:uid="{67209E54-971D-40A2-B729-4CD91219A55E}"/>
    <cellStyle name="Standard 3 2 3 2" xfId="39031" xr:uid="{D4B60A8E-7EF0-42C0-831B-E460253216E0}"/>
    <cellStyle name="Standard 3 2 3_AVA DVA EL" xfId="39032" xr:uid="{21B61037-8456-40BE-A59D-DB7120A902D3}"/>
    <cellStyle name="Standard 3 2 4" xfId="39033" xr:uid="{90552A47-090E-4B73-A342-DFED48B80D40}"/>
    <cellStyle name="Standard 3 2 5" xfId="39034" xr:uid="{510D58A7-6AC1-487E-A6D8-299AB4B853F2}"/>
    <cellStyle name="Standard 3 2_Balanse bankkonsern" xfId="39035" xr:uid="{3B58645B-9313-4EDD-BF54-CBD15267BA71}"/>
    <cellStyle name="Standard 3 3" xfId="39036" xr:uid="{8735F8C5-52FC-452F-805C-DB56FA3F20B5}"/>
    <cellStyle name="Standard 3 3 2" xfId="39037" xr:uid="{0E3AF8A1-2C89-4DA4-8409-DD1D8F7D9205}"/>
    <cellStyle name="Standard 3 3_AVA DVA EL" xfId="39038" xr:uid="{6AADB657-D5E7-4668-B3D7-62E9EB414516}"/>
    <cellStyle name="Standard 3_4Q16" xfId="39039" xr:uid="{D83E60B0-0FC2-4A78-89BC-B76DB08A973B}"/>
    <cellStyle name="Standard 4" xfId="39040" xr:uid="{A53B86BA-D698-447C-AC76-5CD5FDA27CE4}"/>
    <cellStyle name="Standard 4 2" xfId="39041" xr:uid="{D82EDB8E-473B-4FB1-A20B-FDD6E568EFA9}"/>
    <cellStyle name="Standard 4_AVA DVA EL" xfId="39042" xr:uid="{7F4D9113-CCAC-4DD2-83F0-C89EB97A743D}"/>
    <cellStyle name="Standard_01d Geographische Märkte" xfId="9080" xr:uid="{9BFAE831-8F28-4A5D-81A4-2652EF8410B5}"/>
    <cellStyle name="Standaard_Blad1" xfId="9081" xr:uid="{18A8404F-D84F-44DD-8869-BEB570101483}"/>
    <cellStyle name="Stil 1" xfId="9082" xr:uid="{7669FA87-AC22-4E9F-B34E-E94E6A2A5359}"/>
    <cellStyle name="Stil 1 10" xfId="9083" xr:uid="{D9543A2F-F145-4E63-94FC-7414EED09DC6}"/>
    <cellStyle name="Stil 1 11" xfId="9084" xr:uid="{5EE5D936-EE1D-4519-9E49-66FE3A4A1D07}"/>
    <cellStyle name="Stil 1 12" xfId="9085" xr:uid="{FD5DCAF3-A433-4E61-8B0E-1EAB56FF9FED}"/>
    <cellStyle name="Stil 1 13" xfId="9086" xr:uid="{E9ACFA2F-CF2D-4199-8627-0C22F933396E}"/>
    <cellStyle name="Stil 1 14" xfId="9087" xr:uid="{9BB0AF17-605D-412A-95C4-12323065B209}"/>
    <cellStyle name="Stil 1 2" xfId="9088" xr:uid="{C2404AD4-F3E2-47E0-B43B-820AC07FB241}"/>
    <cellStyle name="Stil 1 2 2" xfId="9089" xr:uid="{DAA138B8-FF05-4012-90F3-BA95E83185F0}"/>
    <cellStyle name="Stil 1 2 2 2" xfId="9090" xr:uid="{08DA8574-9B8B-4C41-B9C6-0898D6D390A9}"/>
    <cellStyle name="Stil 1 2 2 2 2" xfId="9091" xr:uid="{FE1ECF27-4786-4BEA-B623-DE10074A2140}"/>
    <cellStyle name="Stil 1 2 2 2_3. Chng in credit spreads" xfId="9092" xr:uid="{EEB44A3F-7B52-4CC9-BD2B-2A07AABFAE10}"/>
    <cellStyle name="Stil 1 2 2 3" xfId="9093" xr:uid="{2AE17467-1D24-48ED-93FD-8BF2E3B0718A}"/>
    <cellStyle name="Stil 1 2 2_3. Chng in credit spreads" xfId="9094" xr:uid="{8D99909A-72E5-4767-8D29-7CD70677B6D0}"/>
    <cellStyle name="Stil 1 2 3" xfId="9095" xr:uid="{4E3A628A-EAC1-40BB-8EC1-203353A7281B}"/>
    <cellStyle name="Stil 1 2 3 2" xfId="9096" xr:uid="{0AEB27CF-6677-4635-A834-5AC0EA6A4FA2}"/>
    <cellStyle name="Stil 1 2 3 2 2" xfId="41648" xr:uid="{FC4A8F46-6464-474A-9B03-C026B52E0B3E}"/>
    <cellStyle name="Stil 1 2 3 2_Avstem DM og grunnlag" xfId="41649" xr:uid="{407FE296-F703-4441-9290-6ECCB8E325F3}"/>
    <cellStyle name="Stil 1 2 3 3" xfId="9097" xr:uid="{8F9D5344-B2C2-42F3-A2A4-98FE7208DA1C}"/>
    <cellStyle name="Stil 1 2 3_3. Chng in credit spreads" xfId="9098" xr:uid="{A7899C69-5DB0-45C3-980E-E2DF6AD65CB4}"/>
    <cellStyle name="Stil 1 2 4" xfId="9099" xr:uid="{D2A96B3D-C951-4933-AD00-E26A8270EEB0}"/>
    <cellStyle name="Stil 1 2 4 2" xfId="9100" xr:uid="{3E7D2479-67CE-4EE0-BE35-3D836DFA9F5B}"/>
    <cellStyle name="Stil 1 2 4_3. Chng in credit spreads" xfId="9101" xr:uid="{A224E7A3-1161-490B-9E72-7D30C50B6F31}"/>
    <cellStyle name="Stil 1 2_3. Chng in credit spreads" xfId="9102" xr:uid="{3CD15278-D105-4D1B-AD54-60AA54E51009}"/>
    <cellStyle name="Stil 1 3" xfId="9103" xr:uid="{0A87A77F-6B16-49C4-9F71-0BC19B3915B9}"/>
    <cellStyle name="Stil 1 3 2" xfId="9104" xr:uid="{21391181-FB80-4979-8C49-86CD5B1963FB}"/>
    <cellStyle name="Stil 1 3 2 2" xfId="9105" xr:uid="{BE454CA4-BA2D-4216-A581-74908F1F3C94}"/>
    <cellStyle name="Stil 1 3 2 2 2" xfId="39043" xr:uid="{CAD5A3EB-BCFD-4AFC-929B-4FE0AF0091F5}"/>
    <cellStyle name="Stil 1 3 2 2 3" xfId="39044" xr:uid="{8026B165-94E9-4C0B-BBD5-B6B85C5D80E5}"/>
    <cellStyle name="Stil 1 3 2 2_AVA DVA EL" xfId="39045" xr:uid="{CED4DE32-FCD2-4713-A00C-B53631CFA989}"/>
    <cellStyle name="Stil 1 3 2 3" xfId="9106" xr:uid="{6BA94E5B-F3EF-4165-9FC8-B4C485FD654C}"/>
    <cellStyle name="Stil 1 3 2 4" xfId="39046" xr:uid="{83404DF2-39D8-46C9-8FAF-8CE0BD8E2C83}"/>
    <cellStyle name="Stil 1 3 2_3. Chng in credit spreads" xfId="9107" xr:uid="{EDBE4035-D97D-4738-8AEC-E08488A1B6E7}"/>
    <cellStyle name="Stil 1 3 3" xfId="9108" xr:uid="{E79DD491-7410-4157-A263-D9CE6C306D92}"/>
    <cellStyle name="Stil 1 3 3 2" xfId="9109" xr:uid="{C7901B2F-0EE7-483B-B569-CCF8C2746250}"/>
    <cellStyle name="Stil 1 3 3 3" xfId="9110" xr:uid="{C111C166-EA22-4F9F-A648-FAEDCE49D85C}"/>
    <cellStyle name="Stil 1 3 3 4" xfId="9111" xr:uid="{C6AF7737-DAAC-48E4-AEF9-AD84DEB5DF37}"/>
    <cellStyle name="Stil 1 3 3_3. Chng in credit spreads" xfId="9112" xr:uid="{8D007CEA-5703-4038-B9EE-C0F7196FD8C1}"/>
    <cellStyle name="Stil 1 3 4" xfId="9113" xr:uid="{4B119D8F-B882-4310-B10D-058E50103A9E}"/>
    <cellStyle name="Stil 1 3_3. Chng in credit spreads" xfId="9114" xr:uid="{87921A80-0DEB-463C-8D1A-BBC239CBEEE1}"/>
    <cellStyle name="Stil 1 4" xfId="9115" xr:uid="{76BE0B8C-96B9-4BC5-89E0-E8B3B5C3BC18}"/>
    <cellStyle name="Stil 1 4 2" xfId="9116" xr:uid="{E981DF2E-78F6-4C7F-A4B4-1BCD2C67B921}"/>
    <cellStyle name="Stil 1 4 2 2" xfId="9117" xr:uid="{F63D99BF-37B3-49F3-9AC4-FCD1E922CB58}"/>
    <cellStyle name="Stil 1 4 2 3" xfId="9118" xr:uid="{CE236D3F-A873-4FB6-AF80-B81D0C09DD02}"/>
    <cellStyle name="Stil 1 4 2_3. Chng in credit spreads" xfId="9119" xr:uid="{C66BE4B5-6A92-4891-A9D1-75CB5AE99FB5}"/>
    <cellStyle name="Stil 1 4 3" xfId="9120" xr:uid="{486E0AFE-896F-4D2E-92B6-FFB1AD38CA90}"/>
    <cellStyle name="Stil 1 4 4" xfId="9121" xr:uid="{8DF3206A-4958-4005-B395-3FEEF74EDEC6}"/>
    <cellStyle name="Stil 1 4_3. Chng in credit spreads" xfId="9122" xr:uid="{C341C9A1-E6BB-43FC-9F76-E7AB98E0901F}"/>
    <cellStyle name="Stil 1 5" xfId="9123" xr:uid="{3AC4665E-5AB3-4959-A4AD-35CB04E9F85C}"/>
    <cellStyle name="Stil 1 5 2" xfId="9124" xr:uid="{3775F1B5-E977-40E9-8CDE-B2B035087713}"/>
    <cellStyle name="Stil 1 5 2 2" xfId="9125" xr:uid="{9DC8A053-2A9E-4770-835A-592121999A4B}"/>
    <cellStyle name="Stil 1 5 2_3. Chng in credit spreads" xfId="9126" xr:uid="{324C21C3-C1E4-4146-B516-DD1DBAF5B6F7}"/>
    <cellStyle name="Stil 1 5 3" xfId="9127" xr:uid="{BC1E47D4-15F0-4DEB-8FA7-928FD940E204}"/>
    <cellStyle name="Stil 1 5 4" xfId="41650" xr:uid="{4DDF7AA4-0A9F-4556-BF04-96923FA32E12}"/>
    <cellStyle name="Stil 1 5_3. Chng in credit spreads" xfId="9128" xr:uid="{7945CADD-EF13-4C42-A453-B56AC072BD1D}"/>
    <cellStyle name="Stil 1 6" xfId="9129" xr:uid="{35ABB7A6-7460-4FFC-9B3B-BCBEFC8464C6}"/>
    <cellStyle name="Stil 1 6 2" xfId="9130" xr:uid="{C1F7635B-D9C9-4E57-90C4-B0A4348654B2}"/>
    <cellStyle name="Stil 1 6 2 2" xfId="9131" xr:uid="{679DF137-0741-4B14-932C-08E9CA67873D}"/>
    <cellStyle name="Stil 1 6 2_3. Chng in credit spreads" xfId="9132" xr:uid="{326094F4-FD8B-4709-886D-5B03FE43EDB6}"/>
    <cellStyle name="Stil 1 6_3. Chng in credit spreads" xfId="9133" xr:uid="{939A750B-026B-4F3F-9915-C96F2C909135}"/>
    <cellStyle name="Stil 1 7" xfId="9134" xr:uid="{3F185D61-DBB3-4B04-8DD9-B8EF4BDB2524}"/>
    <cellStyle name="Stil 1 7 2" xfId="9135" xr:uid="{3683F857-792C-47B3-9B38-294BA69174B4}"/>
    <cellStyle name="Stil 1 7 2 2" xfId="9136" xr:uid="{B0DE5809-C760-415D-9611-12D4F8EA19CB}"/>
    <cellStyle name="Stil 1 7 2_3. Chng in credit spreads" xfId="9137" xr:uid="{49D50E88-15C3-4C77-8AA5-957BC995AC0D}"/>
    <cellStyle name="Stil 1 7 3" xfId="9138" xr:uid="{D7B1830E-773E-45FC-B18F-7FD87B825599}"/>
    <cellStyle name="Stil 1 7 4" xfId="9139" xr:uid="{10A4CD18-FD24-4078-949F-B8BD6ED5137B}"/>
    <cellStyle name="Stil 1 7 5" xfId="9140" xr:uid="{B3A7F1A8-8480-42C6-AB9E-AA63B406DC31}"/>
    <cellStyle name="Stil 1 7_3. Chng in credit spreads" xfId="9141" xr:uid="{FE645905-82B5-4AC6-A523-596D5E79AE07}"/>
    <cellStyle name="Stil 1 8" xfId="9142" xr:uid="{84F7167B-AA7D-4FA0-A533-6407831FA231}"/>
    <cellStyle name="Stil 1 8 2" xfId="9143" xr:uid="{125DCE4E-A1B5-42B5-B02F-CE52EBA53FFF}"/>
    <cellStyle name="Stil 1 8 3" xfId="9144" xr:uid="{0A130225-A2B4-461E-8CA1-7D5B56D61801}"/>
    <cellStyle name="Stil 1 8_3. Chng in credit spreads" xfId="9145" xr:uid="{4F7D55E7-BEDA-421C-8971-B0D4F7A0D898}"/>
    <cellStyle name="Stil 1 9" xfId="9146" xr:uid="{2BD1B875-2E4B-49CB-9309-678EC50AEE9C}"/>
    <cellStyle name="Stil 1_3. Chng in credit spreads" xfId="9147" xr:uid="{BD047D06-B2F6-47BD-9C42-5E4E7AF87382}"/>
    <cellStyle name="Stil 10" xfId="9148" xr:uid="{C022F179-8545-42EB-A974-FF3B39AF231D}"/>
    <cellStyle name="Stil 10 2" xfId="9149" xr:uid="{647BE209-91B8-4569-800F-5C564D05CFF7}"/>
    <cellStyle name="Stil 10 3" xfId="9150" xr:uid="{A1E41DD8-B007-4CB5-8ED4-47C9A7CC5B8E}"/>
    <cellStyle name="Stil 10_3. Chng in credit spreads" xfId="9151" xr:uid="{16FDB4E0-6906-48D7-B97C-509DF8FA8804}"/>
    <cellStyle name="Stil 11" xfId="9152" xr:uid="{63366C2C-EA52-46AB-926C-4FC40E25C162}"/>
    <cellStyle name="Stil 11 2" xfId="9153" xr:uid="{E7966D57-3955-43AF-9624-4A1E98E0A4F3}"/>
    <cellStyle name="Stil 11 3" xfId="9154" xr:uid="{3B2D79D9-1A65-438F-ADB6-103163AE201A}"/>
    <cellStyle name="Stil 11_3. Chng in credit spreads" xfId="9155" xr:uid="{E446ECA6-B731-4D49-82DC-B08191C828F4}"/>
    <cellStyle name="Stil 12" xfId="9156" xr:uid="{48FD7CC9-DB00-4492-9805-560ECF9C83FD}"/>
    <cellStyle name="Stil 12 2" xfId="9157" xr:uid="{C56611ED-F99B-45BF-A493-0242403B7D59}"/>
    <cellStyle name="Stil 12 3" xfId="9158" xr:uid="{327D09D9-23A3-42A5-9D75-761215F7ADEC}"/>
    <cellStyle name="Stil 12_3. Chng in credit spreads" xfId="9159" xr:uid="{284C5F15-6D47-4DE2-AC1C-E62348D38373}"/>
    <cellStyle name="Stil 13" xfId="9160" xr:uid="{F84B44E6-7AD7-4009-9EB4-4CC72FFF1174}"/>
    <cellStyle name="Stil 13 2" xfId="41651" xr:uid="{09AC70C1-A245-40BF-BBE6-1C8B0B068A9F}"/>
    <cellStyle name="Stil 13_Avstem DM og grunnlag" xfId="41652" xr:uid="{3EC5E689-C86C-443A-A994-679B62A42D4F}"/>
    <cellStyle name="Stil 14" xfId="9161" xr:uid="{4CE08281-83BF-462D-B526-D9B706126819}"/>
    <cellStyle name="Stil 14 2" xfId="9162" xr:uid="{0D8FAF37-8C84-4FEB-A1E3-38148B206E5B}"/>
    <cellStyle name="Stil 14 3" xfId="9163" xr:uid="{B0C10C43-2EE5-4F49-B7FD-4D64058243D3}"/>
    <cellStyle name="Stil 14_3. Chng in credit spreads" xfId="9164" xr:uid="{9160814F-E2B9-41EC-BFA0-D6CF835269E7}"/>
    <cellStyle name="Stil 15" xfId="9165" xr:uid="{A3E724BD-49B2-4877-A444-698E3A08D7B5}"/>
    <cellStyle name="Stil 15 2" xfId="9166" xr:uid="{D8A2CD10-FD81-43B3-9B56-65B46C5224BC}"/>
    <cellStyle name="Stil 15 3" xfId="9167" xr:uid="{43EA51CA-109B-4C51-8C03-2C7A9A3EE655}"/>
    <cellStyle name="Stil 15_3. Chng in credit spreads" xfId="9168" xr:uid="{A9DD1D1A-DE35-49E7-A016-5184AB5EF26F}"/>
    <cellStyle name="Stil 16" xfId="9169" xr:uid="{90015AE2-293B-48A2-A268-10C2F5C9FB98}"/>
    <cellStyle name="Stil 16 2" xfId="9170" xr:uid="{4C846284-A430-448F-9981-CB2338A4AF8C}"/>
    <cellStyle name="Stil 16 3" xfId="9171" xr:uid="{C47D0B78-505A-4324-A995-31086FC15E47}"/>
    <cellStyle name="Stil 16_3. Chng in credit spreads" xfId="9172" xr:uid="{9DB68185-F496-460F-B764-C1A0D18CC53E}"/>
    <cellStyle name="Stil 17" xfId="9173" xr:uid="{E8B9103A-ABAA-440F-A219-06C6483B2024}"/>
    <cellStyle name="Stil 17 2" xfId="9174" xr:uid="{A65E8CAD-434A-4ED2-9833-B747573037EB}"/>
    <cellStyle name="Stil 17 3" xfId="9175" xr:uid="{A40FF4F2-F50E-4096-AC92-39C6A36E8032}"/>
    <cellStyle name="Stil 17_3. Chng in credit spreads" xfId="9176" xr:uid="{42869D17-1D6B-411B-BBE7-439FE8624442}"/>
    <cellStyle name="Stil 18" xfId="9177" xr:uid="{530056A1-7958-4EB9-A33D-3F4B860F2C27}"/>
    <cellStyle name="Stil 18 2" xfId="9178" xr:uid="{EFE525DA-E2C3-4F4D-BA64-B00BC4C9C7FF}"/>
    <cellStyle name="Stil 18 3" xfId="9179" xr:uid="{0A1067EB-EB6B-4C1C-8176-6BB46E03773F}"/>
    <cellStyle name="Stil 18_3. Chng in credit spreads" xfId="9180" xr:uid="{DDBE5A82-CA87-4320-86CC-5B1E43542A5E}"/>
    <cellStyle name="Stil 19" xfId="9181" xr:uid="{69B8EE21-8137-4CD9-B0E2-B87AE19E3C49}"/>
    <cellStyle name="Stil 19 2" xfId="9182" xr:uid="{A732853F-7E77-4A40-A667-8644B7568D50}"/>
    <cellStyle name="Stil 19 3" xfId="9183" xr:uid="{4A354EE4-D56C-4B00-B044-F91AB06E29F7}"/>
    <cellStyle name="Stil 19_3. Chng in credit spreads" xfId="9184" xr:uid="{F9AEC97D-852C-4871-8FAD-DD76EB30903C}"/>
    <cellStyle name="Stil 2" xfId="9185" xr:uid="{F1F14041-4040-4DC2-BAF7-C1065D541341}"/>
    <cellStyle name="Stil 2 2" xfId="9186" xr:uid="{56707122-E5B1-4CC9-8062-8AED1553C51A}"/>
    <cellStyle name="Stil 2 3" xfId="39047" xr:uid="{21920BAE-7E7C-4BD9-BB83-C228192DE477}"/>
    <cellStyle name="Stil 2_3. Chng in credit spreads" xfId="9187" xr:uid="{C09C8766-39FB-4616-9642-AE2841D8A5A9}"/>
    <cellStyle name="Stil 20" xfId="9188" xr:uid="{BED9A72E-F6C5-48EF-ACA3-6C0322BB82C3}"/>
    <cellStyle name="Stil 20 2" xfId="9189" xr:uid="{6B7501B8-9A81-47EF-97FE-AE99537DADA9}"/>
    <cellStyle name="Stil 20 3" xfId="9190" xr:uid="{DD0AD9F8-24E3-4A16-8BE8-87D65A182626}"/>
    <cellStyle name="Stil 20_3. Chng in credit spreads" xfId="9191" xr:uid="{FD8EE461-1574-42CE-9AED-C64C672088D8}"/>
    <cellStyle name="Stil 21" xfId="9192" xr:uid="{BBC3F263-E798-4E0E-8F74-137527DA974C}"/>
    <cellStyle name="Stil 21 2" xfId="9193" xr:uid="{0A9B83ED-2A77-4376-86BC-23678B4CC3B6}"/>
    <cellStyle name="Stil 21 3" xfId="9194" xr:uid="{A7B1E832-3DDB-44BF-9F3D-1DE470F3C579}"/>
    <cellStyle name="Stil 21_3. Chng in credit spreads" xfId="9195" xr:uid="{E2B151F4-442F-4EE3-A1CA-D0F106A8BDD5}"/>
    <cellStyle name="Stil 22" xfId="9196" xr:uid="{3DA6236C-F1A9-4930-A588-7F1C09BACCE5}"/>
    <cellStyle name="Stil 22 2" xfId="9197" xr:uid="{0B157825-475B-4C80-88D2-0144A8F3A74F}"/>
    <cellStyle name="Stil 22 3" xfId="9198" xr:uid="{BDD5C462-F9C5-4240-B273-F14C4B14F93C}"/>
    <cellStyle name="Stil 22_3. Chng in credit spreads" xfId="9199" xr:uid="{BC2983AE-4124-4660-B508-7C7C2C95193D}"/>
    <cellStyle name="Stil 23" xfId="9200" xr:uid="{2D4A976E-1CF2-49E9-AF12-582B947DAFBB}"/>
    <cellStyle name="Stil 23 2" xfId="9201" xr:uid="{549303D1-F67C-4A39-B46B-ACAB7A1EB272}"/>
    <cellStyle name="Stil 23 3" xfId="9202" xr:uid="{EA43E9BF-C294-4E0A-BF75-64460885346F}"/>
    <cellStyle name="Stil 23_3. Chng in credit spreads" xfId="9203" xr:uid="{65B083DE-38C4-4F45-B94C-D7DFBE399BAE}"/>
    <cellStyle name="Stil 24" xfId="9204" xr:uid="{FD98FAB8-AA99-4C8F-A8D3-954D7430A0CF}"/>
    <cellStyle name="Stil 24 2" xfId="9205" xr:uid="{8322AFA9-AAA0-4165-9D56-C77CA6E34C42}"/>
    <cellStyle name="Stil 24 3" xfId="9206" xr:uid="{41CF0990-AF9A-44AB-A6C6-099D8466C5E8}"/>
    <cellStyle name="Stil 24_3. Chng in credit spreads" xfId="9207" xr:uid="{0159CDA1-0DE7-47DD-9285-49C3EC8BE172}"/>
    <cellStyle name="Stil 25" xfId="9208" xr:uid="{8A4B7C50-9E71-49C5-80C8-00FEC041CD94}"/>
    <cellStyle name="Stil 25 2" xfId="9209" xr:uid="{2A06ABB7-7A41-4DDD-BD51-2908FF366F07}"/>
    <cellStyle name="Stil 25 3" xfId="9210" xr:uid="{B71CC18D-3DB4-413E-9AC4-698FE846379B}"/>
    <cellStyle name="Stil 25_3. Chng in credit spreads" xfId="9211" xr:uid="{2275E2DF-15E2-4A49-A106-982949884F51}"/>
    <cellStyle name="Stil 26" xfId="9212" xr:uid="{470C48EF-5591-4184-9B73-298CD470645E}"/>
    <cellStyle name="Stil 26 2" xfId="9213" xr:uid="{B25DD62E-F107-4B3B-9042-E04BA5132E74}"/>
    <cellStyle name="Stil 26 3" xfId="9214" xr:uid="{9CBB61DE-6C42-4B93-9A3A-507FA53EDC5A}"/>
    <cellStyle name="Stil 26_3. Chng in credit spreads" xfId="9215" xr:uid="{42DE8AE0-19D7-4939-ABA2-8E221E501476}"/>
    <cellStyle name="Stil 27" xfId="9216" xr:uid="{3AF77445-B2FA-4555-922E-61C70BD10DE7}"/>
    <cellStyle name="Stil 27 2" xfId="9217" xr:uid="{6DFC5A7C-8722-49CF-91CD-ABAF392C9749}"/>
    <cellStyle name="Stil 27 3" xfId="9218" xr:uid="{E7B33FB0-CD42-4DD7-A002-3BD0FCB8AD61}"/>
    <cellStyle name="Stil 27_3. Chng in credit spreads" xfId="9219" xr:uid="{C2153458-891C-4456-A31B-F891B6E05B5A}"/>
    <cellStyle name="Stil 28" xfId="9220" xr:uid="{2F40A2D3-2018-48C2-A77B-665C02E4CCC4}"/>
    <cellStyle name="Stil 28 2" xfId="41653" xr:uid="{8828A451-9469-40A2-9B38-0B711DF982AB}"/>
    <cellStyle name="Stil 28_Avstem DM og grunnlag" xfId="41654" xr:uid="{82CA4F09-A8C5-41CF-8AA5-B89C97335049}"/>
    <cellStyle name="Stil 29" xfId="9221" xr:uid="{218693AD-A16E-4F44-B576-8548EA7FD9C2}"/>
    <cellStyle name="Stil 29 2" xfId="41655" xr:uid="{A3DBB57A-E4C7-4560-B0B7-1227E97C22CF}"/>
    <cellStyle name="Stil 29_Avstem DM og grunnlag" xfId="41656" xr:uid="{39E414F3-CB4F-4AF1-BF4A-37C4D528B2C2}"/>
    <cellStyle name="Stil 3" xfId="9222" xr:uid="{0BC63AC0-8BA2-4404-8E40-89B848D1E800}"/>
    <cellStyle name="Stil 3 2" xfId="9223" xr:uid="{9E9806DD-B1DB-459C-95E2-12DB21DADD34}"/>
    <cellStyle name="Stil 3 3" xfId="9224" xr:uid="{FA44FC33-1289-4562-9FEB-0FEDBA495411}"/>
    <cellStyle name="Stil 3_3. Chng in credit spreads" xfId="9225" xr:uid="{030BC14D-E31C-4792-A42C-C569E8C3E141}"/>
    <cellStyle name="Stil 30" xfId="9226" xr:uid="{D7AE749A-76E2-40D4-B1BC-26A340043EE6}"/>
    <cellStyle name="Stil 30 2" xfId="9227" xr:uid="{B8E2C7E3-05E9-4107-B5A9-0B57538FD3A3}"/>
    <cellStyle name="Stil 30 3" xfId="9228" xr:uid="{04A37738-C36C-4C0C-A325-C067E0C378CE}"/>
    <cellStyle name="Stil 30_3. Chng in credit spreads" xfId="9229" xr:uid="{3BAE1F54-2CC7-4B74-ABBF-F8B50A133926}"/>
    <cellStyle name="Stil 31" xfId="9230" xr:uid="{313E8B57-B550-41C2-A304-85E33E588A30}"/>
    <cellStyle name="Stil 31 2" xfId="9231" xr:uid="{799E1FE0-B6DC-4480-A219-406E739557FE}"/>
    <cellStyle name="Stil 31 3" xfId="9232" xr:uid="{ABA1DCC1-EE76-4F8C-BD87-CC6EDD3440FE}"/>
    <cellStyle name="Stil 31_3. Chng in credit spreads" xfId="9233" xr:uid="{C9AAA8EE-DD1F-49C1-90C4-1EAC0F7F4ACB}"/>
    <cellStyle name="Stil 32" xfId="9234" xr:uid="{55B98766-AFFC-441E-9C80-DA9AC77FF413}"/>
    <cellStyle name="Stil 32 2" xfId="9235" xr:uid="{C92850AC-51FC-4CEE-8D49-A52983D35480}"/>
    <cellStyle name="Stil 32 3" xfId="9236" xr:uid="{0B50DBBB-1844-4FDD-AB7F-3131B16C3481}"/>
    <cellStyle name="Stil 32_3. Chng in credit spreads" xfId="9237" xr:uid="{E92FC889-BA04-420D-BF6A-2690D34980B6}"/>
    <cellStyle name="Stil 33" xfId="9238" xr:uid="{5F04BB04-5152-43B7-85A9-F8C81951F79D}"/>
    <cellStyle name="Stil 33 2" xfId="9239" xr:uid="{DD5F1BF6-EA5A-457A-B904-0A5D76BF5553}"/>
    <cellStyle name="Stil 33 3" xfId="9240" xr:uid="{3195E92E-336A-4593-B33E-392B2EFA7478}"/>
    <cellStyle name="Stil 33_3. Chng in credit spreads" xfId="9241" xr:uid="{B60B8211-B6FA-4245-B723-A93FFC4DAACD}"/>
    <cellStyle name="Stil 34" xfId="9242" xr:uid="{577F943E-B206-4D6D-83F4-A2799F1F4120}"/>
    <cellStyle name="Stil 34 2" xfId="9243" xr:uid="{9342E939-03A5-4CF7-84A9-DE744B8B7D92}"/>
    <cellStyle name="Stil 34 3" xfId="9244" xr:uid="{10BCFFFC-F834-4B02-B1FB-E0633DCAC10C}"/>
    <cellStyle name="Stil 34_3. Chng in credit spreads" xfId="9245" xr:uid="{85326B7B-5CD1-4A3C-92D6-C14BBB762672}"/>
    <cellStyle name="Stil 35" xfId="9246" xr:uid="{980AC9BF-8820-4D6B-AFF0-29168418F773}"/>
    <cellStyle name="Stil 35 2" xfId="9247" xr:uid="{50D569FC-7132-404E-8184-EDF2B7261B79}"/>
    <cellStyle name="Stil 35 3" xfId="9248" xr:uid="{DB0852CE-6B55-47D3-88EA-901DBD3809D6}"/>
    <cellStyle name="Stil 35_3. Chng in credit spreads" xfId="9249" xr:uid="{3630A4FE-377D-4D62-87E1-CA88371A615B}"/>
    <cellStyle name="Stil 36" xfId="9250" xr:uid="{F647817A-4CC8-49B5-9482-FE551285BC57}"/>
    <cellStyle name="Stil 36 2" xfId="9251" xr:uid="{843BB126-C100-41D4-B556-4FA70B3B5F01}"/>
    <cellStyle name="Stil 36 3" xfId="9252" xr:uid="{A2C6AB89-A958-4AA1-B93F-EF964A8D9C8C}"/>
    <cellStyle name="Stil 36_3. Chng in credit spreads" xfId="9253" xr:uid="{5C918BA9-CF00-4D05-8EE6-6939D6CE6465}"/>
    <cellStyle name="Stil 37" xfId="9254" xr:uid="{EE4FDB66-7C38-41AC-8059-3DBCBD6EA4AA}"/>
    <cellStyle name="Stil 37 2" xfId="9255" xr:uid="{7656B31B-F02D-4551-B998-50C3D8287D6D}"/>
    <cellStyle name="Stil 37 3" xfId="9256" xr:uid="{E670B2D3-6FA1-4917-B54D-59F5C0441BFE}"/>
    <cellStyle name="Stil 37_3. Chng in credit spreads" xfId="9257" xr:uid="{41A6A918-D67B-45ED-9D3E-36BB7B1A172C}"/>
    <cellStyle name="Stil 38" xfId="9258" xr:uid="{7142893F-67AE-444C-8B40-D97D58CF91AA}"/>
    <cellStyle name="Stil 38 2" xfId="9259" xr:uid="{26921927-E97C-4717-B846-97D6E9795E45}"/>
    <cellStyle name="Stil 38 3" xfId="9260" xr:uid="{3850AE5F-B8BD-40A6-8D83-A5E4B2EB18EF}"/>
    <cellStyle name="Stil 38_3. Chng in credit spreads" xfId="9261" xr:uid="{990BF34B-90CE-4093-B5FC-7062B4F3B834}"/>
    <cellStyle name="Stil 39" xfId="9262" xr:uid="{F57A992C-8A3F-4438-8F13-69F8D7042A0F}"/>
    <cellStyle name="Stil 39 2" xfId="41657" xr:uid="{E3083D34-C986-4071-A12D-C4DF1C8D776A}"/>
    <cellStyle name="Stil 39_Avstem DM og grunnlag" xfId="41658" xr:uid="{2061C2C2-123D-41E0-80F0-8B2AE9DA1737}"/>
    <cellStyle name="Stil 4" xfId="9263" xr:uid="{B12660C8-D03C-4167-A64A-09BF60ACD2BA}"/>
    <cellStyle name="Stil 4 2" xfId="9264" xr:uid="{BCA5D40C-485B-42BF-9E9C-0BD661DB54C1}"/>
    <cellStyle name="Stil 4 3" xfId="9265" xr:uid="{1073EEDF-5235-46B6-A7DF-235536DF8971}"/>
    <cellStyle name="Stil 4_3. Chng in credit spreads" xfId="9266" xr:uid="{B13DE409-C4F9-407E-BC46-0C5C53EFF802}"/>
    <cellStyle name="Stil 40" xfId="9267" xr:uid="{5AEB93E2-2CD7-4C57-9B27-3F7C4A3C545A}"/>
    <cellStyle name="Stil 40 2" xfId="41659" xr:uid="{B0121420-C33E-407F-87F3-A8E18ACB48A4}"/>
    <cellStyle name="Stil 40_Avstem DM og grunnlag" xfId="41660" xr:uid="{47889726-00E3-4DBC-B54F-BA58FE73281E}"/>
    <cellStyle name="Stil 41" xfId="9268" xr:uid="{BF2CE6A7-BC01-40AC-931A-72E267901354}"/>
    <cellStyle name="Stil 41 2" xfId="41661" xr:uid="{F1E08EB9-E64B-4F09-AA1A-8E7E562C713F}"/>
    <cellStyle name="Stil 41_Avstem DM og grunnlag" xfId="41662" xr:uid="{223BCFDF-B103-4EE0-8AFE-A102A64A5497}"/>
    <cellStyle name="Stil 42" xfId="9269" xr:uid="{7641F546-5A7D-48EE-858E-1D759FD27462}"/>
    <cellStyle name="Stil 42 2" xfId="41663" xr:uid="{96A82DA1-95FF-40F0-9CA3-E6BC326F7421}"/>
    <cellStyle name="Stil 42_Avstem DM og grunnlag" xfId="41664" xr:uid="{A7BA94E7-68AE-4247-852F-EDCB9D0FD5EC}"/>
    <cellStyle name="Stil 43" xfId="9270" xr:uid="{DD4CB13D-6322-43AD-9B5A-1D35D1DC90B9}"/>
    <cellStyle name="Stil 43 2" xfId="41665" xr:uid="{26F29DA4-8EEB-458F-97D4-A8B1C9523077}"/>
    <cellStyle name="Stil 43_Avstem DM og grunnlag" xfId="41666" xr:uid="{B050C331-4D4D-4C46-A5C3-F52F7E7D6972}"/>
    <cellStyle name="Stil 44" xfId="9271" xr:uid="{0CEAB5F9-1E43-4E19-8EBA-6500A72EBE46}"/>
    <cellStyle name="Stil 44 2" xfId="41667" xr:uid="{421396D4-1BD0-43F8-A570-F083E3B927E7}"/>
    <cellStyle name="Stil 44_Avstem DM og grunnlag" xfId="41668" xr:uid="{F2B7DC43-BF0A-440B-BEE3-E9AA1C3EC62C}"/>
    <cellStyle name="Stil 45" xfId="9272" xr:uid="{01E21D0B-71F6-4A06-A1E6-23C5B5DF664B}"/>
    <cellStyle name="Stil 45 2" xfId="9273" xr:uid="{51D9DB3E-D124-46E0-8EFD-A87B0975DE2B}"/>
    <cellStyle name="Stil 45 3" xfId="9274" xr:uid="{5ADF7AA7-66A3-4291-AECE-96C07DBFC836}"/>
    <cellStyle name="Stil 45_3. Chng in credit spreads" xfId="9275" xr:uid="{2403181C-6AF9-4E48-AC28-9D5A977046B5}"/>
    <cellStyle name="Stil 46" xfId="9276" xr:uid="{4DF96566-4A2E-43A7-8C61-275DD8AE341C}"/>
    <cellStyle name="Stil 46 2" xfId="9277" xr:uid="{6E88F5E5-C468-4438-834F-3218A37093C1}"/>
    <cellStyle name="Stil 46 3" xfId="9278" xr:uid="{36F9BB4C-E664-413A-9B07-B2D0C2F5124C}"/>
    <cellStyle name="Stil 46_3. Chng in credit spreads" xfId="9279" xr:uid="{A58C4332-976F-4DAF-918C-BD35B074352F}"/>
    <cellStyle name="Stil 47" xfId="9280" xr:uid="{C8B243CB-18B5-462B-A695-43953E06671E}"/>
    <cellStyle name="Stil 47 2" xfId="9281" xr:uid="{49D656CD-4D2E-472D-A7F5-58D9C7481A5F}"/>
    <cellStyle name="Stil 47 3" xfId="9282" xr:uid="{5EDD134A-81C6-499E-95E0-C6AB29AE1C91}"/>
    <cellStyle name="Stil 47_3. Chng in credit spreads" xfId="9283" xr:uid="{32839548-C625-4B23-82CD-89AE551C74F8}"/>
    <cellStyle name="Stil 48" xfId="9284" xr:uid="{14263C43-91E2-46AB-9F7D-B2F5430029F9}"/>
    <cellStyle name="Stil 48 2" xfId="9285" xr:uid="{26149D1E-FA34-469C-B5D3-E6B52541561F}"/>
    <cellStyle name="Stil 48 3" xfId="9286" xr:uid="{B69A4D03-D5EF-418C-B308-0159E80289FD}"/>
    <cellStyle name="Stil 48_3. Chng in credit spreads" xfId="9287" xr:uid="{75BD116B-9242-4CD1-B1E4-F67B8118ABB6}"/>
    <cellStyle name="Stil 49" xfId="9288" xr:uid="{77DE129F-D08F-4471-A7DA-F667DD853FC5}"/>
    <cellStyle name="Stil 49 2" xfId="41669" xr:uid="{75321B93-F267-4B62-A2F1-5A039D1C5787}"/>
    <cellStyle name="Stil 49_Avstem DM og grunnlag" xfId="41670" xr:uid="{09DCBDBD-CEE1-46F6-96DB-0A67C64818C4}"/>
    <cellStyle name="Stil 5" xfId="9289" xr:uid="{5B48743E-6D62-438B-B78D-9129906EA8FF}"/>
    <cellStyle name="Stil 5 2" xfId="9290" xr:uid="{0CA8F13E-97F4-45B0-B5D9-DE23B47B9E6E}"/>
    <cellStyle name="Stil 5 3" xfId="9291" xr:uid="{B1A2C626-5F5A-4629-96EB-388B2AE1EF4D}"/>
    <cellStyle name="Stil 5_3. Chng in credit spreads" xfId="9292" xr:uid="{8DE980DF-DB3E-4F1B-B436-DBA4832A8531}"/>
    <cellStyle name="Stil 50" xfId="9293" xr:uid="{10F85F26-57C1-4EC8-A647-0C415AA3A056}"/>
    <cellStyle name="Stil 50 2" xfId="41671" xr:uid="{71981250-CEA5-45FF-A9BD-50196FEEB496}"/>
    <cellStyle name="Stil 50_Avstem DM og grunnlag" xfId="41672" xr:uid="{28FF8242-0692-4857-AA28-20236DCDC64A}"/>
    <cellStyle name="Stil 51" xfId="9294" xr:uid="{39DDCE08-3704-4A98-B8EC-AB63BD661B52}"/>
    <cellStyle name="Stil 51 2" xfId="9295" xr:uid="{EF8DF334-D70C-4D4A-A103-3DBF8624AC9E}"/>
    <cellStyle name="Stil 51 2 2" xfId="41673" xr:uid="{D3C13DBB-A690-4296-8C59-5CC6B09CF593}"/>
    <cellStyle name="Stil 51 2_Avstem DM og grunnlag" xfId="41674" xr:uid="{1479D5D0-71FF-40C3-9C00-C6389C1C27D3}"/>
    <cellStyle name="Stil 51 3" xfId="9296" xr:uid="{B8A5F622-E8BB-493F-856A-C2AA9C0FEB93}"/>
    <cellStyle name="Stil 51 4" xfId="41675" xr:uid="{0E3A9FCA-47B8-4276-815D-981F82A39333}"/>
    <cellStyle name="Stil 51_3. Chng in credit spreads" xfId="9297" xr:uid="{0B5A6031-48AA-4B70-8581-CAC2998B75B5}"/>
    <cellStyle name="Stil 52" xfId="9298" xr:uid="{349987A6-86F6-4FBE-BDF7-E50D2A02C65E}"/>
    <cellStyle name="Stil 52 2" xfId="9299" xr:uid="{33A9B4A1-A0E0-4136-9D9D-023D9E31D92C}"/>
    <cellStyle name="Stil 52 2 2" xfId="41676" xr:uid="{3DC638B2-9658-4C43-A133-FE41D90E1FC7}"/>
    <cellStyle name="Stil 52 2_Avstem DM og grunnlag" xfId="41677" xr:uid="{DA0DBEAF-A5C1-4713-87B0-D3DD78458D69}"/>
    <cellStyle name="Stil 52 3" xfId="9300" xr:uid="{33AB24C1-0BE6-4CBE-83BB-3F81D3686BAE}"/>
    <cellStyle name="Stil 52 4" xfId="41678" xr:uid="{B285462A-5469-4188-802F-6D03A802DD3C}"/>
    <cellStyle name="Stil 52_3. Chng in credit spreads" xfId="9301" xr:uid="{C8526793-1C23-454B-9492-EC7A19488347}"/>
    <cellStyle name="Stil 53" xfId="9302" xr:uid="{3ABDFF19-45AC-4C4C-9A84-4B606C28A552}"/>
    <cellStyle name="Stil 53 2" xfId="9303" xr:uid="{8452C8E8-3C79-4C49-A2CF-28D5DA3BD1CA}"/>
    <cellStyle name="Stil 53 2 2" xfId="41679" xr:uid="{C3B5C6F9-6DE5-4826-8C8A-F7675BED9F18}"/>
    <cellStyle name="Stil 53 2_Avstem DM og grunnlag" xfId="41680" xr:uid="{676E740F-980A-4D2F-98CF-2B8D2FB01020}"/>
    <cellStyle name="Stil 53 3" xfId="9304" xr:uid="{A8D35C92-3BD4-4679-A3A5-465787FB58F0}"/>
    <cellStyle name="Stil 53 4" xfId="41681" xr:uid="{04410B3E-8350-4572-8231-248D34FF17E3}"/>
    <cellStyle name="Stil 53_3. Chng in credit spreads" xfId="9305" xr:uid="{D44906F9-FC61-40CC-B43C-97FF4BAAF7BA}"/>
    <cellStyle name="Stil 54" xfId="9306" xr:uid="{574211C9-C355-46E2-91B3-8FA84CF50C20}"/>
    <cellStyle name="Stil 54 2" xfId="9307" xr:uid="{EA5F1745-C5A6-4492-AE7A-8D24C1741BCA}"/>
    <cellStyle name="Stil 54 2 2" xfId="41682" xr:uid="{BDA4F81E-F45A-4EAA-8173-D791F630580C}"/>
    <cellStyle name="Stil 54 2_Avstem DM og grunnlag" xfId="41683" xr:uid="{8CAD7099-A011-4AEB-9822-3FD2BECB49FF}"/>
    <cellStyle name="Stil 54 3" xfId="9308" xr:uid="{3C4DD823-CC0C-4C20-83BA-C8A79861A1B1}"/>
    <cellStyle name="Stil 54 4" xfId="41684" xr:uid="{FEFA9FF5-90A1-4781-83C6-0751CEE7AE0D}"/>
    <cellStyle name="Stil 54_3. Chng in credit spreads" xfId="9309" xr:uid="{C1091F96-C41A-44E4-8A6B-8EBC5BB1DD03}"/>
    <cellStyle name="Stil 55" xfId="9310" xr:uid="{C5B2BA81-BEE6-465B-A199-9F67561709CD}"/>
    <cellStyle name="Stil 55 2" xfId="41685" xr:uid="{B1FE6903-0F5E-4583-9746-E4BA4DFEE0EC}"/>
    <cellStyle name="Stil 55_Avstem DM og grunnlag" xfId="41686" xr:uid="{8E152AE7-5A50-4E6F-9383-09218564E0D7}"/>
    <cellStyle name="Stil 56" xfId="9311" xr:uid="{FB827B0B-AE4E-4073-A750-FB9E45F1E019}"/>
    <cellStyle name="Stil 56 2" xfId="41687" xr:uid="{7A5259D8-89AC-403E-87A0-BD2FBFDDBD6B}"/>
    <cellStyle name="Stil 56_Avstem DM og grunnlag" xfId="41688" xr:uid="{E7F15792-315A-4B8E-8953-A86A8CA7A4DE}"/>
    <cellStyle name="Stil 57" xfId="9312" xr:uid="{41273488-1F3D-4DF9-92C9-32D20745B6F0}"/>
    <cellStyle name="Stil 57 2" xfId="41689" xr:uid="{CAE61E15-8DD5-453A-8185-F8FB02CED54C}"/>
    <cellStyle name="Stil 57_Avstem DM og grunnlag" xfId="41690" xr:uid="{9EF219AA-D013-4736-B01A-776405955C0F}"/>
    <cellStyle name="Stil 58" xfId="9313" xr:uid="{C8CC5556-0552-4910-BE74-E984AFE5F0EB}"/>
    <cellStyle name="Stil 58 2" xfId="41691" xr:uid="{B8CB8BEB-DD32-43DE-8A99-B98117405FF1}"/>
    <cellStyle name="Stil 58_Avstem DM og grunnlag" xfId="41692" xr:uid="{8790A6B1-FF57-4B55-A2DD-B40D9641A0D7}"/>
    <cellStyle name="Stil 6" xfId="9314" xr:uid="{41D137F4-CFC8-44E8-9C4C-AB420EC75489}"/>
    <cellStyle name="Stil 6 2" xfId="9315" xr:uid="{2EF9BB87-7A80-4120-8479-E11A1E143E1B}"/>
    <cellStyle name="Stil 6 3" xfId="9316" xr:uid="{06DDCEFA-5B0D-4A54-B6DD-78FB3FC765F6}"/>
    <cellStyle name="Stil 6_3. Chng in credit spreads" xfId="9317" xr:uid="{0EC8E93C-2EDD-4268-9B04-F744278B1EF1}"/>
    <cellStyle name="Stil 7" xfId="9318" xr:uid="{ADEF89C4-5773-4C18-A9F0-247F5BBB1E3F}"/>
    <cellStyle name="Stil 7 2" xfId="9319" xr:uid="{CAB1ADE1-7506-438A-BF5D-A4C1492907C0}"/>
    <cellStyle name="Stil 7 3" xfId="9320" xr:uid="{F9CCF316-6CE1-4503-A5E2-01DF1CB67625}"/>
    <cellStyle name="Stil 7_3. Chng in credit spreads" xfId="9321" xr:uid="{71ED395E-2EDD-45C3-BD06-4989C0E429F8}"/>
    <cellStyle name="Stil 8" xfId="9322" xr:uid="{168C43D8-E994-4EA7-A1CA-DC884542978D}"/>
    <cellStyle name="Stil 8 2" xfId="9323" xr:uid="{5C15C6A9-9D5B-4393-9682-3AD96415F5D4}"/>
    <cellStyle name="Stil 8 3" xfId="9324" xr:uid="{3A9BA199-643A-4A8E-8EFC-379B8063F191}"/>
    <cellStyle name="Stil 8_3. Chng in credit spreads" xfId="9325" xr:uid="{42DB7085-AF8C-424C-8F8C-9574A8272BA5}"/>
    <cellStyle name="Stil 9" xfId="9326" xr:uid="{96D8BA59-B7C2-43A6-A146-E815D9B8F976}"/>
    <cellStyle name="Stil 9 2" xfId="9327" xr:uid="{4DA2D6D0-AB3F-4657-9C68-C1A618B0F951}"/>
    <cellStyle name="Stil 9 3" xfId="9328" xr:uid="{83E757F0-F3A1-4176-A55A-EA6448F1CC16}"/>
    <cellStyle name="Stil 9_3. Chng in credit spreads" xfId="9329" xr:uid="{811E61C1-5D90-4E80-9329-11BB0A6D4CF4}"/>
    <cellStyle name="Style 1" xfId="9330" xr:uid="{09814A9D-D2AE-4A4F-92B4-DB8AAB9F798D}"/>
    <cellStyle name="Style 1 2" xfId="39048" xr:uid="{959D30F0-E3E1-4644-8049-C6B16BD85501}"/>
    <cellStyle name="Style 1 2 2" xfId="39049" xr:uid="{7F1CD4DE-7446-4749-A8DB-919D9B9BE968}"/>
    <cellStyle name="Style 1 2 3" xfId="39050" xr:uid="{2F57977D-D5E5-4490-B345-DF1453998948}"/>
    <cellStyle name="Style 1 2_AVA DVA EL" xfId="39051" xr:uid="{F8284B9B-FBA7-45EE-BE90-C6FC711BBEC5}"/>
    <cellStyle name="Style 1 3" xfId="39052" xr:uid="{E2DF44AC-C706-4707-9530-0CB83F16967D}"/>
    <cellStyle name="Style 1 3 2" xfId="39053" xr:uid="{3EF6FFF9-F7E4-4B1D-80AB-00C067C9CDA5}"/>
    <cellStyle name="Style 1 3 2 2" xfId="39054" xr:uid="{B5EB300B-7C81-4453-B636-E4A08C628EA8}"/>
    <cellStyle name="Style 1 3 2 3" xfId="39055" xr:uid="{80B65EC8-63F0-4F50-8728-9932BF8ABFFF}"/>
    <cellStyle name="Style 1 3 2_AVA DVA EL" xfId="39056" xr:uid="{6241D2BD-947C-4A84-89D3-FF9002D8B4CA}"/>
    <cellStyle name="Style 1 3 3" xfId="39057" xr:uid="{E4F48553-49B6-4DF9-A20C-9E2128817A45}"/>
    <cellStyle name="Style 1 3 4" xfId="39058" xr:uid="{CD7244B0-E9A9-40E0-9686-CCEE0F057CE6}"/>
    <cellStyle name="Style 1 3_AVA DVA EL" xfId="39059" xr:uid="{F388B107-6E51-4B7B-8588-D1664EE59CE7}"/>
    <cellStyle name="Style 1 4" xfId="39060" xr:uid="{35CCE309-1335-4E96-9AFC-30E0D7D0E344}"/>
    <cellStyle name="Style 1 4 2" xfId="39061" xr:uid="{B5C31E75-1575-472A-BD09-A7A93E9B6AF0}"/>
    <cellStyle name="Style 1 4 3" xfId="39062" xr:uid="{104394BB-FABD-4511-803B-5E9DB997676E}"/>
    <cellStyle name="Style 1 4_AVA DVA EL" xfId="39063" xr:uid="{751AC69E-E05B-4AC9-8F61-5C9CA82C95C7}"/>
    <cellStyle name="Style 1 5" xfId="39064" xr:uid="{BF9FCD1F-B330-489F-8F5D-4BF7DD727D8E}"/>
    <cellStyle name="Style 1_AVA DVA EL" xfId="39065" xr:uid="{773CE9D1-A0AE-415C-ABD4-9702FD83BF77}"/>
    <cellStyle name="Style 21" xfId="39066" xr:uid="{D2590DBC-EA8D-4CCF-8577-6C783DEC9FFD}"/>
    <cellStyle name="Style 21 10" xfId="39067" xr:uid="{8D60FA53-C4E3-410D-A4B1-05E4EBF14443}"/>
    <cellStyle name="Style 21 10 2" xfId="39068" xr:uid="{F53F5B36-D3AB-48CB-9927-E1A7976A2C01}"/>
    <cellStyle name="Style 21 10_AVA DVA EL" xfId="39069" xr:uid="{4F8F80DE-E867-4211-8852-8AB45B8BC188}"/>
    <cellStyle name="Style 21 11" xfId="39070" xr:uid="{33227619-C5D0-4459-85C5-9030CCB27B07}"/>
    <cellStyle name="Style 21 11 2" xfId="39071" xr:uid="{6D5E9BEF-0A00-46F8-91B4-F5CEE902B52C}"/>
    <cellStyle name="Style 21 11_AVA DVA EL" xfId="39072" xr:uid="{64AEB611-CF72-4454-B1A6-82C6892A467E}"/>
    <cellStyle name="Style 21 12" xfId="39073" xr:uid="{665DC567-467E-47A9-B318-63B1F2AD7691}"/>
    <cellStyle name="Style 21 2" xfId="39074" xr:uid="{7E789841-75B0-40AA-B11A-6B2D1EB1C920}"/>
    <cellStyle name="Style 21 2 2" xfId="39075" xr:uid="{D523F1B8-AEDA-4E7E-90A6-0DF20AFAC63F}"/>
    <cellStyle name="Style 21 2 2 2" xfId="39076" xr:uid="{B0FE33D1-1FFA-4EDA-A921-023C71D64191}"/>
    <cellStyle name="Style 21 2 2_AVA DVA EL" xfId="39077" xr:uid="{EF01FE51-DDED-403D-8E02-993B6F58E03A}"/>
    <cellStyle name="Style 21 2 3" xfId="39078" xr:uid="{BE22047D-673B-4011-A5F7-E220E9A10189}"/>
    <cellStyle name="Style 21 2_4Q16" xfId="39079" xr:uid="{942AB7D6-89C9-4691-8DC1-A3DC2371E763}"/>
    <cellStyle name="Style 21 3" xfId="39080" xr:uid="{17646346-6BA6-417C-841A-5F425B3F2647}"/>
    <cellStyle name="Style 21 3 2" xfId="39081" xr:uid="{493EDE55-31D0-4D9A-957B-571FE6E96C3B}"/>
    <cellStyle name="Style 21 3 2 2" xfId="39082" xr:uid="{499F4880-B0E8-4FA7-B5F0-0AA1C7FC21B8}"/>
    <cellStyle name="Style 21 3 2_AVA DVA EL" xfId="39083" xr:uid="{58DEB311-F97F-48A0-92BB-9B49A43D1ADE}"/>
    <cellStyle name="Style 21 3 3" xfId="39084" xr:uid="{F6B8A051-EA8A-4AF6-8EB4-7F519C9FF563}"/>
    <cellStyle name="Style 21 3_4Q16" xfId="39085" xr:uid="{E04E635B-F3BC-4FA8-982C-A8DD55D0AE32}"/>
    <cellStyle name="Style 21 4" xfId="39086" xr:uid="{6223E139-0724-4839-9D07-D4C8CD45FA6F}"/>
    <cellStyle name="Style 21 4 2" xfId="39087" xr:uid="{FA008665-1D8C-485F-BE79-2A5BE72BB5E9}"/>
    <cellStyle name="Style 21 4_AVA DVA EL" xfId="39088" xr:uid="{29F8B7A9-6510-4C3A-8562-D1389198C423}"/>
    <cellStyle name="Style 21 5" xfId="39089" xr:uid="{47C18BEF-956B-42E5-A0D8-2EA27C4DB542}"/>
    <cellStyle name="Style 21 5 2" xfId="39090" xr:uid="{D939D564-FD97-4E37-9D05-F5A7F701C983}"/>
    <cellStyle name="Style 21 5_AVA DVA EL" xfId="39091" xr:uid="{B9DE63FF-73F2-433F-8B84-3D68E63553A4}"/>
    <cellStyle name="Style 21 6" xfId="39092" xr:uid="{8C049EB4-1D47-4828-A8DF-09AAFFE79CD9}"/>
    <cellStyle name="Style 21 6 2" xfId="39093" xr:uid="{5592D395-F214-411F-9E11-DE853226A7C9}"/>
    <cellStyle name="Style 21 6_AVA DVA EL" xfId="39094" xr:uid="{50BC5084-C03F-43D0-9769-C8E08421B952}"/>
    <cellStyle name="Style 21 7" xfId="39095" xr:uid="{3A0EA2F9-B132-4E7B-A606-A6E2E9AFF385}"/>
    <cellStyle name="Style 21 7 2" xfId="39096" xr:uid="{A32D5548-0F24-4D19-9DBE-037CD9E42FF2}"/>
    <cellStyle name="Style 21 7_AVA DVA EL" xfId="39097" xr:uid="{9B97D79E-029C-40FA-87E8-2B9AC2E4EE2B}"/>
    <cellStyle name="Style 21 8" xfId="39098" xr:uid="{FB9F4015-AF3E-47A5-83DE-4A89EA185BCF}"/>
    <cellStyle name="Style 21 8 2" xfId="39099" xr:uid="{8FF9A307-A164-4B9E-8420-D080BAFE0F97}"/>
    <cellStyle name="Style 21 8_AVA DVA EL" xfId="39100" xr:uid="{E61A9E03-67CD-426D-8671-7629DF8BCBBA}"/>
    <cellStyle name="Style 21 9" xfId="39101" xr:uid="{33CF1478-AF4A-47C7-A6EE-C6B1F8E23605}"/>
    <cellStyle name="Style 21 9 2" xfId="39102" xr:uid="{27CA4047-3A46-43F1-99E5-7FC04B3E23A0}"/>
    <cellStyle name="Style 21 9_AVA DVA EL" xfId="39103" xr:uid="{D06A2D00-76F9-4A60-8259-86CB87DA76C8}"/>
    <cellStyle name="Style 21_4Q16" xfId="39104" xr:uid="{28A892F2-493C-4CA8-A1B3-9DCAF8B25318}"/>
    <cellStyle name="Style 22" xfId="39105" xr:uid="{2659B293-8615-4707-8D5E-5D701A62C720}"/>
    <cellStyle name="Style 22 10" xfId="39106" xr:uid="{599764BF-F241-49B2-B572-5620466926C6}"/>
    <cellStyle name="Style 22 10 2" xfId="39107" xr:uid="{36ED6DBD-5563-457A-A3C0-15FC2F655A74}"/>
    <cellStyle name="Style 22 10_AVA DVA EL" xfId="39108" xr:uid="{A510376F-C99E-4720-98BC-E6D87284C6A0}"/>
    <cellStyle name="Style 22 11" xfId="39109" xr:uid="{990BCD6A-225B-4FD0-ACC3-1367DEE0D4FA}"/>
    <cellStyle name="Style 22 11 2" xfId="39110" xr:uid="{70144A58-4067-47D8-8BA3-4229E9A0A02D}"/>
    <cellStyle name="Style 22 11_AVA DVA EL" xfId="39111" xr:uid="{882A6A5B-95BC-403D-9E25-BDC123F3F1BE}"/>
    <cellStyle name="Style 22 12" xfId="39112" xr:uid="{1E725914-C9A5-49C1-B14E-8ED9844B9710}"/>
    <cellStyle name="Style 22 2" xfId="39113" xr:uid="{3CA74A93-44BC-4D84-91A2-56BDD3BD0FE2}"/>
    <cellStyle name="Style 22 2 2" xfId="39114" xr:uid="{B23F4244-E5BF-40ED-AB49-012CA56BD6F7}"/>
    <cellStyle name="Style 22 2 2 2" xfId="39115" xr:uid="{AF6E80BB-42C8-4FC1-914E-DB84650BCEE2}"/>
    <cellStyle name="Style 22 2 2_AVA DVA EL" xfId="39116" xr:uid="{0F06DEE7-A447-4F40-99C9-5446D0F04510}"/>
    <cellStyle name="Style 22 2 3" xfId="39117" xr:uid="{A934D9F9-59BB-48CE-9D2A-DDFF0105D0A1}"/>
    <cellStyle name="Style 22 2_4Q16" xfId="39118" xr:uid="{6EFC2D2C-388C-4677-AC41-5FEC7D80180C}"/>
    <cellStyle name="Style 22 3" xfId="39119" xr:uid="{A292E478-DFE0-405A-B810-3B2AF8679943}"/>
    <cellStyle name="Style 22 3 2" xfId="39120" xr:uid="{9ED087CA-1FB9-4572-87DF-1631DFCC6B82}"/>
    <cellStyle name="Style 22 3 2 2" xfId="39121" xr:uid="{D1D9FEE1-DE4B-4526-92AD-9DEE28848379}"/>
    <cellStyle name="Style 22 3 2_AVA DVA EL" xfId="39122" xr:uid="{4EC4FE71-6240-4520-A860-A8D2A4C1DC33}"/>
    <cellStyle name="Style 22 3 3" xfId="39123" xr:uid="{AC7BB076-72E0-47F4-88A6-2A9728C583F5}"/>
    <cellStyle name="Style 22 3_4Q16" xfId="39124" xr:uid="{81EAC215-629B-4B6E-945D-0381EF60A942}"/>
    <cellStyle name="Style 22 4" xfId="39125" xr:uid="{19EC21FF-0B1D-459D-89F7-D9803CA95031}"/>
    <cellStyle name="Style 22 4 2" xfId="39126" xr:uid="{D0D56671-E3CA-447D-9C92-33FA49AE929E}"/>
    <cellStyle name="Style 22 4_AVA DVA EL" xfId="39127" xr:uid="{97540963-3833-409A-8148-0E6FD21A41F5}"/>
    <cellStyle name="Style 22 5" xfId="39128" xr:uid="{6540487A-B974-4FB6-88DA-6761AC19B687}"/>
    <cellStyle name="Style 22 5 2" xfId="39129" xr:uid="{0F017A2F-9752-424A-B03D-277CFEFC208F}"/>
    <cellStyle name="Style 22 5_AVA DVA EL" xfId="39130" xr:uid="{A21D4BA5-BF94-4F67-B4F6-BE2C4B582FBA}"/>
    <cellStyle name="Style 22 6" xfId="39131" xr:uid="{9A7D173B-AD25-4AB0-959D-5061F85C5728}"/>
    <cellStyle name="Style 22 6 2" xfId="39132" xr:uid="{1716F9E8-15C6-4433-B2D2-C9FA187CD818}"/>
    <cellStyle name="Style 22 6_AVA DVA EL" xfId="39133" xr:uid="{50B416BB-F09F-4239-93DF-8F701C2BAB8A}"/>
    <cellStyle name="Style 22 7" xfId="39134" xr:uid="{7D2A05BF-7446-43D3-9424-FC7A26F12A5A}"/>
    <cellStyle name="Style 22 7 2" xfId="39135" xr:uid="{73773D10-F467-479C-8B31-AA41C891CC81}"/>
    <cellStyle name="Style 22 7_AVA DVA EL" xfId="39136" xr:uid="{9D47B160-2227-40C5-AD72-75E65E6F02FA}"/>
    <cellStyle name="Style 22 8" xfId="39137" xr:uid="{C9F44379-CEEE-4720-AE8A-B21616BBA7BF}"/>
    <cellStyle name="Style 22 8 2" xfId="39138" xr:uid="{B58D99B8-E084-40E6-A52D-C7893BDBBFDB}"/>
    <cellStyle name="Style 22 8_AVA DVA EL" xfId="39139" xr:uid="{92A86E85-8021-41FF-88C2-C729455D50CE}"/>
    <cellStyle name="Style 22 9" xfId="39140" xr:uid="{6704D5B7-49C7-467A-8D45-BEEF52C8D4AD}"/>
    <cellStyle name="Style 22 9 2" xfId="39141" xr:uid="{5F930D6A-7A91-4056-B614-26D443DDA37C}"/>
    <cellStyle name="Style 22 9_AVA DVA EL" xfId="39142" xr:uid="{7AE2DD44-20A2-4B1E-AC0D-2CA4650C2014}"/>
    <cellStyle name="Style 22_4Q16" xfId="39143" xr:uid="{34FE5558-58A8-41BA-903B-E2555F18A53E}"/>
    <cellStyle name="Style 23" xfId="39144" xr:uid="{1E53ECF3-B654-4C5A-9DE9-6C964F858FD6}"/>
    <cellStyle name="Style 23 10" xfId="39145" xr:uid="{EED505E8-3ABA-4B35-9AE6-BC8909F726ED}"/>
    <cellStyle name="Style 23 10 2" xfId="39146" xr:uid="{5E1A7924-F269-4699-A892-E99D6272F5AC}"/>
    <cellStyle name="Style 23 10_AVA DVA EL" xfId="39147" xr:uid="{07B2D3C1-D9AE-402D-B32D-42C068181953}"/>
    <cellStyle name="Style 23 11" xfId="39148" xr:uid="{AF052C70-E104-4B21-AC9B-09AA74353340}"/>
    <cellStyle name="Style 23 11 2" xfId="39149" xr:uid="{3BD7484B-1C4C-4621-BB14-5BD07F133B77}"/>
    <cellStyle name="Style 23 11_AVA DVA EL" xfId="39150" xr:uid="{ACEA3031-EBD8-4383-8B43-9E2E73CE9E41}"/>
    <cellStyle name="Style 23 12" xfId="39151" xr:uid="{CC10C27F-5F06-4C30-9197-D5A0109B2363}"/>
    <cellStyle name="Style 23 2" xfId="39152" xr:uid="{745EA5C2-B07F-4EA1-BEEF-7DE20368575B}"/>
    <cellStyle name="Style 23 2 2" xfId="39153" xr:uid="{3ABB5ADF-7A50-480D-BD79-6B2BE214F399}"/>
    <cellStyle name="Style 23 2 2 2" xfId="39154" xr:uid="{DF674E65-769A-483A-8469-BA8661666EEF}"/>
    <cellStyle name="Style 23 2 2_AVA DVA EL" xfId="39155" xr:uid="{5729649E-D075-4B8E-9868-30223AEDB5B9}"/>
    <cellStyle name="Style 23 2 3" xfId="39156" xr:uid="{F012D118-ECF6-4319-ADBB-A5572D57AB1C}"/>
    <cellStyle name="Style 23 2_4Q16" xfId="39157" xr:uid="{55AA8813-40AF-4F34-AF81-ED43D51DB70C}"/>
    <cellStyle name="Style 23 3" xfId="39158" xr:uid="{4CB2F0EF-3162-44B6-8BFF-1B228B6A3733}"/>
    <cellStyle name="Style 23 3 2" xfId="39159" xr:uid="{5C0AE646-4530-4D6B-97C5-9D0C57679535}"/>
    <cellStyle name="Style 23 3 2 2" xfId="39160" xr:uid="{54575ED1-C25F-4DAC-96CC-1685CCD7DF54}"/>
    <cellStyle name="Style 23 3 2_AVA DVA EL" xfId="39161" xr:uid="{B0614DE0-3F20-45D0-8956-1046D0BD23DF}"/>
    <cellStyle name="Style 23 3 3" xfId="39162" xr:uid="{C23CF0BE-5938-474B-8239-7FBC6BDC9E9A}"/>
    <cellStyle name="Style 23 3_4Q16" xfId="39163" xr:uid="{0ECFB42D-D91E-402C-B5FD-EE80EC5F589B}"/>
    <cellStyle name="Style 23 4" xfId="39164" xr:uid="{DDB55E07-C353-4689-9DC8-ED25FD751E3B}"/>
    <cellStyle name="Style 23 4 2" xfId="39165" xr:uid="{0FD80E96-2A75-4FCA-85E4-CFD9DF3442D4}"/>
    <cellStyle name="Style 23 4_AVA DVA EL" xfId="39166" xr:uid="{2281F7C0-8E61-4676-8C28-2269ACEA8098}"/>
    <cellStyle name="Style 23 5" xfId="39167" xr:uid="{110EBC6A-7918-44B6-81B5-C5F2CF6EC900}"/>
    <cellStyle name="Style 23 5 2" xfId="39168" xr:uid="{D74B531E-2526-4F84-821E-29F6F2BC753B}"/>
    <cellStyle name="Style 23 5_AVA DVA EL" xfId="39169" xr:uid="{ED0AE58A-3F91-4C27-913A-F82FF7203B29}"/>
    <cellStyle name="Style 23 6" xfId="39170" xr:uid="{93445B9B-2712-426C-A7C3-85F3869C8C14}"/>
    <cellStyle name="Style 23 6 2" xfId="39171" xr:uid="{CCA5657F-C8FD-4D16-AF17-6526D6DCB586}"/>
    <cellStyle name="Style 23 6_AVA DVA EL" xfId="39172" xr:uid="{D25485A1-216E-43FA-AA93-8BAE0183C517}"/>
    <cellStyle name="Style 23 7" xfId="39173" xr:uid="{77DD07D5-E954-4100-B37A-145C0B0A0866}"/>
    <cellStyle name="Style 23 7 2" xfId="39174" xr:uid="{1A758F98-27C6-49CF-A32B-C7D6FAFD033B}"/>
    <cellStyle name="Style 23 7_AVA DVA EL" xfId="39175" xr:uid="{BA9EFB01-FCDA-49CD-BF67-C759343851FA}"/>
    <cellStyle name="Style 23 8" xfId="39176" xr:uid="{68FE222A-5648-407E-A8CC-BAF1DE29D698}"/>
    <cellStyle name="Style 23 8 2" xfId="39177" xr:uid="{90152914-58D8-456B-9425-DCF113CDD0C0}"/>
    <cellStyle name="Style 23 8_AVA DVA EL" xfId="39178" xr:uid="{7EBCC9D5-192A-48D5-A5C4-D63BF8B2CAC2}"/>
    <cellStyle name="Style 23 9" xfId="39179" xr:uid="{63BBA593-5B70-4AA2-AC08-4EE49775D457}"/>
    <cellStyle name="Style 23 9 2" xfId="39180" xr:uid="{08D5DFFD-C815-44C3-B9A3-1D4D55923EEC}"/>
    <cellStyle name="Style 23 9_AVA DVA EL" xfId="39181" xr:uid="{0A1FF0DA-4336-4423-9836-AD94C8194790}"/>
    <cellStyle name="Style 23_4Q16" xfId="39182" xr:uid="{BED3B657-D1A0-4E21-80DD-BA72B7155443}"/>
    <cellStyle name="Style 24" xfId="39183" xr:uid="{9109C08B-94BB-40C2-B017-EBCCD9BD7F8A}"/>
    <cellStyle name="Style 24 10" xfId="39184" xr:uid="{8210C487-B283-4F4A-864C-9CDEDAC76403}"/>
    <cellStyle name="Style 24 10 2" xfId="39185" xr:uid="{CE4BEAC7-3B54-41F8-9FED-CD796F17A375}"/>
    <cellStyle name="Style 24 10_AVA DVA EL" xfId="39186" xr:uid="{D50B63DB-EC9D-4CCA-953D-64CD79123BA7}"/>
    <cellStyle name="Style 24 11" xfId="39187" xr:uid="{0FCF70DA-59AB-4F32-BEAA-68258F356A41}"/>
    <cellStyle name="Style 24 11 2" xfId="39188" xr:uid="{B5DA12EB-58F3-45B5-B5D6-5600426100D6}"/>
    <cellStyle name="Style 24 11_AVA DVA EL" xfId="39189" xr:uid="{072C4C28-F0A0-48DE-9B88-11F2F82CD0AD}"/>
    <cellStyle name="Style 24 12" xfId="39190" xr:uid="{3D37978C-C90B-4C8C-8AB0-CCA82C5497C5}"/>
    <cellStyle name="Style 24 2" xfId="39191" xr:uid="{ABA7FC24-FCBE-450A-BD35-777C97006265}"/>
    <cellStyle name="Style 24 2 2" xfId="39192" xr:uid="{872D0B23-BAE4-4D9F-AD89-013103850F20}"/>
    <cellStyle name="Style 24 2 2 2" xfId="39193" xr:uid="{77BE326B-2746-4308-B78D-A39C33D60B98}"/>
    <cellStyle name="Style 24 2 2_AVA DVA EL" xfId="39194" xr:uid="{D159443B-D671-45E0-B049-DED1475F7A32}"/>
    <cellStyle name="Style 24 2 3" xfId="39195" xr:uid="{96E3D39A-E74D-426B-AAC1-57BDE0C44C52}"/>
    <cellStyle name="Style 24 2_4Q16" xfId="39196" xr:uid="{DD325423-8079-4EF4-A012-7BC3DA77661A}"/>
    <cellStyle name="Style 24 3" xfId="39197" xr:uid="{E421F7E2-8753-4E4D-9B98-BC2FFCE4492F}"/>
    <cellStyle name="Style 24 3 2" xfId="39198" xr:uid="{AFE01ED0-0025-41B2-ADAB-B465325558CC}"/>
    <cellStyle name="Style 24 3 2 2" xfId="39199" xr:uid="{8EB69241-4F3B-4E70-87C6-561E191044A1}"/>
    <cellStyle name="Style 24 3 2_AVA DVA EL" xfId="39200" xr:uid="{76D25FA1-E44A-4C1E-B6FD-89BD31387C33}"/>
    <cellStyle name="Style 24 3 3" xfId="39201" xr:uid="{1AC6CD83-27CF-4F53-A7F0-632DB3CE26AD}"/>
    <cellStyle name="Style 24 3_4Q16" xfId="39202" xr:uid="{8204ECA0-DA5F-4254-8A96-90C58538FC43}"/>
    <cellStyle name="Style 24 4" xfId="39203" xr:uid="{332F1F80-7F6D-407C-9A3E-2F6202FBDD61}"/>
    <cellStyle name="Style 24 4 2" xfId="39204" xr:uid="{8AEA3471-F658-47C5-87A6-BDBD2635A135}"/>
    <cellStyle name="Style 24 4_AVA DVA EL" xfId="39205" xr:uid="{68F81707-D8A1-4596-A4DC-78CC1C0BBD7C}"/>
    <cellStyle name="Style 24 5" xfId="39206" xr:uid="{465B331A-A48D-491F-90D4-485510111C46}"/>
    <cellStyle name="Style 24 5 2" xfId="39207" xr:uid="{00997F28-2FAD-4C0C-8E5F-8067D7C46E7A}"/>
    <cellStyle name="Style 24 5_AVA DVA EL" xfId="39208" xr:uid="{CC2D3E30-36CC-4475-9A0F-378D414ACDDA}"/>
    <cellStyle name="Style 24 6" xfId="39209" xr:uid="{E93E3F7B-C574-47D0-89D7-E576840EC313}"/>
    <cellStyle name="Style 24 6 2" xfId="39210" xr:uid="{19C5EA69-CDDD-4FF6-9312-6740EE9431B5}"/>
    <cellStyle name="Style 24 6_AVA DVA EL" xfId="39211" xr:uid="{9F2BA504-69FF-4F36-873A-1F6A04D8E174}"/>
    <cellStyle name="Style 24 7" xfId="39212" xr:uid="{D2A45FF8-7D13-4B20-89DC-1C4F2C6DEDF4}"/>
    <cellStyle name="Style 24 7 2" xfId="39213" xr:uid="{9F0B19C5-B707-4B04-BD18-7043BFB1B0D2}"/>
    <cellStyle name="Style 24 7_AVA DVA EL" xfId="39214" xr:uid="{451ACB4B-F964-4D75-A91E-1297A2508114}"/>
    <cellStyle name="Style 24 8" xfId="39215" xr:uid="{1E24024F-7E6C-420E-BE4A-99A3AFBAB614}"/>
    <cellStyle name="Style 24 8 2" xfId="39216" xr:uid="{8D528B85-F7E0-4F1E-87C6-1DF07562D136}"/>
    <cellStyle name="Style 24 8_AVA DVA EL" xfId="39217" xr:uid="{EC8706D5-8627-48B3-974A-DBD3F77338D3}"/>
    <cellStyle name="Style 24 9" xfId="39218" xr:uid="{D976CFBC-60FF-4D7A-B30E-0C65A4C49368}"/>
    <cellStyle name="Style 24 9 2" xfId="39219" xr:uid="{5D5EAA29-D433-4F99-9D66-CD441C759B1C}"/>
    <cellStyle name="Style 24 9_AVA DVA EL" xfId="39220" xr:uid="{2F2207D2-28C0-4803-8425-669CF7609767}"/>
    <cellStyle name="Style 24_4Q16" xfId="39221" xr:uid="{738DDBCF-3D9A-413D-930A-C265F6010178}"/>
    <cellStyle name="Style 25" xfId="39222" xr:uid="{2C98A4A9-7F1C-41A3-93EC-3C194BA70AE4}"/>
    <cellStyle name="Style 25 10" xfId="39223" xr:uid="{C5A09145-E5C5-4A37-9422-8B0FA2097687}"/>
    <cellStyle name="Style 25 10 2" xfId="39224" xr:uid="{AAA236A4-C750-402F-8842-75A18C1C16B1}"/>
    <cellStyle name="Style 25 10_AVA DVA EL" xfId="39225" xr:uid="{2D8DD6AD-7266-476B-B528-AB244019D4AF}"/>
    <cellStyle name="Style 25 11" xfId="39226" xr:uid="{824A9CB8-7E33-4D9C-9087-A8710F854CFF}"/>
    <cellStyle name="Style 25 11 2" xfId="39227" xr:uid="{2934C213-0193-4B0F-A673-A3B3CF06975C}"/>
    <cellStyle name="Style 25 11_AVA DVA EL" xfId="39228" xr:uid="{D6B57BFA-EEE7-4D35-98DC-6BF7BC391D9B}"/>
    <cellStyle name="Style 25 12" xfId="39229" xr:uid="{00E50B40-1B50-4567-A27D-3E19F6E4A0C5}"/>
    <cellStyle name="Style 25 2" xfId="39230" xr:uid="{5F495BB8-26AE-41DA-89CE-EAE85F01E769}"/>
    <cellStyle name="Style 25 2 2" xfId="39231" xr:uid="{5F2969D8-A9F3-4840-B56B-03E803A58F99}"/>
    <cellStyle name="Style 25 2 2 2" xfId="39232" xr:uid="{48471B0F-D42A-4713-BB17-5EEAD553E8CE}"/>
    <cellStyle name="Style 25 2 2_AVA DVA EL" xfId="39233" xr:uid="{9B3F2578-6A8B-45AF-AF1F-8857234D72F0}"/>
    <cellStyle name="Style 25 2 3" xfId="39234" xr:uid="{F7297B9E-703A-4B1B-90C4-EC9104F03C95}"/>
    <cellStyle name="Style 25 2_4Q16" xfId="39235" xr:uid="{8372F888-0FC6-4B82-BA3F-E8C48CCD6B7F}"/>
    <cellStyle name="Style 25 3" xfId="39236" xr:uid="{79E22859-18F2-4A50-A35D-1A2225BB9D18}"/>
    <cellStyle name="Style 25 3 2" xfId="39237" xr:uid="{C4308B40-EB51-4C84-9C0A-1B9DCE515093}"/>
    <cellStyle name="Style 25 3 2 2" xfId="39238" xr:uid="{74AE5083-A6D4-4AB0-A31D-B58C85EC720A}"/>
    <cellStyle name="Style 25 3 2_AVA DVA EL" xfId="39239" xr:uid="{C81D09E7-10CA-43A6-A400-307900C29A52}"/>
    <cellStyle name="Style 25 3 3" xfId="39240" xr:uid="{38D02408-2F78-471E-A809-22B8E8A50694}"/>
    <cellStyle name="Style 25 3_4Q16" xfId="39241" xr:uid="{B62FA99D-0941-4B6C-A5D3-952F1FF3B818}"/>
    <cellStyle name="Style 25 4" xfId="39242" xr:uid="{CC8A8F91-F1F4-4A6B-9EB1-3F92813D7FD7}"/>
    <cellStyle name="Style 25 4 2" xfId="39243" xr:uid="{1D63A462-F32F-4F7D-B1E4-8407AFBDE1DA}"/>
    <cellStyle name="Style 25 4_AVA DVA EL" xfId="39244" xr:uid="{C28E92D2-5809-4D76-912C-0D4A367E2821}"/>
    <cellStyle name="Style 25 5" xfId="39245" xr:uid="{FFBC9ABF-0927-421E-8103-9AB88EB5A2A4}"/>
    <cellStyle name="Style 25 5 2" xfId="39246" xr:uid="{CA278B9F-2AAE-4792-9182-DA021B852079}"/>
    <cellStyle name="Style 25 5_AVA DVA EL" xfId="39247" xr:uid="{CEC7F6A1-B958-4D5B-93E1-90E82DB2094B}"/>
    <cellStyle name="Style 25 6" xfId="39248" xr:uid="{0305380A-4DC4-489C-8019-6D7D6C1D3C7B}"/>
    <cellStyle name="Style 25 6 2" xfId="39249" xr:uid="{56CDA213-2364-4182-B344-EBBEC55364BF}"/>
    <cellStyle name="Style 25 6_AVA DVA EL" xfId="39250" xr:uid="{0EFBC6E6-AF8E-4537-9E3F-EAD874561D54}"/>
    <cellStyle name="Style 25 7" xfId="39251" xr:uid="{5F7BFB82-648B-4F77-9E61-9DD4552DA9C8}"/>
    <cellStyle name="Style 25 7 2" xfId="39252" xr:uid="{03A899F0-5BFA-46BB-92AB-3EAD9E09101C}"/>
    <cellStyle name="Style 25 7_AVA DVA EL" xfId="39253" xr:uid="{B9A96950-9843-452D-A289-FA00A3241E32}"/>
    <cellStyle name="Style 25 8" xfId="39254" xr:uid="{FC4B57C6-A73A-4C47-8A07-FDED61A6147E}"/>
    <cellStyle name="Style 25 8 2" xfId="39255" xr:uid="{1CEFAB64-F829-4688-AD0F-D99EF05AA532}"/>
    <cellStyle name="Style 25 8_AVA DVA EL" xfId="39256" xr:uid="{C539113E-72A3-4ABB-B7A0-F82A55A3E87C}"/>
    <cellStyle name="Style 25 9" xfId="39257" xr:uid="{94B8DEF6-D809-429F-B932-B28BFF6EB0FF}"/>
    <cellStyle name="Style 25 9 2" xfId="39258" xr:uid="{43DF5C25-C39C-450D-B921-BE4DF68BF17E}"/>
    <cellStyle name="Style 25 9_AVA DVA EL" xfId="39259" xr:uid="{CD5B3F62-11F2-4278-A258-E7197F90AD4D}"/>
    <cellStyle name="Style 25_4Q16" xfId="39260" xr:uid="{75D8AD05-DC8D-4574-A4DA-3F7DAFD52609}"/>
    <cellStyle name="Style 26" xfId="39261" xr:uid="{1B10143D-D699-4117-B782-A2DDEB1170FC}"/>
    <cellStyle name="Style 26 10" xfId="39262" xr:uid="{80FB0689-A623-4547-A6A9-B513F91C6185}"/>
    <cellStyle name="Style 26 10 2" xfId="39263" xr:uid="{8610E994-82BD-4D0E-95AC-02B722AAC621}"/>
    <cellStyle name="Style 26 10_AVA DVA EL" xfId="39264" xr:uid="{3569644A-3218-427A-85EE-922C20BFDDD4}"/>
    <cellStyle name="Style 26 11" xfId="39265" xr:uid="{E5640443-2ADF-450B-AE17-96E4D905C5CB}"/>
    <cellStyle name="Style 26 11 2" xfId="39266" xr:uid="{7FA667DE-143F-4CDA-A66F-DCEBBE998631}"/>
    <cellStyle name="Style 26 11_AVA DVA EL" xfId="39267" xr:uid="{19C72F3F-8A44-4675-BDB3-A120E6FAC28B}"/>
    <cellStyle name="Style 26 12" xfId="39268" xr:uid="{1F2F758A-8683-4289-95BD-09F63F08FBC9}"/>
    <cellStyle name="Style 26 2" xfId="39269" xr:uid="{69B4820F-C75C-4C32-9583-A5D25174E632}"/>
    <cellStyle name="Style 26 2 2" xfId="39270" xr:uid="{A9CEAC59-2CD6-4FD6-BA09-330638988DFE}"/>
    <cellStyle name="Style 26 2 2 2" xfId="39271" xr:uid="{ADBE81FA-3607-494C-AA85-E5F18B159DDE}"/>
    <cellStyle name="Style 26 2 2_AVA DVA EL" xfId="39272" xr:uid="{D553169E-AC90-4B8A-9464-39E8992FD226}"/>
    <cellStyle name="Style 26 2 3" xfId="39273" xr:uid="{6EDD1B46-8B91-46BA-9D89-85C6B3831EDD}"/>
    <cellStyle name="Style 26 2_4Q16" xfId="39274" xr:uid="{0AA2E7B1-D461-40EB-A7A6-4660A1345FF2}"/>
    <cellStyle name="Style 26 3" xfId="39275" xr:uid="{ADA1F48E-DFC9-414F-8FA1-C1247279112A}"/>
    <cellStyle name="Style 26 3 2" xfId="39276" xr:uid="{5CA309F6-F9BE-4DA2-AF2F-4268E6784445}"/>
    <cellStyle name="Style 26 3 2 2" xfId="39277" xr:uid="{685D2EC7-5B99-41EC-B11C-2334BFFBA852}"/>
    <cellStyle name="Style 26 3 2_AVA DVA EL" xfId="39278" xr:uid="{31959B9F-8015-438E-B098-4040F9D2C271}"/>
    <cellStyle name="Style 26 3 3" xfId="39279" xr:uid="{BA682E54-0123-47A0-8300-2F73FCB22582}"/>
    <cellStyle name="Style 26 3_4Q16" xfId="39280" xr:uid="{9A4753E1-F544-4B91-8651-9F78B59C2B9C}"/>
    <cellStyle name="Style 26 4" xfId="39281" xr:uid="{B786F9DC-1381-40DD-B861-9948E36997F1}"/>
    <cellStyle name="Style 26 4 2" xfId="39282" xr:uid="{5AB613B8-90B6-44B0-96A3-D86C00B46FC2}"/>
    <cellStyle name="Style 26 4_AVA DVA EL" xfId="39283" xr:uid="{91024B7E-2205-482B-B317-A16920729814}"/>
    <cellStyle name="Style 26 5" xfId="39284" xr:uid="{5806BE52-85E9-40F5-AA99-2D2537A93C25}"/>
    <cellStyle name="Style 26 5 2" xfId="39285" xr:uid="{6F0535B4-0BC6-4BA8-AB33-7375BB53B2A1}"/>
    <cellStyle name="Style 26 5_AVA DVA EL" xfId="39286" xr:uid="{A07B2F6A-C350-48E9-8F4D-465E987833BF}"/>
    <cellStyle name="Style 26 6" xfId="39287" xr:uid="{A9C91EC5-A2E5-4F72-997B-9B434138B271}"/>
    <cellStyle name="Style 26 6 2" xfId="39288" xr:uid="{B38B9F3F-6656-4E03-83E2-11081340984A}"/>
    <cellStyle name="Style 26 6_AVA DVA EL" xfId="39289" xr:uid="{03A44245-67F4-47D0-B311-93A5FC80F6AE}"/>
    <cellStyle name="Style 26 7" xfId="39290" xr:uid="{AA565172-F79D-4015-9B35-9E77F02792F3}"/>
    <cellStyle name="Style 26 7 2" xfId="39291" xr:uid="{178C313B-81AC-4162-B2EB-27E4EF2F92A5}"/>
    <cellStyle name="Style 26 7_AVA DVA EL" xfId="39292" xr:uid="{0366F6B6-6FDF-4AF9-9BDC-3CEF34B4377B}"/>
    <cellStyle name="Style 26 8" xfId="39293" xr:uid="{B614B6F2-D8D6-4397-B34D-FE1C2279F538}"/>
    <cellStyle name="Style 26 8 2" xfId="39294" xr:uid="{31D25614-8B40-40E6-B9B0-96751C897A66}"/>
    <cellStyle name="Style 26 8_AVA DVA EL" xfId="39295" xr:uid="{49DDF9EB-68EA-4AD5-84A2-1CB51895BAAB}"/>
    <cellStyle name="Style 26 9" xfId="39296" xr:uid="{A88673F8-9C14-429C-B575-FA6428D70913}"/>
    <cellStyle name="Style 26 9 2" xfId="39297" xr:uid="{4BD4D66D-68B4-4D46-B219-38AADDDC4B92}"/>
    <cellStyle name="Style 26 9_AVA DVA EL" xfId="39298" xr:uid="{41960C50-ADC1-4C05-A43B-D44193745C4A}"/>
    <cellStyle name="Style 26_4Q16" xfId="39299" xr:uid="{52B75F28-D070-48C7-B0B0-1B284076AF3A}"/>
    <cellStyle name="Style 27" xfId="39300" xr:uid="{70BAC3F0-3546-4405-AB0B-F73464BA6B58}"/>
    <cellStyle name="Style 27 10" xfId="39301" xr:uid="{6A512B5F-3D91-4CD8-A9FE-6F07810137CC}"/>
    <cellStyle name="Style 27 10 2" xfId="39302" xr:uid="{2954CE5D-1513-42B1-A2C9-B301262E960C}"/>
    <cellStyle name="Style 27 10_AVA DVA EL" xfId="39303" xr:uid="{B37A7D55-F717-4325-B054-21FF383612FF}"/>
    <cellStyle name="Style 27 11" xfId="39304" xr:uid="{DC87DEA9-2012-4A1D-A6CE-C2AB7DEB9767}"/>
    <cellStyle name="Style 27 11 2" xfId="39305" xr:uid="{52FA96C9-5FB5-49E3-9310-1F284F4985B4}"/>
    <cellStyle name="Style 27 11_AVA DVA EL" xfId="39306" xr:uid="{1838811F-B3A4-4D7C-876F-01BB4EAFE06A}"/>
    <cellStyle name="Style 27 12" xfId="39307" xr:uid="{C0D06972-15C3-497F-BF0F-949F98A5A1F0}"/>
    <cellStyle name="Style 27 2" xfId="39308" xr:uid="{755BEA4F-3DAC-4A99-BB41-2C279DC7C880}"/>
    <cellStyle name="Style 27 2 2" xfId="39309" xr:uid="{87E27EC0-0ADD-4DCA-8977-6855B6211B00}"/>
    <cellStyle name="Style 27 2 2 2" xfId="39310" xr:uid="{71D95997-B70D-4829-8205-C1D0038131E8}"/>
    <cellStyle name="Style 27 2 2_AVA DVA EL" xfId="39311" xr:uid="{1DD30877-7B84-451D-8B2B-5B8A9AF6A0B7}"/>
    <cellStyle name="Style 27 2 3" xfId="39312" xr:uid="{5619C289-AB99-45AC-9E34-B3E1850591EB}"/>
    <cellStyle name="Style 27 2_4Q16" xfId="39313" xr:uid="{95FE74DC-E2CE-4F54-BB0F-6113C57D4AF2}"/>
    <cellStyle name="Style 27 3" xfId="39314" xr:uid="{33F74E2A-425C-4022-9327-02C2904CF705}"/>
    <cellStyle name="Style 27 3 2" xfId="39315" xr:uid="{2B7F87D2-5D83-4743-9D13-B4FE8311FC9C}"/>
    <cellStyle name="Style 27 3 2 2" xfId="39316" xr:uid="{A6B1405D-0FF1-4DF7-9A40-9BE7610747D9}"/>
    <cellStyle name="Style 27 3 2_AVA DVA EL" xfId="39317" xr:uid="{54C7977D-FE33-4D55-AD05-196C5441615E}"/>
    <cellStyle name="Style 27 3 3" xfId="39318" xr:uid="{512CA91C-37E0-4E03-AB51-71B9C845AED2}"/>
    <cellStyle name="Style 27 3_4Q16" xfId="39319" xr:uid="{A666F31E-C0AC-455D-826D-074941624A1D}"/>
    <cellStyle name="Style 27 4" xfId="39320" xr:uid="{40696872-259D-4112-92D4-47375EC62954}"/>
    <cellStyle name="Style 27 4 2" xfId="39321" xr:uid="{DF0217D8-16D9-40AF-B4A8-30EE8FA3C86F}"/>
    <cellStyle name="Style 27 4_AVA DVA EL" xfId="39322" xr:uid="{75E6D139-9C1C-4272-88C1-C0C5785C661F}"/>
    <cellStyle name="Style 27 5" xfId="39323" xr:uid="{0D8E6154-C064-4B2C-BEBE-688DCA98B959}"/>
    <cellStyle name="Style 27 5 2" xfId="39324" xr:uid="{F5085E96-989F-4585-91D2-4798E7A74CA9}"/>
    <cellStyle name="Style 27 5_AVA DVA EL" xfId="39325" xr:uid="{563261DF-2418-49C9-827C-AF8FB5F93ED9}"/>
    <cellStyle name="Style 27 6" xfId="39326" xr:uid="{530D66C9-4D06-4FCD-AF03-5E14E83BB40B}"/>
    <cellStyle name="Style 27 6 2" xfId="39327" xr:uid="{DCB5BC1F-10E2-4CD5-8F63-909D42093012}"/>
    <cellStyle name="Style 27 6_AVA DVA EL" xfId="39328" xr:uid="{FC6D54BC-3F38-4467-84C8-D791BAF5C862}"/>
    <cellStyle name="Style 27 7" xfId="39329" xr:uid="{CF07E002-F418-4BA2-B1FD-A915C8515DC9}"/>
    <cellStyle name="Style 27 7 2" xfId="39330" xr:uid="{3FB99C2D-E536-4872-91E8-9964C4B87ECB}"/>
    <cellStyle name="Style 27 7_AVA DVA EL" xfId="39331" xr:uid="{1F3713B7-3FDE-4906-ADDD-59FEF91A6E86}"/>
    <cellStyle name="Style 27 8" xfId="39332" xr:uid="{E4A0847C-6BD9-40CD-86BB-29BD0A637357}"/>
    <cellStyle name="Style 27 8 2" xfId="39333" xr:uid="{801DF345-7B72-4CD0-ACB3-716719EFC8F0}"/>
    <cellStyle name="Style 27 8_AVA DVA EL" xfId="39334" xr:uid="{8A5C67E0-B8F4-47F5-B714-D1763173EB45}"/>
    <cellStyle name="Style 27 9" xfId="39335" xr:uid="{817664A7-4286-40BE-93C5-9A979010140E}"/>
    <cellStyle name="Style 27 9 2" xfId="39336" xr:uid="{DD190CC7-9539-400D-9F44-C1917DED0C9C}"/>
    <cellStyle name="Style 27 9_AVA DVA EL" xfId="39337" xr:uid="{A7E87CF7-8E7D-479D-9212-0019B3EC1E33}"/>
    <cellStyle name="Style 27_4Q16" xfId="39338" xr:uid="{5B593278-53B7-4BDF-92DE-ED7032A4017D}"/>
    <cellStyle name="Style 28" xfId="39339" xr:uid="{47E5559A-493A-47E3-ABD4-1F6DA71301B1}"/>
    <cellStyle name="Style 28 10" xfId="39340" xr:uid="{196DC22C-99E9-477B-AE88-A97B6A856961}"/>
    <cellStyle name="Style 28 10 2" xfId="39341" xr:uid="{E5379207-F456-41B3-AF01-2D7F3A505B03}"/>
    <cellStyle name="Style 28 10_AVA DVA EL" xfId="39342" xr:uid="{82D9D279-2C3F-4AAC-A1D7-F7B1EB220C42}"/>
    <cellStyle name="Style 28 11" xfId="39343" xr:uid="{43F719B0-0E30-4D12-9698-50CE47DD06D5}"/>
    <cellStyle name="Style 28 11 2" xfId="39344" xr:uid="{9AEC0413-AD28-4B58-9705-B6AA89BFD576}"/>
    <cellStyle name="Style 28 11_AVA DVA EL" xfId="39345" xr:uid="{B067ECD7-262D-40BB-B7D0-FB13E1A73B95}"/>
    <cellStyle name="Style 28 12" xfId="39346" xr:uid="{E8E97F3C-3CF7-488B-A658-98CD85CA97D2}"/>
    <cellStyle name="Style 28 2" xfId="39347" xr:uid="{F5A6AB60-046D-4223-B3AD-A7B11BA02DEB}"/>
    <cellStyle name="Style 28 2 2" xfId="39348" xr:uid="{DA15C1FA-9F9A-448A-8BFE-5C5961394C8C}"/>
    <cellStyle name="Style 28 2 2 2" xfId="39349" xr:uid="{6862C380-B61A-4C57-9402-DE9B5E68C8D2}"/>
    <cellStyle name="Style 28 2 2_AVA DVA EL" xfId="39350" xr:uid="{FF60BFD5-BAE5-4AF6-9480-EF3E825BBE2F}"/>
    <cellStyle name="Style 28 2 3" xfId="39351" xr:uid="{F4ABC3DE-B4D8-4085-81BE-E2126B9AC4C7}"/>
    <cellStyle name="Style 28 2_4Q16" xfId="39352" xr:uid="{98CF9182-1134-43DB-9D34-5B39CA34B889}"/>
    <cellStyle name="Style 28 3" xfId="39353" xr:uid="{B9A502A5-4C06-4196-B18E-86623326722D}"/>
    <cellStyle name="Style 28 3 2" xfId="39354" xr:uid="{B5952D76-C816-48FB-AEBA-CB48BB9882FF}"/>
    <cellStyle name="Style 28 3 2 2" xfId="39355" xr:uid="{B051FCEB-CD9D-42F5-BD14-9EF42C2E40A1}"/>
    <cellStyle name="Style 28 3 2_AVA DVA EL" xfId="39356" xr:uid="{B410CC93-0D2B-43A4-9CD7-6D867FA42619}"/>
    <cellStyle name="Style 28 3 3" xfId="39357" xr:uid="{73D767FF-0F3F-47E9-927D-4AA79C0CA639}"/>
    <cellStyle name="Style 28 3_4Q16" xfId="39358" xr:uid="{F0A6DC94-910D-41D7-8D5B-A8297E94B6DC}"/>
    <cellStyle name="Style 28 4" xfId="39359" xr:uid="{41B86F88-5424-4C4A-9028-813D2A8D0EF2}"/>
    <cellStyle name="Style 28 4 2" xfId="39360" xr:uid="{64AA795A-885B-4C6B-BF4A-D42FF3A61FD1}"/>
    <cellStyle name="Style 28 4_AVA DVA EL" xfId="39361" xr:uid="{5C56919B-14DE-4392-B6A6-EE52E389F5C3}"/>
    <cellStyle name="Style 28 5" xfId="39362" xr:uid="{13B4DDD3-915D-402E-8703-32CADED36C33}"/>
    <cellStyle name="Style 28 5 2" xfId="39363" xr:uid="{1EF82752-B3CB-49ED-8FBA-43AB57756F03}"/>
    <cellStyle name="Style 28 5_AVA DVA EL" xfId="39364" xr:uid="{1C5FA889-3F52-4553-85D7-3DF55782A9A1}"/>
    <cellStyle name="Style 28 6" xfId="39365" xr:uid="{E34B0793-F33E-4B51-B0CE-2BE952A9351C}"/>
    <cellStyle name="Style 28 6 2" xfId="39366" xr:uid="{FE31418F-1C90-402F-B61A-EBA3E1AD4A74}"/>
    <cellStyle name="Style 28 6_AVA DVA EL" xfId="39367" xr:uid="{5A6E632C-C67E-479B-A421-0DF23062C07E}"/>
    <cellStyle name="Style 28 7" xfId="39368" xr:uid="{C77D40DE-CC31-4672-BBDB-82E063E1B919}"/>
    <cellStyle name="Style 28 7 2" xfId="39369" xr:uid="{B7A0E7F9-5067-475D-865F-3A0B5746C428}"/>
    <cellStyle name="Style 28 7_AVA DVA EL" xfId="39370" xr:uid="{6E557CF6-2491-41FB-B481-2E4EBF436C9C}"/>
    <cellStyle name="Style 28 8" xfId="39371" xr:uid="{6A1008B8-8594-4768-BB8A-549B4FF9BBF6}"/>
    <cellStyle name="Style 28 8 2" xfId="39372" xr:uid="{D098C045-B357-49E0-8EE9-44E95AFA31D7}"/>
    <cellStyle name="Style 28 8_AVA DVA EL" xfId="39373" xr:uid="{2A69DDBD-FD70-423C-B975-4C016AE388B8}"/>
    <cellStyle name="Style 28 9" xfId="39374" xr:uid="{BFF6B619-9D33-4D1D-8359-117C45579051}"/>
    <cellStyle name="Style 28 9 2" xfId="39375" xr:uid="{1886DEF5-7E60-48DB-B08F-51FA63EEFF88}"/>
    <cellStyle name="Style 28 9_AVA DVA EL" xfId="39376" xr:uid="{089A40FA-935F-4EB3-BEE7-1637E75F886D}"/>
    <cellStyle name="Style 28_4Q16" xfId="39377" xr:uid="{D49ABF4D-BEB5-4A0B-A515-EB0E87AC4CF8}"/>
    <cellStyle name="Style 29" xfId="39378" xr:uid="{7F68E248-30E9-4FE0-BB07-4483D1B27FC5}"/>
    <cellStyle name="Style 29 10" xfId="39379" xr:uid="{33830891-8D72-4CF1-BC3D-5E83F139B4C4}"/>
    <cellStyle name="Style 29 10 2" xfId="39380" xr:uid="{996D2524-A509-4D65-AF59-90369F271C5E}"/>
    <cellStyle name="Style 29 10_AVA DVA EL" xfId="39381" xr:uid="{BB3D9A3B-F60A-4825-90A4-28D72EA3053D}"/>
    <cellStyle name="Style 29 11" xfId="39382" xr:uid="{9C2D2E75-2A09-45AC-8920-66D6F355632A}"/>
    <cellStyle name="Style 29 11 2" xfId="39383" xr:uid="{1B0B94C5-5F81-4D38-A095-047E0B4DD954}"/>
    <cellStyle name="Style 29 11_AVA DVA EL" xfId="39384" xr:uid="{F0A389C0-4DDC-4E85-BEFF-E3006C91F057}"/>
    <cellStyle name="Style 29 12" xfId="39385" xr:uid="{F338D779-CFA8-4240-A409-02F5B41ED563}"/>
    <cellStyle name="Style 29 2" xfId="39386" xr:uid="{4DAC8856-AEA3-41CB-AC5C-D66FAAF15CC4}"/>
    <cellStyle name="Style 29 2 2" xfId="39387" xr:uid="{E776ACC1-223D-435F-9A7A-F453B7222FFF}"/>
    <cellStyle name="Style 29 2 2 2" xfId="39388" xr:uid="{38E8014D-020D-4B75-8AFE-0011D5527119}"/>
    <cellStyle name="Style 29 2 2_AVA DVA EL" xfId="39389" xr:uid="{1C220FA6-2866-4C91-9174-B67BDE363E6D}"/>
    <cellStyle name="Style 29 2 3" xfId="39390" xr:uid="{8F5EEA1B-ECBD-42FE-AE9B-E142D7C24182}"/>
    <cellStyle name="Style 29 2_4Q16" xfId="39391" xr:uid="{6F90362B-0582-4012-9A69-C4B55C2A0C37}"/>
    <cellStyle name="Style 29 3" xfId="39392" xr:uid="{6BBE55E2-DCAB-43C4-8728-328A19067FFF}"/>
    <cellStyle name="Style 29 3 2" xfId="39393" xr:uid="{D936D548-6D97-4337-900E-97882F293A6B}"/>
    <cellStyle name="Style 29 3 2 2" xfId="39394" xr:uid="{6BC2C49F-3E6B-4BA7-9BB5-1CC7769A0452}"/>
    <cellStyle name="Style 29 3 2_AVA DVA EL" xfId="39395" xr:uid="{E827D9C9-40FF-4617-9B4D-74FA00E54B8C}"/>
    <cellStyle name="Style 29 3 3" xfId="39396" xr:uid="{73F6078E-A7D8-4598-8546-E344A9E76A18}"/>
    <cellStyle name="Style 29 3_4Q16" xfId="39397" xr:uid="{7613BB3B-9016-413B-94FC-D90084218A14}"/>
    <cellStyle name="Style 29 4" xfId="39398" xr:uid="{AAFEE8C7-85A2-46B5-843A-441ABC257AC3}"/>
    <cellStyle name="Style 29 4 2" xfId="39399" xr:uid="{9A62ACDE-C7C8-4FB6-95B4-ADD2FD09561B}"/>
    <cellStyle name="Style 29 4_AVA DVA EL" xfId="39400" xr:uid="{6061A772-B95D-43F6-AF27-B7BAF29CA2E6}"/>
    <cellStyle name="Style 29 5" xfId="39401" xr:uid="{C35222E8-F586-40F3-83B8-77B848FA80EF}"/>
    <cellStyle name="Style 29 5 2" xfId="39402" xr:uid="{D172903D-5DB0-4776-9C7C-97F021C0557F}"/>
    <cellStyle name="Style 29 5_AVA DVA EL" xfId="39403" xr:uid="{C8E78683-FC7B-4833-9043-E5D421211E7E}"/>
    <cellStyle name="Style 29 6" xfId="39404" xr:uid="{55916FE2-93B2-450E-BFD8-36C6567D859B}"/>
    <cellStyle name="Style 29 6 2" xfId="39405" xr:uid="{85B2B4F2-3B31-4789-9C8C-675F1E37BC4E}"/>
    <cellStyle name="Style 29 6_AVA DVA EL" xfId="39406" xr:uid="{B3B406E4-A394-4537-9F02-230E38B0B2AA}"/>
    <cellStyle name="Style 29 7" xfId="39407" xr:uid="{0E877342-C6B8-42EE-BEDD-CDE6EFA753C2}"/>
    <cellStyle name="Style 29 7 2" xfId="39408" xr:uid="{2780F352-0D9D-46AF-8CA8-AD759BA88922}"/>
    <cellStyle name="Style 29 7_AVA DVA EL" xfId="39409" xr:uid="{C9CCCF01-9744-4A6F-9506-ECF59D5F1605}"/>
    <cellStyle name="Style 29 8" xfId="39410" xr:uid="{0E36F182-59BA-4E17-9E20-8C93A513D850}"/>
    <cellStyle name="Style 29 8 2" xfId="39411" xr:uid="{3D40F6E1-C027-45BC-9B10-1968EF8AC041}"/>
    <cellStyle name="Style 29 8_AVA DVA EL" xfId="39412" xr:uid="{3660BB23-6E93-41EB-B381-51D20E0FDFF4}"/>
    <cellStyle name="Style 29 9" xfId="39413" xr:uid="{F2B04F78-34A7-417C-A509-17C703FE3528}"/>
    <cellStyle name="Style 29 9 2" xfId="39414" xr:uid="{6CD86885-CABA-47E4-8ADA-7A6E3CFA5E1B}"/>
    <cellStyle name="Style 29 9_AVA DVA EL" xfId="39415" xr:uid="{47FD5726-5836-43D5-A46E-081E03BEE379}"/>
    <cellStyle name="Style 29_4Q16" xfId="39416" xr:uid="{21969936-CCF2-44CA-881A-533F39A74FCE}"/>
    <cellStyle name="Style 30" xfId="39417" xr:uid="{883726BA-0444-4D9F-ACE0-2627C5F1DA89}"/>
    <cellStyle name="Style 30 10" xfId="39418" xr:uid="{6982C0CA-758E-48B8-BDD2-DCC4AC747D58}"/>
    <cellStyle name="Style 30 10 2" xfId="39419" xr:uid="{30FC5122-122C-4226-8FB4-253475E28FFE}"/>
    <cellStyle name="Style 30 10_AVA DVA EL" xfId="39420" xr:uid="{EBD40023-B32B-4224-A3E4-D3ADF75D19D4}"/>
    <cellStyle name="Style 30 11" xfId="39421" xr:uid="{FA7EA7FD-2D93-4DE7-A2B7-A0A984A0754C}"/>
    <cellStyle name="Style 30 11 2" xfId="39422" xr:uid="{687BA048-C208-4E11-9548-69C6832C49D0}"/>
    <cellStyle name="Style 30 11_AVA DVA EL" xfId="39423" xr:uid="{9BF2303A-262A-4989-B40B-91DC27804944}"/>
    <cellStyle name="Style 30 12" xfId="39424" xr:uid="{F430D967-00A2-48BF-86A3-2CA4498D7D01}"/>
    <cellStyle name="Style 30 2" xfId="39425" xr:uid="{0132B328-4592-438D-B56E-904C65849573}"/>
    <cellStyle name="Style 30 2 2" xfId="39426" xr:uid="{AC0B8BEC-A70E-42DF-ABE5-5BC584D48826}"/>
    <cellStyle name="Style 30 2 2 2" xfId="39427" xr:uid="{B56EDA70-7289-4F9C-B553-664703FEABCA}"/>
    <cellStyle name="Style 30 2 2_AVA DVA EL" xfId="39428" xr:uid="{F0692852-825E-49BC-A2B4-18BE2FF668FC}"/>
    <cellStyle name="Style 30 2 3" xfId="39429" xr:uid="{B3488330-B2C9-495E-A3BB-DEA36BACFC5F}"/>
    <cellStyle name="Style 30 2_4Q16" xfId="39430" xr:uid="{C3860EFA-5696-4F7E-A0CF-B2313B4352C6}"/>
    <cellStyle name="Style 30 3" xfId="39431" xr:uid="{52809502-EFA3-431B-87E9-337DFEF64AA9}"/>
    <cellStyle name="Style 30 3 2" xfId="39432" xr:uid="{24A3D639-CF57-4BC7-B60E-0197CF630818}"/>
    <cellStyle name="Style 30 3 2 2" xfId="39433" xr:uid="{41411859-7861-43D7-8051-26C95B860495}"/>
    <cellStyle name="Style 30 3 2_AVA DVA EL" xfId="39434" xr:uid="{FBAD92DD-20E8-479D-8D9B-B55C7FA5AF54}"/>
    <cellStyle name="Style 30 3 3" xfId="39435" xr:uid="{8DE3F2B9-0630-42C4-BFA5-9E226C7E49E0}"/>
    <cellStyle name="Style 30 3_4Q16" xfId="39436" xr:uid="{4B21A186-42EF-4331-9BCF-9B8A1D012E66}"/>
    <cellStyle name="Style 30 4" xfId="39437" xr:uid="{81418B16-CA68-40FE-9BC6-EF8D8271575B}"/>
    <cellStyle name="Style 30 4 2" xfId="39438" xr:uid="{A3626EED-E29B-4F54-8FF6-0AB80EDE054A}"/>
    <cellStyle name="Style 30 4_AVA DVA EL" xfId="39439" xr:uid="{71F67BA6-7E58-49D6-A7B1-DFA596E13BE7}"/>
    <cellStyle name="Style 30 5" xfId="39440" xr:uid="{C7235D58-6B80-4BEC-9701-04B4F6FCE20C}"/>
    <cellStyle name="Style 30 5 2" xfId="39441" xr:uid="{757A3FDC-83F0-4609-B8E1-46704830BDE0}"/>
    <cellStyle name="Style 30 5_AVA DVA EL" xfId="39442" xr:uid="{145372FA-A8C8-49C9-A844-94695F4AEDFF}"/>
    <cellStyle name="Style 30 6" xfId="39443" xr:uid="{09BAF4BD-63B6-4C63-AEA6-F173B980BEA2}"/>
    <cellStyle name="Style 30 6 2" xfId="39444" xr:uid="{58E366B6-F8A1-413F-A6BF-3B4DB69D2A00}"/>
    <cellStyle name="Style 30 6_AVA DVA EL" xfId="39445" xr:uid="{A5AD8F73-1A9E-4EC3-9B12-D513179BA65C}"/>
    <cellStyle name="Style 30 7" xfId="39446" xr:uid="{994424AE-9A50-4AB1-8385-8E4D423A37FF}"/>
    <cellStyle name="Style 30 7 2" xfId="39447" xr:uid="{1E70C701-3514-4CA3-AF0B-BA95999E092E}"/>
    <cellStyle name="Style 30 7_AVA DVA EL" xfId="39448" xr:uid="{51B78BEC-8B1F-4F6B-8BA9-AC4B9B7A405A}"/>
    <cellStyle name="Style 30 8" xfId="39449" xr:uid="{FCB3CE8B-8AE3-4CA0-8CB6-B89F993E0EDC}"/>
    <cellStyle name="Style 30 8 2" xfId="39450" xr:uid="{C9D82BAA-984F-4F45-913E-F175A9B0E9D6}"/>
    <cellStyle name="Style 30 8_AVA DVA EL" xfId="39451" xr:uid="{3EA1DA06-D583-4A68-A583-2939E3B54ECB}"/>
    <cellStyle name="Style 30 9" xfId="39452" xr:uid="{1F7F680A-EE0B-4155-8921-ABD52704B17E}"/>
    <cellStyle name="Style 30 9 2" xfId="39453" xr:uid="{3A2CAC1A-57F5-457C-B283-437BEC752C4F}"/>
    <cellStyle name="Style 30 9_AVA DVA EL" xfId="39454" xr:uid="{EE861B07-D3EC-4714-B94F-125A3F4482D7}"/>
    <cellStyle name="Style 30_4Q16" xfId="39455" xr:uid="{C2A9DDB0-FF9E-41BC-9F3E-A909A97851D1}"/>
    <cellStyle name="Style 31" xfId="39456" xr:uid="{C4BA3920-A66F-45A8-B7BC-BF8E62CA1E9B}"/>
    <cellStyle name="Style 31 10" xfId="39457" xr:uid="{C3465E92-626F-4938-849B-06C436BC8096}"/>
    <cellStyle name="Style 31 10 2" xfId="39458" xr:uid="{6FC35DB3-2651-4F30-B744-419E010A1368}"/>
    <cellStyle name="Style 31 10_AVA DVA EL" xfId="39459" xr:uid="{E96DCB64-6F2E-401B-9CC9-CF2F722587DA}"/>
    <cellStyle name="Style 31 11" xfId="39460" xr:uid="{6937FEA3-D5D8-4DEB-83B7-D6102F95B7F2}"/>
    <cellStyle name="Style 31 11 2" xfId="39461" xr:uid="{18CF45BC-B751-41C7-8CC7-2B3E2322B821}"/>
    <cellStyle name="Style 31 11_AVA DVA EL" xfId="39462" xr:uid="{1A5C1B1C-2EE0-4F80-BCD0-88B4D6523293}"/>
    <cellStyle name="Style 31 12" xfId="39463" xr:uid="{FF77C69A-06D2-49A7-B270-E3EB706B462D}"/>
    <cellStyle name="Style 31 2" xfId="39464" xr:uid="{4F9AB42E-DD59-4E66-B1A4-A53414F5556D}"/>
    <cellStyle name="Style 31 2 2" xfId="39465" xr:uid="{3F5AD8F7-C79F-41DE-B8BB-BBAA8B9A697D}"/>
    <cellStyle name="Style 31 2 2 2" xfId="39466" xr:uid="{7BDA2CCD-0A9F-41E3-8223-BE3EA7B3D40C}"/>
    <cellStyle name="Style 31 2 2_AVA DVA EL" xfId="39467" xr:uid="{BF84F33C-605A-4558-9023-6A81355EFB23}"/>
    <cellStyle name="Style 31 2 3" xfId="39468" xr:uid="{A5B75722-2773-4649-B3F4-6FB2E949A6B9}"/>
    <cellStyle name="Style 31 2_4Q16" xfId="39469" xr:uid="{80ADC2FA-21EC-4766-82DA-DF2D64238D9E}"/>
    <cellStyle name="Style 31 3" xfId="39470" xr:uid="{C9C1A4D3-1639-414E-9F62-ADE19EF20F7C}"/>
    <cellStyle name="Style 31 3 2" xfId="39471" xr:uid="{B8518F71-58E4-4B69-950D-7877789D862F}"/>
    <cellStyle name="Style 31 3 2 2" xfId="39472" xr:uid="{ADA35200-18FA-44B2-A374-F7ABED09F96A}"/>
    <cellStyle name="Style 31 3 2_AVA DVA EL" xfId="39473" xr:uid="{F02C8E1E-1A8E-4EE7-83D9-CCBDA900A5AA}"/>
    <cellStyle name="Style 31 3 3" xfId="39474" xr:uid="{C00D0E73-9B35-403D-9148-997C0B3F7160}"/>
    <cellStyle name="Style 31 3_4Q16" xfId="39475" xr:uid="{0774083D-555E-401B-8521-384FDCBA4DF5}"/>
    <cellStyle name="Style 31 4" xfId="39476" xr:uid="{998CBED3-A012-452A-A908-361F1A8FC233}"/>
    <cellStyle name="Style 31 4 2" xfId="39477" xr:uid="{19A29F2D-1B25-4122-80FD-0F55AF5AFD04}"/>
    <cellStyle name="Style 31 4_AVA DVA EL" xfId="39478" xr:uid="{966F06C5-2AF5-46D0-B3FE-082268D8616F}"/>
    <cellStyle name="Style 31 5" xfId="39479" xr:uid="{45FEADA5-642A-4375-8C26-60238944C390}"/>
    <cellStyle name="Style 31 5 2" xfId="39480" xr:uid="{2B8F25DB-DF79-4F44-8B83-03976640ABD0}"/>
    <cellStyle name="Style 31 5_AVA DVA EL" xfId="39481" xr:uid="{7D487E89-1289-4E71-9C26-B6127D411137}"/>
    <cellStyle name="Style 31 6" xfId="39482" xr:uid="{FFCBFD5B-D736-427B-A02C-1C97F68A3DB0}"/>
    <cellStyle name="Style 31 6 2" xfId="39483" xr:uid="{2D30C783-6C7D-4BFE-8A28-F49AF51E3D34}"/>
    <cellStyle name="Style 31 6_AVA DVA EL" xfId="39484" xr:uid="{17FB864E-0289-4E2F-B808-8D64FA45C57F}"/>
    <cellStyle name="Style 31 7" xfId="39485" xr:uid="{54FBBA9E-A6B4-4798-AF1A-0844BA02A002}"/>
    <cellStyle name="Style 31 7 2" xfId="39486" xr:uid="{E19F7177-C989-4D35-9DB5-95EBC0FE128A}"/>
    <cellStyle name="Style 31 7_AVA DVA EL" xfId="39487" xr:uid="{EF48F1A6-7976-481B-9AAA-6197A8E6A7F6}"/>
    <cellStyle name="Style 31 8" xfId="39488" xr:uid="{13A56FFC-623B-433B-A25A-A4B8834238ED}"/>
    <cellStyle name="Style 31 8 2" xfId="39489" xr:uid="{17A1E743-D8D4-4CAB-B47D-FD86C8865917}"/>
    <cellStyle name="Style 31 8_AVA DVA EL" xfId="39490" xr:uid="{D027E575-F2E2-4EA7-A69D-4AF0F117B05B}"/>
    <cellStyle name="Style 31 9" xfId="39491" xr:uid="{7E438530-FB73-42CF-9794-71EA4EFEF62A}"/>
    <cellStyle name="Style 31 9 2" xfId="39492" xr:uid="{64F3831D-91F1-4A95-9660-92C7C80519CD}"/>
    <cellStyle name="Style 31 9_AVA DVA EL" xfId="39493" xr:uid="{E1A8B63A-A039-4888-9EE2-0D9DD8A9DAEE}"/>
    <cellStyle name="Style 31_4Q16" xfId="39494" xr:uid="{DCAC6F6E-1D43-49AB-93A2-C707BBF09400}"/>
    <cellStyle name="Style 32" xfId="39495" xr:uid="{50CE9E59-9564-42C5-8EF2-1FDCD007CAE0}"/>
    <cellStyle name="Style 32 10" xfId="39496" xr:uid="{AA29E22B-99EE-4A9E-9E13-6BC31271AB07}"/>
    <cellStyle name="Style 32 10 2" xfId="39497" xr:uid="{3CE552E0-74CF-4450-9CB1-52433FAE2B11}"/>
    <cellStyle name="Style 32 10_AVA DVA EL" xfId="39498" xr:uid="{883E9D27-3FEB-4696-8B82-ED7DE69F4C00}"/>
    <cellStyle name="Style 32 11" xfId="39499" xr:uid="{872912AF-83DC-48B3-B9FC-1B346FBBE895}"/>
    <cellStyle name="Style 32 11 2" xfId="39500" xr:uid="{23C7417D-FFCE-426C-AD2E-F31C05F4D6B0}"/>
    <cellStyle name="Style 32 11_AVA DVA EL" xfId="39501" xr:uid="{8900DF1A-92F6-47BE-8B8A-C7CC228CFC3C}"/>
    <cellStyle name="Style 32 12" xfId="39502" xr:uid="{97AC4F05-EBAB-4A3C-974E-8FE8ABABA4A9}"/>
    <cellStyle name="Style 32 12 2" xfId="39503" xr:uid="{36768BC9-28B9-4077-9288-B2F649D6BAD5}"/>
    <cellStyle name="Style 32 12_AVA DVA EL" xfId="39504" xr:uid="{B03CF85E-7CF1-4CD9-A5C0-E94D0E7231C4}"/>
    <cellStyle name="Style 32 13" xfId="39505" xr:uid="{F38330BE-5E55-4F3B-B5B2-361F4B6EC807}"/>
    <cellStyle name="Style 32 13 2" xfId="39506" xr:uid="{7228E9A1-3109-4900-B0B7-B7CBE2F1A987}"/>
    <cellStyle name="Style 32 13_AVA DVA EL" xfId="39507" xr:uid="{5B76C795-D460-407F-BB2C-8E56E5988F6A}"/>
    <cellStyle name="Style 32 14" xfId="39508" xr:uid="{349A107F-D309-4D5D-921A-644FC68F66DC}"/>
    <cellStyle name="Style 32 14 2" xfId="39509" xr:uid="{96E4CD31-1DB9-4023-A02F-427669F03FE6}"/>
    <cellStyle name="Style 32 14_AVA DVA EL" xfId="39510" xr:uid="{1CE0991A-A490-4CC2-A876-A06477C62974}"/>
    <cellStyle name="Style 32 15" xfId="39511" xr:uid="{87553E27-C9A4-4192-B9B8-29757DD42067}"/>
    <cellStyle name="Style 32 2" xfId="39512" xr:uid="{7221393A-158F-44E4-8789-DC854BC24E0E}"/>
    <cellStyle name="Style 32 2 2" xfId="39513" xr:uid="{2528CC3E-3D77-4D12-9EC7-F1106DEDF575}"/>
    <cellStyle name="Style 32 2 2 2" xfId="39514" xr:uid="{E184FA1C-DF62-4F7E-8999-E9F8580709A4}"/>
    <cellStyle name="Style 32 2 2_AVA DVA EL" xfId="39515" xr:uid="{6065E7AE-4044-4244-975E-385DE912CB80}"/>
    <cellStyle name="Style 32 2 3" xfId="39516" xr:uid="{02F230F8-3773-4414-B7FC-18BA0CD4438C}"/>
    <cellStyle name="Style 32 2 3 2" xfId="39517" xr:uid="{C1BF20F1-1518-45BA-B776-C15CC8E15D88}"/>
    <cellStyle name="Style 32 2 3_AVA DVA EL" xfId="39518" xr:uid="{688A00EB-0F51-46D6-B2EC-345D57328060}"/>
    <cellStyle name="Style 32 2 4" xfId="39519" xr:uid="{6F9CDACF-C814-4632-86E3-530DAA17E960}"/>
    <cellStyle name="Style 32 2_4Q16" xfId="39520" xr:uid="{CF3B0BF7-D113-4C08-A434-5BF875E4F6A2}"/>
    <cellStyle name="Style 32 3" xfId="39521" xr:uid="{35FDFD2A-FED0-403F-B2AF-1C72569E8BB8}"/>
    <cellStyle name="Style 32 3 2" xfId="39522" xr:uid="{DCE65AAD-8CE5-464D-9D03-686F588E2EA1}"/>
    <cellStyle name="Style 32 3 2 2" xfId="39523" xr:uid="{6F25DDC7-270F-49DF-9E12-F8A6FE41629C}"/>
    <cellStyle name="Style 32 3 2_AVA DVA EL" xfId="39524" xr:uid="{57C83956-2AA4-4723-9A5D-7017BC876C39}"/>
    <cellStyle name="Style 32 3 3" xfId="39525" xr:uid="{A40422F4-2673-4C0F-8717-E711377FB4C4}"/>
    <cellStyle name="Style 32 3_4Q16" xfId="39526" xr:uid="{1F9EF274-F025-4078-BE97-D27F90E2BB8B}"/>
    <cellStyle name="Style 32 4" xfId="39527" xr:uid="{CE854E93-9026-470E-9965-C07C4EC0E158}"/>
    <cellStyle name="Style 32 4 2" xfId="39528" xr:uid="{6E502C19-6684-4AE7-9CCE-5B470E717DCC}"/>
    <cellStyle name="Style 32 4_AVA DVA EL" xfId="39529" xr:uid="{1530AA31-C7E4-40E9-9A83-AD6899AAD342}"/>
    <cellStyle name="Style 32 5" xfId="39530" xr:uid="{57AE45D0-AB2E-4823-B3E3-3D508B271C57}"/>
    <cellStyle name="Style 32 5 2" xfId="39531" xr:uid="{7A299DE4-6399-4D35-AD98-8404E8C0DC9F}"/>
    <cellStyle name="Style 32 5_AVA DVA EL" xfId="39532" xr:uid="{468C15E9-3AB5-412F-A4E6-ABF570F4C277}"/>
    <cellStyle name="Style 32 6" xfId="39533" xr:uid="{1CE38DDF-964C-4E9E-9D88-C6145949621A}"/>
    <cellStyle name="Style 32 6 2" xfId="39534" xr:uid="{084A0AF6-5E8E-4D1C-B9D7-A6C49E1D4752}"/>
    <cellStyle name="Style 32 6_AVA DVA EL" xfId="39535" xr:uid="{87B1E46E-32E8-49AE-92EE-3CC0CF294EBB}"/>
    <cellStyle name="Style 32 7" xfId="39536" xr:uid="{E77D630A-9F6B-48E0-8C3F-E256DA18133F}"/>
    <cellStyle name="Style 32 7 2" xfId="39537" xr:uid="{1454AE5D-0A6A-450C-A4DE-48542DAC7D49}"/>
    <cellStyle name="Style 32 7_AVA DVA EL" xfId="39538" xr:uid="{1B1BFF44-366E-45C1-AE5A-44AD2E031EEB}"/>
    <cellStyle name="Style 32 8" xfId="39539" xr:uid="{6FDF74B6-A266-46D7-8597-7EF7B924CFBA}"/>
    <cellStyle name="Style 32 8 2" xfId="39540" xr:uid="{C47E7E31-8F3F-490E-B611-EDDD003B5E37}"/>
    <cellStyle name="Style 32 8_AVA DVA EL" xfId="39541" xr:uid="{17D5DD8C-1B1C-468A-AD9B-6E6BC00528FE}"/>
    <cellStyle name="Style 32 9" xfId="39542" xr:uid="{D05AA8CE-CDD9-44D9-805D-A70A8F1F2B0D}"/>
    <cellStyle name="Style 32 9 2" xfId="39543" xr:uid="{9ED58C19-123D-452D-A10B-B04C80BE5219}"/>
    <cellStyle name="Style 32 9_AVA DVA EL" xfId="39544" xr:uid="{8828D644-60C8-4F80-988D-706B1A1E90AC}"/>
    <cellStyle name="Style 32_4Q16" xfId="39545" xr:uid="{2DDA37C6-A98D-4FAF-A374-0A550A86B6A0}"/>
    <cellStyle name="Style 33" xfId="39546" xr:uid="{E9973FF7-38CC-4E2C-9CB3-228C419F09F9}"/>
    <cellStyle name="Style 33 10" xfId="39547" xr:uid="{DCFC9476-2992-410C-85FE-5BB8C4AA3421}"/>
    <cellStyle name="Style 33 10 2" xfId="39548" xr:uid="{54C27DF6-A414-46C2-812A-BF7A9501B274}"/>
    <cellStyle name="Style 33 10_AVA DVA EL" xfId="39549" xr:uid="{4904F2C2-72B0-480E-8BC7-06879C86CC72}"/>
    <cellStyle name="Style 33 11" xfId="39550" xr:uid="{BAFB1F59-334C-44E3-A978-2E2C3E264013}"/>
    <cellStyle name="Style 33 11 2" xfId="39551" xr:uid="{40863A0A-8C95-47E7-8BF8-86EC7CAD0A62}"/>
    <cellStyle name="Style 33 11_AVA DVA EL" xfId="39552" xr:uid="{89DD8F57-8446-432D-B105-2B61D81E4BD2}"/>
    <cellStyle name="Style 33 12" xfId="39553" xr:uid="{01CBB31A-A294-4EDD-9DC1-674FEB50FAE2}"/>
    <cellStyle name="Style 33 2" xfId="39554" xr:uid="{18BB22CB-2C3D-40D3-9A7F-5BA6A9CAB2E8}"/>
    <cellStyle name="Style 33 2 2" xfId="39555" xr:uid="{58B56559-38AB-4670-8BEF-676624CF598E}"/>
    <cellStyle name="Style 33 2 2 2" xfId="39556" xr:uid="{96DB58C6-6E06-4649-A54D-C32FB6B0434D}"/>
    <cellStyle name="Style 33 2 2_AVA DVA EL" xfId="39557" xr:uid="{5D6B2EA7-1392-458D-8FE4-8EB8A4DE6EC2}"/>
    <cellStyle name="Style 33 2 3" xfId="39558" xr:uid="{57AACC91-456D-49B3-B7EF-2F993D24EE5A}"/>
    <cellStyle name="Style 33 2_4Q16" xfId="39559" xr:uid="{E60496E0-525D-4B4D-83A5-99BA49753B2D}"/>
    <cellStyle name="Style 33 3" xfId="39560" xr:uid="{4F8EBDCF-C778-49F8-8268-391E3F2C76D3}"/>
    <cellStyle name="Style 33 3 2" xfId="39561" xr:uid="{A1CBD825-3C79-420D-B0DA-ADF6DC7CB1E3}"/>
    <cellStyle name="Style 33 3 2 2" xfId="39562" xr:uid="{20F57EE0-11A4-43A7-8DC4-F83C67680319}"/>
    <cellStyle name="Style 33 3 2_AVA DVA EL" xfId="39563" xr:uid="{008289CA-C890-43B5-93B4-0AF2FFBD035E}"/>
    <cellStyle name="Style 33 3 3" xfId="39564" xr:uid="{27BC877C-A5E0-4DBD-91BE-32C75E928945}"/>
    <cellStyle name="Style 33 3_4Q16" xfId="39565" xr:uid="{1AA7DD04-BEBA-43D9-8A6B-033F0E5B7752}"/>
    <cellStyle name="Style 33 4" xfId="39566" xr:uid="{FC3958BE-3979-48D3-A1FD-072BAB2B86CF}"/>
    <cellStyle name="Style 33 4 2" xfId="39567" xr:uid="{EB44E824-89EB-4E3E-A4C7-0DC8E65D2170}"/>
    <cellStyle name="Style 33 4_AVA DVA EL" xfId="39568" xr:uid="{7C65D9AC-DE63-4059-85D9-7FD0B6A7E8FA}"/>
    <cellStyle name="Style 33 5" xfId="39569" xr:uid="{56F43C4C-3F32-47DC-97D9-1B5640253A60}"/>
    <cellStyle name="Style 33 5 2" xfId="39570" xr:uid="{990EA884-733A-4C04-87BD-B974F85EB76E}"/>
    <cellStyle name="Style 33 5_AVA DVA EL" xfId="39571" xr:uid="{C3B1E30B-4321-470C-A8DB-BA3AED654806}"/>
    <cellStyle name="Style 33 6" xfId="39572" xr:uid="{4C45F7C2-3122-4B35-A1F9-E8623D5D4604}"/>
    <cellStyle name="Style 33 6 2" xfId="39573" xr:uid="{B761B48A-B195-4B16-A2DA-DB1AF24ABFD1}"/>
    <cellStyle name="Style 33 6_AVA DVA EL" xfId="39574" xr:uid="{F4B944F0-7593-4D9B-B275-67DCE58D4262}"/>
    <cellStyle name="Style 33 7" xfId="39575" xr:uid="{77BF53C1-D22D-4BC8-AC0E-1986E63B4E37}"/>
    <cellStyle name="Style 33 7 2" xfId="39576" xr:uid="{085C44B8-A84E-4F83-8FC4-A2047C8DA70E}"/>
    <cellStyle name="Style 33 7_AVA DVA EL" xfId="39577" xr:uid="{AC0BEE1B-FEC7-4E18-9676-B1B09B92D691}"/>
    <cellStyle name="Style 33 8" xfId="39578" xr:uid="{ED0CF857-A927-4D90-95EC-6BA771121889}"/>
    <cellStyle name="Style 33 8 2" xfId="39579" xr:uid="{E295EB7A-8F02-4DC7-9942-BFB216584181}"/>
    <cellStyle name="Style 33 8_AVA DVA EL" xfId="39580" xr:uid="{AFE5F02F-0C0B-4AD1-A7FA-ED6C329B8A1C}"/>
    <cellStyle name="Style 33 9" xfId="39581" xr:uid="{EA17BF32-4F93-491A-90EE-2139135DB88C}"/>
    <cellStyle name="Style 33 9 2" xfId="39582" xr:uid="{8C372D28-4E36-4381-8EF3-9167FB009FCD}"/>
    <cellStyle name="Style 33 9_AVA DVA EL" xfId="39583" xr:uid="{419B52EB-8689-4287-8DF8-E165F50352EE}"/>
    <cellStyle name="Style 33_4Q16" xfId="39584" xr:uid="{B84C35E9-7AE3-49C8-976E-6AA06CBC4E2E}"/>
    <cellStyle name="Style 34" xfId="39585" xr:uid="{30236000-4F72-4416-89B9-A867CAAE1CF0}"/>
    <cellStyle name="Style 34 2" xfId="39586" xr:uid="{5935EE9D-654B-4388-8F67-27DA0A44122C}"/>
    <cellStyle name="Style 34 2 2" xfId="39587" xr:uid="{86122930-9316-4177-89B6-3F66E1EEA899}"/>
    <cellStyle name="Style 34 2_AVA DVA EL" xfId="39588" xr:uid="{35C37A79-D3EB-4695-92C7-E2322B455165}"/>
    <cellStyle name="Style 34 3" xfId="39589" xr:uid="{C953ACFF-0565-420B-BA3F-D43F09CD5795}"/>
    <cellStyle name="Style 34 3 2" xfId="39590" xr:uid="{F84FDB50-AE13-4909-8560-2EECE40A2286}"/>
    <cellStyle name="Style 34 3_AVA DVA EL" xfId="39591" xr:uid="{C58A416F-9DEB-4E44-9C67-1D0A43446E72}"/>
    <cellStyle name="Style 34 4" xfId="39592" xr:uid="{8B86F435-BE63-4C95-814A-D759A9360FE9}"/>
    <cellStyle name="Style 34 4 2" xfId="39593" xr:uid="{01B49804-B853-4D76-B2E3-C73138D20E05}"/>
    <cellStyle name="Style 34 4_AVA DVA EL" xfId="39594" xr:uid="{E6597ABC-2871-41CC-B436-25CF4E4DF2AA}"/>
    <cellStyle name="Style 34 5" xfId="39595" xr:uid="{1AFE9FD7-05A9-4FBF-8AB6-48B1F0DDF430}"/>
    <cellStyle name="Style 34_4Q16" xfId="39596" xr:uid="{C74EFB90-6720-4AA1-AAF1-D4EC421DA56E}"/>
    <cellStyle name="Style 35" xfId="39597" xr:uid="{F296AC79-30C1-47D6-B657-92A072880D9C}"/>
    <cellStyle name="Style 35 10" xfId="39598" xr:uid="{BCB208AD-F662-4C08-BD3A-645AE717DEAD}"/>
    <cellStyle name="Style 35 10 2" xfId="39599" xr:uid="{C9C360C7-39A6-4942-95C0-3ED216741EF8}"/>
    <cellStyle name="Style 35 10_AVA DVA EL" xfId="39600" xr:uid="{E4456D46-64D2-4812-9387-C85DFB05AE50}"/>
    <cellStyle name="Style 35 11" xfId="39601" xr:uid="{2B9CAFB3-0857-4E71-99DF-8453B11A6571}"/>
    <cellStyle name="Style 35 11 2" xfId="39602" xr:uid="{D0592615-6666-4F49-B636-4FD4C87D38E5}"/>
    <cellStyle name="Style 35 11_AVA DVA EL" xfId="39603" xr:uid="{A890A996-7838-4088-9824-4C416AAD4718}"/>
    <cellStyle name="Style 35 12" xfId="39604" xr:uid="{48FA1C4B-BDBB-42E1-9CFA-5E82A8618DEF}"/>
    <cellStyle name="Style 35 2" xfId="39605" xr:uid="{DCC482FC-4554-42FB-9527-46E5C8F52EE7}"/>
    <cellStyle name="Style 35 2 2" xfId="39606" xr:uid="{08408538-B90B-4952-8F74-AD3268121831}"/>
    <cellStyle name="Style 35 2 2 2" xfId="39607" xr:uid="{0C6D28A3-B112-41F0-9390-A33838C12B97}"/>
    <cellStyle name="Style 35 2 2_AVA DVA EL" xfId="39608" xr:uid="{08511D06-C2F5-48E9-9E78-A7A9AAA4D3A6}"/>
    <cellStyle name="Style 35 2 3" xfId="39609" xr:uid="{5206D479-3230-41F6-B0CE-E5E6BD8AF37A}"/>
    <cellStyle name="Style 35 2_4Q16" xfId="39610" xr:uid="{21B2C41E-FFDC-4BD2-891A-055EE65230D8}"/>
    <cellStyle name="Style 35 3" xfId="39611" xr:uid="{21EB3E80-7EBF-4887-BBA3-0B13EFE5A389}"/>
    <cellStyle name="Style 35 3 2" xfId="39612" xr:uid="{A7AD3B6E-7528-4621-984C-DB8C6324B7BC}"/>
    <cellStyle name="Style 35 3 2 2" xfId="39613" xr:uid="{294A2716-6670-4965-B184-758BA3ACE2D8}"/>
    <cellStyle name="Style 35 3 2_AVA DVA EL" xfId="39614" xr:uid="{63934FBA-1ABE-4529-B202-2304B543B3BE}"/>
    <cellStyle name="Style 35 3 3" xfId="39615" xr:uid="{04460470-1AC0-423C-B555-66279D92C911}"/>
    <cellStyle name="Style 35 3_4Q16" xfId="39616" xr:uid="{0A3F0480-A559-47A8-B404-3CEF1E001FE6}"/>
    <cellStyle name="Style 35 4" xfId="39617" xr:uid="{7CB07568-75FA-4E14-82DB-102BFEA5EFB1}"/>
    <cellStyle name="Style 35 4 2" xfId="39618" xr:uid="{897D46F0-FEF2-41EF-BA0E-DC80BE5274CA}"/>
    <cellStyle name="Style 35 4_AVA DVA EL" xfId="39619" xr:uid="{D96B4E28-3A3A-4A3E-AB58-3F2D12D80306}"/>
    <cellStyle name="Style 35 5" xfId="39620" xr:uid="{A01F2049-1D05-4878-BD61-08272F84BBD5}"/>
    <cellStyle name="Style 35 5 2" xfId="39621" xr:uid="{72963117-8590-4BB2-84D4-FC4808307CC3}"/>
    <cellStyle name="Style 35 5_AVA DVA EL" xfId="39622" xr:uid="{EE9F1A70-FD84-4757-ACCF-441C59551243}"/>
    <cellStyle name="Style 35 6" xfId="39623" xr:uid="{93867AEE-E7F3-4B9D-8303-A54F857067BC}"/>
    <cellStyle name="Style 35 6 2" xfId="39624" xr:uid="{BA555688-AF06-4D39-8EA0-DFEEF0E77570}"/>
    <cellStyle name="Style 35 6_AVA DVA EL" xfId="39625" xr:uid="{3B5A3608-7A2E-4C2C-9366-BDCD6FEC6180}"/>
    <cellStyle name="Style 35 7" xfId="39626" xr:uid="{C86F4393-A5E8-4B02-A019-3DD52122F44F}"/>
    <cellStyle name="Style 35 7 2" xfId="39627" xr:uid="{73F72E59-F3DA-4BF4-9E61-89E18921990E}"/>
    <cellStyle name="Style 35 7_AVA DVA EL" xfId="39628" xr:uid="{71FCC4B0-543E-4C47-AB17-67099DF842B3}"/>
    <cellStyle name="Style 35 8" xfId="39629" xr:uid="{1140E816-A5D5-4095-8B7D-217C14D9F6D8}"/>
    <cellStyle name="Style 35 8 2" xfId="39630" xr:uid="{B8DFDDFD-30DC-4581-A520-A59348E1355B}"/>
    <cellStyle name="Style 35 8_AVA DVA EL" xfId="39631" xr:uid="{461DDC5E-060D-4DF8-9B78-CF45917A207A}"/>
    <cellStyle name="Style 35 9" xfId="39632" xr:uid="{25356E3E-8007-4183-B32A-125B86F6FF68}"/>
    <cellStyle name="Style 35 9 2" xfId="39633" xr:uid="{D47C0916-E68E-4B44-AA42-FB8D7F4ED5D8}"/>
    <cellStyle name="Style 35 9_AVA DVA EL" xfId="39634" xr:uid="{A1C51CA5-9878-437D-890A-7753DD5CB768}"/>
    <cellStyle name="Style 35_4Q16" xfId="39635" xr:uid="{7B80A2C1-B029-4C35-9468-12BCF7019B88}"/>
    <cellStyle name="Style 36" xfId="39636" xr:uid="{61C34841-A5FC-44D6-8D48-C0DFE4B5C2CB}"/>
    <cellStyle name="Style 36 10" xfId="39637" xr:uid="{E56DA079-5F02-4092-8867-87EE1B1F85AD}"/>
    <cellStyle name="Style 36 10 2" xfId="39638" xr:uid="{6FA2CD08-8693-4445-B2D2-78BA0C3B00D0}"/>
    <cellStyle name="Style 36 10_AVA DVA EL" xfId="39639" xr:uid="{4B9F8049-E777-4719-88F9-109FF5B00F20}"/>
    <cellStyle name="Style 36 11" xfId="39640" xr:uid="{D13F06FB-0DD9-4315-8011-C9B6B64C2BFD}"/>
    <cellStyle name="Style 36 11 2" xfId="39641" xr:uid="{3906686E-1E55-4777-84C7-FA73347187BF}"/>
    <cellStyle name="Style 36 11_AVA DVA EL" xfId="39642" xr:uid="{45A47D2E-8852-4A04-85BD-6646AB0CC85F}"/>
    <cellStyle name="Style 36 12" xfId="39643" xr:uid="{8C77051B-B9FB-4883-B19A-466CE8A1F58D}"/>
    <cellStyle name="Style 36 2" xfId="39644" xr:uid="{1980ADCA-6F7F-4A8F-A2B6-D074B96527C2}"/>
    <cellStyle name="Style 36 2 2" xfId="39645" xr:uid="{A070E168-15FD-4751-BF9F-65FB53463310}"/>
    <cellStyle name="Style 36 2 2 2" xfId="39646" xr:uid="{99E5F831-25A5-4483-AEC8-292EB41975AD}"/>
    <cellStyle name="Style 36 2 2_AVA DVA EL" xfId="39647" xr:uid="{6E202DED-3BCF-4902-92EA-A309B6BE82DE}"/>
    <cellStyle name="Style 36 2 3" xfId="39648" xr:uid="{3968534E-28A6-4819-83FD-3A8DEA795790}"/>
    <cellStyle name="Style 36 2_4Q16" xfId="39649" xr:uid="{ABA77520-5C56-48FD-A603-2E9AD49876A8}"/>
    <cellStyle name="Style 36 3" xfId="39650" xr:uid="{209CE04C-B5B2-4E06-8720-0C809DAD2BEC}"/>
    <cellStyle name="Style 36 3 2" xfId="39651" xr:uid="{B896DF05-A349-48D6-B9D7-47697F37152A}"/>
    <cellStyle name="Style 36 3 2 2" xfId="39652" xr:uid="{E975F531-3674-4CDE-9A73-9A472A2DFDBC}"/>
    <cellStyle name="Style 36 3 2_AVA DVA EL" xfId="39653" xr:uid="{E4EDCE44-6A17-4FAC-B0D2-9536735B53FA}"/>
    <cellStyle name="Style 36 3 3" xfId="39654" xr:uid="{957E5C60-7727-4349-B4F7-97283A69B774}"/>
    <cellStyle name="Style 36 3_4Q16" xfId="39655" xr:uid="{21C24FA0-0AB7-4F8C-8572-00E91BF197B8}"/>
    <cellStyle name="Style 36 4" xfId="39656" xr:uid="{5196D6C4-98AB-4E95-A79D-F44791ADC251}"/>
    <cellStyle name="Style 36 4 2" xfId="39657" xr:uid="{5C034710-CB3B-4A4C-99CD-575BCE6EA651}"/>
    <cellStyle name="Style 36 4_AVA DVA EL" xfId="39658" xr:uid="{C47BB62C-1AD4-4C34-9347-0790EA436627}"/>
    <cellStyle name="Style 36 5" xfId="39659" xr:uid="{88AE5466-F05E-47F9-A8D4-47FB4ABD342E}"/>
    <cellStyle name="Style 36 5 2" xfId="39660" xr:uid="{4C547C71-4C0D-4809-A7E3-DB3C272A8BD6}"/>
    <cellStyle name="Style 36 5_AVA DVA EL" xfId="39661" xr:uid="{1D1E1055-E987-422C-9967-66F825C04115}"/>
    <cellStyle name="Style 36 6" xfId="39662" xr:uid="{5B62F568-6C44-4742-8A6A-7573AB000BDC}"/>
    <cellStyle name="Style 36 6 2" xfId="39663" xr:uid="{5B9BD4BB-7E5F-445B-8B44-4015D8E318DB}"/>
    <cellStyle name="Style 36 6_AVA DVA EL" xfId="39664" xr:uid="{CC4D7115-34D8-4A3F-B33D-2E69FB36AB8B}"/>
    <cellStyle name="Style 36 7" xfId="39665" xr:uid="{70A4F106-C474-4BF4-A6D4-6390FA4797D2}"/>
    <cellStyle name="Style 36 7 2" xfId="39666" xr:uid="{D653E66E-549E-42D8-929C-51C82570ABB5}"/>
    <cellStyle name="Style 36 7_AVA DVA EL" xfId="39667" xr:uid="{E5051523-37D5-4B81-A53A-3C8E147A0148}"/>
    <cellStyle name="Style 36 8" xfId="39668" xr:uid="{5A804EBC-01B5-4737-9E2C-E46CEAA3F81A}"/>
    <cellStyle name="Style 36 8 2" xfId="39669" xr:uid="{4158F222-F1AA-4052-943E-F954444A28E2}"/>
    <cellStyle name="Style 36 8_AVA DVA EL" xfId="39670" xr:uid="{390D7145-58BC-4F5E-880A-D697AE51B5F8}"/>
    <cellStyle name="Style 36 9" xfId="39671" xr:uid="{EEC23B9C-231E-426E-983B-E3E1E15F3342}"/>
    <cellStyle name="Style 36 9 2" xfId="39672" xr:uid="{3A81B4A7-5BC2-4FED-800C-187428E6F150}"/>
    <cellStyle name="Style 36 9_AVA DVA EL" xfId="39673" xr:uid="{9D241082-6A0A-4419-B6F0-F07B5409EE82}"/>
    <cellStyle name="Style 36_4Q16" xfId="39674" xr:uid="{4F7F9CA8-098D-4D34-B85D-4C198A67D653}"/>
    <cellStyle name="Style D green" xfId="9331" xr:uid="{87243350-DC22-48CC-9379-BC0692D170F1}"/>
    <cellStyle name="Style D green 2" xfId="39675" xr:uid="{0171493B-7D76-423A-81FC-64AB5C3E317C}"/>
    <cellStyle name="Style D green_AVA DVA EL" xfId="39676" xr:uid="{57F7DD12-C974-43B0-AD73-74057571AEE7}"/>
    <cellStyle name="Style E" xfId="9332" xr:uid="{8E5E2E31-8C52-47B2-AE40-8466AE3BAC22}"/>
    <cellStyle name="Style E 2" xfId="39677" xr:uid="{4D172372-0349-4E72-BE1C-6E0E53AF3EE8}"/>
    <cellStyle name="Style E_AVA DVA EL" xfId="39678" xr:uid="{E71ACD61-9CD9-4F76-9FA2-61094D032030}"/>
    <cellStyle name="Style H" xfId="9333" xr:uid="{2C5BE8D3-9360-4DBD-BB2D-DA6730338E50}"/>
    <cellStyle name="Style H 2" xfId="39679" xr:uid="{67315E7F-77A6-4D3B-B529-CFE41417A353}"/>
    <cellStyle name="Style H_AVA DVA EL" xfId="39680" xr:uid="{C84D1862-0C00-452A-B8C0-7EEC664CCEBF}"/>
    <cellStyle name="Sub total" xfId="9334" xr:uid="{D7131A44-A8AA-4890-8CE3-9666182974C1}"/>
    <cellStyle name="Sub total 10" xfId="9335" xr:uid="{4EB24203-E9A9-4714-9456-9DC385F604D3}"/>
    <cellStyle name="Sub total 11" xfId="9336" xr:uid="{D76394FE-D647-4A28-84EE-11E701EBB073}"/>
    <cellStyle name="Sub total 12" xfId="9337" xr:uid="{AC823D0B-FFDE-438C-8629-CE6C6DF1F402}"/>
    <cellStyle name="Sub total 13" xfId="9338" xr:uid="{765B0B89-4347-4FA3-A0D5-54DE4DB29E65}"/>
    <cellStyle name="Sub total 14" xfId="9339" xr:uid="{435F83AB-4F4B-494D-A632-CF18FB95F07D}"/>
    <cellStyle name="Sub total 15" xfId="9340" xr:uid="{53517AF6-7E97-4B1D-8846-CC5E6988CA27}"/>
    <cellStyle name="Sub total 16" xfId="9341" xr:uid="{629E2D47-E3F8-4535-B924-0ECF324E1A86}"/>
    <cellStyle name="Sub total 17" xfId="9342" xr:uid="{2163A88F-70EC-4A06-B2CC-C0E7D76662E5}"/>
    <cellStyle name="Sub total 18" xfId="9343" xr:uid="{F574DE52-B3F4-40A4-8772-3F1D79F46CFD}"/>
    <cellStyle name="Sub total 19" xfId="9344" xr:uid="{B4B6A259-0C03-4022-B2D6-56663B05F1C7}"/>
    <cellStyle name="Sub total 2" xfId="9345" xr:uid="{C55F1401-7B9B-43A6-B429-F094EE054ABC}"/>
    <cellStyle name="Sub total 2 2" xfId="9346" xr:uid="{5C461342-2A17-40F9-846A-934A8C9FE0C6}"/>
    <cellStyle name="Sub total 2 2 2" xfId="9347" xr:uid="{A99530E3-09BD-428D-8B3D-939CCB73E28B}"/>
    <cellStyle name="Sub total 2 2_3. Chng in credit spreads" xfId="9348" xr:uid="{64862795-0A0D-4EDB-B198-7937695EA967}"/>
    <cellStyle name="Sub total 2 3" xfId="9349" xr:uid="{861ED4EE-4568-42F6-96C5-F48AC3AB55D2}"/>
    <cellStyle name="Sub total 2_3. Chng in credit spreads" xfId="9350" xr:uid="{8F245B56-B37C-46F1-B361-BB43F948690B}"/>
    <cellStyle name="Sub total 20" xfId="9351" xr:uid="{A125F003-C72B-41B9-B01E-5C949A2C5196}"/>
    <cellStyle name="Sub total 21" xfId="9352" xr:uid="{44A07E25-BF71-4448-BC78-8009B62A98CB}"/>
    <cellStyle name="Sub total 22" xfId="9353" xr:uid="{CE83AC5C-5650-4F9B-9D02-F795F9DA3520}"/>
    <cellStyle name="Sub total 23" xfId="9354" xr:uid="{5AEF664E-490A-4CB4-B7EE-6D716D56D7F5}"/>
    <cellStyle name="Sub total 24" xfId="9355" xr:uid="{E2788A4E-507E-4982-B9C2-134A3FEBA237}"/>
    <cellStyle name="Sub total 25" xfId="9356" xr:uid="{449CCA32-8D62-4B56-BD58-6FBCD72F6ACC}"/>
    <cellStyle name="Sub total 26" xfId="9357" xr:uid="{BF20E4A8-EB0B-4BE8-BB85-A0656568B512}"/>
    <cellStyle name="Sub total 3" xfId="9358" xr:uid="{C36E029A-1BF0-42EF-BAF9-3ECBA8507845}"/>
    <cellStyle name="Sub total 3 2" xfId="9359" xr:uid="{6A0DD009-05A2-4214-AB34-B479E7DC2029}"/>
    <cellStyle name="Sub total 3 2 2" xfId="9360" xr:uid="{24A31718-46AD-41AD-A05B-3A64132FCBE4}"/>
    <cellStyle name="Sub total 3 2 3" xfId="39681" xr:uid="{0609AD8F-4275-4345-A31B-934ABBA74647}"/>
    <cellStyle name="Sub total 3 2_3. Chng in credit spreads" xfId="9361" xr:uid="{B30FBAA7-A096-4D3F-A0A5-D2243247A2F7}"/>
    <cellStyle name="Sub total 3 3" xfId="9362" xr:uid="{27CE34A5-87AD-4225-910C-17DC2540B020}"/>
    <cellStyle name="Sub total 3 4" xfId="39682" xr:uid="{17DFDA6F-398F-4CFD-85E8-2B1CA3B81500}"/>
    <cellStyle name="Sub total 3_3. Chng in credit spreads" xfId="9363" xr:uid="{47DF7A0F-95E5-4A84-BDBC-088B16ECE6DA}"/>
    <cellStyle name="Sub total 4" xfId="9364" xr:uid="{FF4A52E8-5CCF-4C98-A5F4-624BF3D09994}"/>
    <cellStyle name="Sub total 5" xfId="9365" xr:uid="{7314D3BB-052F-46DF-B1A7-FFABB781D8D0}"/>
    <cellStyle name="Sub total 6" xfId="9366" xr:uid="{AC468EE4-8983-4565-BE2C-9682CF8E0FC2}"/>
    <cellStyle name="Sub total 7" xfId="9367" xr:uid="{9D0AB8DC-BF19-4ADD-8A69-063220C551AA}"/>
    <cellStyle name="Sub total 8" xfId="9368" xr:uid="{EF2CE72D-6768-4E81-B3A8-127DCC210301}"/>
    <cellStyle name="Sub total 9" xfId="9369" xr:uid="{C899223C-B544-4032-AE6D-D446F11CA9D1}"/>
    <cellStyle name="Sub total_1" xfId="9370" xr:uid="{208091B7-F3EA-4D2B-ABE0-C0775A510EA6}"/>
    <cellStyle name="Subtitle" xfId="9371" xr:uid="{0ABE9E58-B32E-4826-9778-3A4E8BCA5F44}"/>
    <cellStyle name="Subtitle 2" xfId="9372" xr:uid="{2CD37863-1C64-4E02-A851-9C6D54CA4068}"/>
    <cellStyle name="Subtitle 2 2" xfId="39683" xr:uid="{9BFE5720-D84D-4778-92AB-9B05B5AD7A24}"/>
    <cellStyle name="Subtitle 2 3" xfId="39684" xr:uid="{46F3476A-7A55-4B40-8092-9961D80EC5D1}"/>
    <cellStyle name="Subtitle 2_AVA DVA EL" xfId="39685" xr:uid="{E7EA1D1A-DF37-4920-8CE1-DCD57E3853AE}"/>
    <cellStyle name="Subtitle 3" xfId="39686" xr:uid="{6DB9AE49-146F-48A8-B53B-22A1D8107721}"/>
    <cellStyle name="Subtitle 4" xfId="39687" xr:uid="{565BCF1E-B091-40A0-A6F0-F6BEB061377C}"/>
    <cellStyle name="Subtitle_AVA DVA EL" xfId="39688" xr:uid="{99C0FCD8-628A-48CF-99A3-8B96171C4E85}"/>
    <cellStyle name="Suma" xfId="9373" xr:uid="{29B5BE16-C6D5-465A-87A0-7A6D0479C8B3}"/>
    <cellStyle name="Suma 2" xfId="9374" xr:uid="{2111CDA0-2BBA-474B-9252-4A38D1733D09}"/>
    <cellStyle name="Suma 2 2" xfId="39689" xr:uid="{CF4B258E-5238-4E02-8877-635936D436E6}"/>
    <cellStyle name="Suma 2 3" xfId="39690" xr:uid="{5269D5D3-8E5D-4B09-90D9-09EA0DB58D88}"/>
    <cellStyle name="Suma 2_AVA DVA EL" xfId="39691" xr:uid="{61BD2F50-0887-42D1-8CA7-06843F49C105}"/>
    <cellStyle name="Suma 3" xfId="39692" xr:uid="{39D3A32E-8CFE-4C57-9F11-9DC1026A5FE5}"/>
    <cellStyle name="Suma 4" xfId="41693" xr:uid="{0CD14B5B-3961-430B-AA33-DFB843C224F0}"/>
    <cellStyle name="Suma 5" xfId="41694" xr:uid="{83BD1715-6FF7-430F-B896-B79AF5AE8EAF}"/>
    <cellStyle name="Suma 6" xfId="41695" xr:uid="{53DCF4E9-78EF-4AED-9AF5-1A9D4B11E6E0}"/>
    <cellStyle name="Suma 7" xfId="41696" xr:uid="{5BE97FDD-4BA5-494A-907D-C94D9546B842}"/>
    <cellStyle name="Suma_3. Chng in credit spreads" xfId="9375" xr:uid="{B4D930EB-3362-4325-994E-C2EE0E6C0F47}"/>
    <cellStyle name="Summa" xfId="9376" xr:uid="{77EFB49A-A806-4ED4-A04F-712023A96776}"/>
    <cellStyle name="Summa 1 låst" xfId="9377" xr:uid="{5DF42AE0-3FC2-4CE7-95F8-A060EAEAF035}"/>
    <cellStyle name="Summa 1 låst 2" xfId="39693" xr:uid="{BB6022DF-A134-4A58-B42B-CAF6026E80B1}"/>
    <cellStyle name="Summa 1 låst 3" xfId="39694" xr:uid="{34E30011-8FA7-4974-981B-A61B411713A6}"/>
    <cellStyle name="Summa 1 låst_AVA DVA EL" xfId="39695" xr:uid="{A0D184FE-0AD7-442E-AB96-0BFAF2D773BE}"/>
    <cellStyle name="Summa 10" xfId="41697" xr:uid="{9E195DD1-785A-4469-B3C2-D58C68195258}"/>
    <cellStyle name="Summa 11" xfId="41698" xr:uid="{1CBED9BC-54CD-4E2E-83DF-553FB4914145}"/>
    <cellStyle name="Summa 12" xfId="41699" xr:uid="{1E64F709-FEEF-4B9E-B404-8CD2880A2B6D}"/>
    <cellStyle name="Summa 2" xfId="9378" xr:uid="{196535FD-8FF7-4B03-ADD0-A571906C772B}"/>
    <cellStyle name="Summa 2 2" xfId="41700" xr:uid="{EF89719C-F5A3-4313-AB46-F3BF8B77FFFF}"/>
    <cellStyle name="Summa 2_Avstem DM og grunnlag" xfId="41701" xr:uid="{3A758920-9CAD-4F8C-B3A3-747C3A31E101}"/>
    <cellStyle name="Summa 3" xfId="9379" xr:uid="{89C26390-64E0-4E0D-89E5-CA93628DFBA5}"/>
    <cellStyle name="Summa 3 2" xfId="41702" xr:uid="{55DF003C-8A04-4A30-89A2-A4AF01C2691E}"/>
    <cellStyle name="Summa 3_Avstem DM og grunnlag" xfId="41703" xr:uid="{92769BF6-B7D7-4394-9AC7-6582B9C87D82}"/>
    <cellStyle name="Summa 4" xfId="9380" xr:uid="{8B94758F-3DE8-43AF-A808-E5AA9BB99142}"/>
    <cellStyle name="Summa 4 2" xfId="41704" xr:uid="{2FB0D37E-ED0F-429F-A4E5-30AB0A0DDD5E}"/>
    <cellStyle name="Summa 4_Avstem DM og grunnlag" xfId="41705" xr:uid="{8C63ADBE-07DB-43BC-ACF8-D8A532C3F4BB}"/>
    <cellStyle name="Summa 5" xfId="9381" xr:uid="{3FFD60E5-A9B7-4C2C-8646-9B66581567BD}"/>
    <cellStyle name="Summa 5 2" xfId="41706" xr:uid="{CB7B1817-CBC7-4195-9F5E-2B24BBCE4F04}"/>
    <cellStyle name="Summa 5_Avstem DM og grunnlag" xfId="41707" xr:uid="{51123E82-DF01-4835-8613-AE0C0C152A56}"/>
    <cellStyle name="Summa 6" xfId="9382" xr:uid="{9DC2A250-176F-49B9-93F0-128F6F303356}"/>
    <cellStyle name="Summa 6 2" xfId="41708" xr:uid="{487BCD41-BA43-4F87-90CD-EED11566A13D}"/>
    <cellStyle name="Summa 6_Avstem DM og grunnlag" xfId="41709" xr:uid="{C67D729C-9209-4ADE-BB82-8154E537F4E2}"/>
    <cellStyle name="Summa 7" xfId="9383" xr:uid="{DD88C20D-A793-44A6-977C-88DEB216309E}"/>
    <cellStyle name="Summa 7 2" xfId="41710" xr:uid="{0637A6D0-D877-414A-8C10-485C13EAE239}"/>
    <cellStyle name="Summa 7_Avstem DM og grunnlag" xfId="41711" xr:uid="{F871149F-F90B-4BD0-80A8-1BAA55AD68BF}"/>
    <cellStyle name="Summa 8" xfId="41712" xr:uid="{8452F166-673E-444B-98F4-D69B6C3F5006}"/>
    <cellStyle name="Summa 9" xfId="41713" xr:uid="{E32397C0-8DE5-4F1A-84D7-BAAF1995AAD9}"/>
    <cellStyle name="Summa_3. Chng in credit spreads" xfId="9384" xr:uid="{D4CAEF62-DA6C-47B5-9BBF-891C8DBE84B5}"/>
    <cellStyle name="Summa1 låst" xfId="9385" xr:uid="{8CAC8780-D5A9-4880-B5AF-28750DB78F41}"/>
    <cellStyle name="Summa1 låst 2" xfId="39696" xr:uid="{838C78C8-44B6-40E7-8FDD-8CE3426A47E4}"/>
    <cellStyle name="Summa1 låst 3" xfId="39697" xr:uid="{275BD061-5C1A-4C5D-86D0-1448CE4416B4}"/>
    <cellStyle name="Summa1 låst_AVA DVA EL" xfId="39698" xr:uid="{3BFAFA3F-4483-4181-866C-0E7BCF5FCD52}"/>
    <cellStyle name="sup2Date" xfId="39699" xr:uid="{A9A5D8C4-C94B-472D-A72A-253C741B7522}"/>
    <cellStyle name="sup2Int" xfId="39700" xr:uid="{440D8F76-2C94-46A7-B871-1B2AD58468A6}"/>
    <cellStyle name="sup2ParameterE" xfId="39701" xr:uid="{8AD5B727-39AD-47CA-89A0-927AC08B8A55}"/>
    <cellStyle name="sup2Percentage" xfId="39702" xr:uid="{6937A524-DD79-49D6-A4C1-88D9BEAD133C}"/>
    <cellStyle name="sup2PercentageL" xfId="39703" xr:uid="{DC4DDEDF-5A35-4A3D-8548-31C4B2D53430}"/>
    <cellStyle name="sup2PercentageM" xfId="39704" xr:uid="{CB701066-9BAD-4195-9A7A-9FFD385D7333}"/>
    <cellStyle name="sup2Selection" xfId="39705" xr:uid="{6DFC5052-8960-475F-A275-92A8CF0A495E}"/>
    <cellStyle name="sup2Text" xfId="39706" xr:uid="{BAB12CDB-5664-47B8-82B2-DE06CC387302}"/>
    <cellStyle name="sup3ParameterE" xfId="39707" xr:uid="{17BD40CA-0753-4D31-9221-75DFC7C5A204}"/>
    <cellStyle name="sup3Percentage" xfId="39708" xr:uid="{8C638A86-CCC8-4C08-92BB-2260F6EE3BB0}"/>
    <cellStyle name="supDate" xfId="39709" xr:uid="{E71B1E5D-B789-41C6-AA2E-B95B6AC37A1F}"/>
    <cellStyle name="supFloat" xfId="39710" xr:uid="{C067BB43-6348-404F-AC0C-D2EB9AEFF354}"/>
    <cellStyle name="supInt" xfId="39711" xr:uid="{8B97CEA2-6B77-4BAD-A78A-E6C96466B6DC}"/>
    <cellStyle name="supParameterE" xfId="39712" xr:uid="{88AFD535-3021-4207-AA91-AA8C02A66237}"/>
    <cellStyle name="supParameterS" xfId="39713" xr:uid="{C76616A6-8646-4A11-A9FD-DA0FAAE460E1}"/>
    <cellStyle name="supPD" xfId="39714" xr:uid="{82414BDB-8EA4-46D5-A9F8-F32B16931BB6}"/>
    <cellStyle name="supPercentage" xfId="39715" xr:uid="{6E76822A-83F3-46CD-9C70-5E2084C452D5}"/>
    <cellStyle name="supPercentageL" xfId="39716" xr:uid="{F1DB412E-6F57-4394-89B1-53EB26EEFF8E}"/>
    <cellStyle name="supPercentageM" xfId="39717" xr:uid="{892F0E3F-9B76-4259-9598-8BB851E08850}"/>
    <cellStyle name="supSelection" xfId="39718" xr:uid="{84B3EC5B-9A47-4CD8-9162-4F2C1F2192CD}"/>
    <cellStyle name="supText" xfId="39719" xr:uid="{492C57D2-9EAF-4884-8FD4-B72FB5047AC7}"/>
    <cellStyle name="Susietas langelis" xfId="9386" xr:uid="{24195248-439A-4B1E-A5E1-38CC13CF20E8}"/>
    <cellStyle name="Susietas langelis 2" xfId="39720" xr:uid="{29165081-9D79-439E-8522-FE83B8D0BECA}"/>
    <cellStyle name="Susietas langelis_AVA DVA EL" xfId="39721" xr:uid="{0061A944-0732-4AD8-810A-41D3575B9DEE}"/>
    <cellStyle name="SwitchCell" xfId="9387" xr:uid="{C9FDCBC6-AA5D-4B02-AAE6-4715C6E79124}"/>
    <cellStyle name="SwitchCell 2" xfId="39722" xr:uid="{ADF2C7A2-B4E7-4884-B39C-3E4815636B34}"/>
    <cellStyle name="SwitchCell 3" xfId="39723" xr:uid="{6BD597BF-8E76-48D0-98EF-C19780F0BC90}"/>
    <cellStyle name="SwitchCell_AVA DVA EL" xfId="39724" xr:uid="{A34CFAC7-3466-4DE9-8C10-CC30705F1C49}"/>
    <cellStyle name="Számítás" xfId="39725" xr:uid="{F146A024-DFFA-4A9F-8096-7A29A78B26D4}"/>
    <cellStyle name="Számítás 2" xfId="39726" xr:uid="{420318AB-262D-425E-8071-6CBA7F55524A}"/>
    <cellStyle name="Számítás_AVA DVA EL" xfId="39727" xr:uid="{E217C9E8-4BF5-43C8-A309-71C122EC573C}"/>
    <cellStyle name="Tabelltittel" xfId="9388" xr:uid="{33B0FA70-641E-46B4-A948-F3DD1291C4E6}"/>
    <cellStyle name="Tabelltittel 2" xfId="39728" xr:uid="{1522AB8C-5ADD-44D4-B93F-737E7662F2C6}"/>
    <cellStyle name="Tabelltittel_AVA DVA EL" xfId="39729" xr:uid="{D0F76527-A157-4010-869C-D8CA4E1428A1}"/>
    <cellStyle name="Table Col Head" xfId="9389" xr:uid="{290DB549-81DB-4388-894A-FAD23B974B5B}"/>
    <cellStyle name="Table Col Head 2" xfId="39730" xr:uid="{C87D27F0-77AC-4EF1-B69B-2CB13DD49FD2}"/>
    <cellStyle name="Table Col Head 3" xfId="39731" xr:uid="{771DD89F-CB27-4660-8080-077CA1FF3BC7}"/>
    <cellStyle name="Table Col Head_AVA DVA EL" xfId="39732" xr:uid="{C1CC6066-DB0E-406F-964D-D7DF3BA7D69A}"/>
    <cellStyle name="Table end" xfId="9390" xr:uid="{E6FBF4EB-1A0E-4152-A01B-DFC63E3046D1}"/>
    <cellStyle name="Table end 2" xfId="9391" xr:uid="{253C930E-130D-4B95-AB03-36A9E4B76231}"/>
    <cellStyle name="Table end 2 2" xfId="9392" xr:uid="{E484D148-992B-4DDD-8287-FC5D9B7684F6}"/>
    <cellStyle name="Table end 2_3. Chng in credit spreads" xfId="9393" xr:uid="{5AB36802-3C40-49AA-8021-FCC16A8F5001}"/>
    <cellStyle name="Table end 3" xfId="9394" xr:uid="{5FFEA4AC-A75D-4CDE-B872-D120C5C7B4B1}"/>
    <cellStyle name="Table end 3 2" xfId="9395" xr:uid="{550F070C-5092-4F48-A5F7-FB8F7C965FBA}"/>
    <cellStyle name="Table end 3 2 2" xfId="39733" xr:uid="{0572A664-C4C3-4A47-9398-E15E4C3A3BCA}"/>
    <cellStyle name="Table end 3 2 3" xfId="39734" xr:uid="{FC6CBF17-588E-4A96-A426-136F5939C771}"/>
    <cellStyle name="Table end 3 2_AVA DVA EL" xfId="39735" xr:uid="{4DABFBFD-1357-48BF-A390-3C7008375CA3}"/>
    <cellStyle name="Table end 3 3" xfId="39736" xr:uid="{C8DF0622-3052-4362-BD6D-D257C9A7A9D2}"/>
    <cellStyle name="Table end 3 4" xfId="39737" xr:uid="{39C61764-FE3B-4182-AC5A-2837F75AF2D0}"/>
    <cellStyle name="Table end 3_3. Chng in credit spreads" xfId="9396" xr:uid="{BDBBF9A3-CC2B-4A7F-AA90-959E5A7F4FFA}"/>
    <cellStyle name="Table end 4" xfId="39738" xr:uid="{F748392A-3CDB-43AE-B3EF-6D4F46981EA9}"/>
    <cellStyle name="Table end_1" xfId="9397" xr:uid="{687AB661-73F0-40E0-8903-CCF062D7A445}"/>
    <cellStyle name="Table head" xfId="9398" xr:uid="{C4609042-074F-4ACE-9011-8C9B117A0E8C}"/>
    <cellStyle name="Table head 2" xfId="9399" xr:uid="{4A3DCAD7-9D03-448D-AB4F-6C62A3981A44}"/>
    <cellStyle name="Table head 2 2" xfId="9400" xr:uid="{7C6A15EF-33E0-4230-A9FF-FF59F8FAC43A}"/>
    <cellStyle name="Table head 2 2 2" xfId="9401" xr:uid="{D83B6FED-4D74-476D-97AB-DD16CC71F208}"/>
    <cellStyle name="Table head 2 2_3. Chng in credit spreads" xfId="9402" xr:uid="{92DE0AA1-308E-4B6A-97C8-25602D7BC072}"/>
    <cellStyle name="Table head 2 3" xfId="9403" xr:uid="{08EAE821-BCE6-4877-97E4-D2319C2FA6C1}"/>
    <cellStyle name="Table head 2_3. Chng in credit spreads" xfId="9404" xr:uid="{57AC4105-4D41-4BBF-8C69-E72360C708F8}"/>
    <cellStyle name="Table head 3" xfId="9405" xr:uid="{4C347ACF-44ED-44DD-AF3A-E49B627D22D8}"/>
    <cellStyle name="Table head 3 2" xfId="9406" xr:uid="{53F8D162-5A03-480E-BDDD-0B2D03FE5D6E}"/>
    <cellStyle name="Table head 3 2 2" xfId="9407" xr:uid="{1C9A1F96-9EAE-43BE-A6DD-E7F1C9CAF3DC}"/>
    <cellStyle name="Table head 3 2 3" xfId="39739" xr:uid="{1FC7E100-7E5C-4964-8E46-205E5327AF83}"/>
    <cellStyle name="Table head 3 2_3. Chng in credit spreads" xfId="9408" xr:uid="{0B8E01E6-69F1-47E8-9BA6-08046BE72F19}"/>
    <cellStyle name="Table head 3 3" xfId="9409" xr:uid="{CA677E1E-3C47-4001-A126-9C26148F2FF1}"/>
    <cellStyle name="Table head 3 4" xfId="39740" xr:uid="{1C5E5328-F2F1-4206-B268-B92D68CE4150}"/>
    <cellStyle name="Table head 3_3. Chng in credit spreads" xfId="9410" xr:uid="{8A3D4311-1422-4A83-B3FE-07065951E1AF}"/>
    <cellStyle name="Table head 4" xfId="9411" xr:uid="{21D8C94B-AAE1-4367-A410-B41A370E8FC4}"/>
    <cellStyle name="Table head 5" xfId="9412" xr:uid="{B727E399-78CC-4C65-937E-CF5CBBF51781}"/>
    <cellStyle name="Table head 6" xfId="9413" xr:uid="{51746EA3-7376-473B-A4CE-0FD9203456C4}"/>
    <cellStyle name="Table head 7" xfId="9414" xr:uid="{FEC3FA79-1FD3-4F4E-872F-B6D1653A276A}"/>
    <cellStyle name="Table head 8" xfId="9415" xr:uid="{E9CF794D-6AF3-4B4A-8B6E-8C7B7EE0EA8A}"/>
    <cellStyle name="Table head 9" xfId="9416" xr:uid="{A8E2354A-D7A4-4271-BE54-ABF43222D676}"/>
    <cellStyle name="Table Head Aligned" xfId="9417" xr:uid="{6858F665-6A65-45BF-8A1D-E4F1DB20FEFC}"/>
    <cellStyle name="Table Head Aligned 2" xfId="39741" xr:uid="{03CFC8CF-D320-42C2-ABD7-C1E375A4992F}"/>
    <cellStyle name="Table Head Aligned 3" xfId="39742" xr:uid="{24C960FD-1EDB-4491-992C-706C6949143B}"/>
    <cellStyle name="Table Head Aligned_AVA DVA EL" xfId="39743" xr:uid="{1072A5F7-B32F-4E14-8A4C-AD57122E8672}"/>
    <cellStyle name="Table Head Blue" xfId="9418" xr:uid="{6DCAB7EA-A30B-41F4-BC11-7E54E612ABD2}"/>
    <cellStyle name="Table Head Blue 2" xfId="39744" xr:uid="{A9C3A2D4-5FEB-43DF-9C7C-3D8489C6CBA5}"/>
    <cellStyle name="Table Head Blue 3" xfId="39745" xr:uid="{B29CC7B3-FDCC-453C-83D4-B327063D5309}"/>
    <cellStyle name="Table Head Blue_AVA DVA EL" xfId="39746" xr:uid="{4A7D1CC7-338D-4949-852D-5ED5B0D156B6}"/>
    <cellStyle name="Table Head Green" xfId="9419" xr:uid="{3EAC5D74-35B6-409C-BA67-ECC65BC65103}"/>
    <cellStyle name="Table Head Green 2" xfId="39747" xr:uid="{8A91DDE1-6657-426D-A4C4-186C3FE64D88}"/>
    <cellStyle name="Table Head Green 3" xfId="39748" xr:uid="{6BF69386-9C4D-4DAB-9A79-79969522ADF7}"/>
    <cellStyle name="Table Head Green_AVA DVA EL" xfId="39749" xr:uid="{33B3E767-2516-4BCD-9301-9EA23E65FCE8}"/>
    <cellStyle name="Table Head_03-Egne aksjer 1002" xfId="9420" xr:uid="{29D1961D-E37E-461B-BD60-C386C9E28340}"/>
    <cellStyle name="Table Heading" xfId="9421" xr:uid="{9238E22B-9FB9-4AE7-AFFE-CED73C2A83BC}"/>
    <cellStyle name="Table Heading 2" xfId="9422" xr:uid="{2A4B09E5-4E5A-44D4-B32A-024E6B354EAD}"/>
    <cellStyle name="Table Heading 2 2" xfId="39750" xr:uid="{396CD8B6-40B5-4F31-959C-7AAF27959C4B}"/>
    <cellStyle name="Table Heading 2 3" xfId="39751" xr:uid="{4B61F9AD-75DB-4D27-AE3D-720DFF24AC1B}"/>
    <cellStyle name="Table Heading 2_AVA DVA EL" xfId="39752" xr:uid="{0E1AEBEF-C7FF-42DA-B072-12EABD289C77}"/>
    <cellStyle name="Table Heading 3" xfId="39753" xr:uid="{B8B8CE41-9FE3-4961-893A-A8C55ADB9BA2}"/>
    <cellStyle name="Table Heading 4" xfId="39754" xr:uid="{CFF02772-1193-4A05-AB43-BC46FEB48684}"/>
    <cellStyle name="Table Heading_AVA DVA EL" xfId="39755" xr:uid="{FE2CE539-52C8-4A50-BC16-B97D795C2DA3}"/>
    <cellStyle name="Table Source" xfId="9423" xr:uid="{905F171E-FED3-43AC-9377-A5BFCCA2534E}"/>
    <cellStyle name="Table Source 2" xfId="39756" xr:uid="{99EC43BB-1DF1-4D56-9FBE-5B6B617469B2}"/>
    <cellStyle name="Table Source 3" xfId="39757" xr:uid="{B1CDF66C-2FEB-428D-A0F4-D2B07966A5AA}"/>
    <cellStyle name="Table Source_AVA DVA EL" xfId="39758" xr:uid="{8643D30C-3F0F-4CF0-A245-023CF9476451}"/>
    <cellStyle name="Table Sub Head" xfId="9424" xr:uid="{819210E6-129D-4A4E-9019-92900988D2AE}"/>
    <cellStyle name="Table Sub Head 2" xfId="39759" xr:uid="{D75287A7-7C01-4A91-B65D-79565D44330C}"/>
    <cellStyle name="Table Sub Head 3" xfId="39760" xr:uid="{8FF142CD-8C13-48F8-8A38-336C24E379C6}"/>
    <cellStyle name="Table Sub Head_AVA DVA EL" xfId="39761" xr:uid="{D26ABC07-CA61-4671-9E9B-86ACD39C769E}"/>
    <cellStyle name="Table Text" xfId="9425" xr:uid="{73A28E3F-8D7F-4137-8CC4-415AD8CFFBE5}"/>
    <cellStyle name="Table Text 2" xfId="39762" xr:uid="{3C4611E9-DF34-4C6A-8072-4F067D50DEB9}"/>
    <cellStyle name="Table Text 3" xfId="39763" xr:uid="{91BF1272-F2D1-415B-BC7F-E44B6F94AFCB}"/>
    <cellStyle name="table text bold" xfId="9426" xr:uid="{2D03F957-0156-4C6F-9F3B-BD12FEFFE500}"/>
    <cellStyle name="table text bold 2" xfId="9427" xr:uid="{67E081DF-9FE2-4344-9E9A-F7183812DDE1}"/>
    <cellStyle name="table text bold 2 2" xfId="9428" xr:uid="{A513E4A9-DA95-4907-B991-27E8D7C9EEBC}"/>
    <cellStyle name="table text bold 2_3. Chng in credit spreads" xfId="9429" xr:uid="{4AE0344A-89B0-48F9-86A8-0A4E46FE1208}"/>
    <cellStyle name="table text bold 3" xfId="9430" xr:uid="{BF578A0F-3C29-4BB5-A4A1-AD9A07B0B97D}"/>
    <cellStyle name="table text bold 3 2" xfId="9431" xr:uid="{39C68315-C109-4716-B40B-CBEDF0157C11}"/>
    <cellStyle name="table text bold 3 2 2" xfId="39764" xr:uid="{CF4A0BF1-6DBB-48EB-9857-C3C46CD39911}"/>
    <cellStyle name="table text bold 3 2 3" xfId="39765" xr:uid="{424D5804-9F40-4EC8-BC29-BF62D9191EA4}"/>
    <cellStyle name="table text bold 3 2_AVA DVA EL" xfId="39766" xr:uid="{DD258478-2A42-4F82-8A29-425D8CFAC5CA}"/>
    <cellStyle name="table text bold 3 3" xfId="39767" xr:uid="{55A52633-D2B9-4719-9FCC-355332C107A1}"/>
    <cellStyle name="table text bold 3 4" xfId="39768" xr:uid="{B6CBC75B-238C-4793-AD79-D979807F1605}"/>
    <cellStyle name="table text bold 3_3. Chng in credit spreads" xfId="9432" xr:uid="{4980647E-D2F6-40FD-AA6C-95D5E08F9647}"/>
    <cellStyle name="table text bold 4" xfId="39769" xr:uid="{6100158D-0906-4A7F-8ABE-2A7274C61718}"/>
    <cellStyle name="table text bold green" xfId="9433" xr:uid="{4C2CE9C0-6AA0-405B-AA8C-DBC15ED933FD}"/>
    <cellStyle name="table text bold green 2" xfId="9434" xr:uid="{DEECDEF9-D635-41E4-96E6-7C6CE4C0B06E}"/>
    <cellStyle name="table text bold green 2 2" xfId="9435" xr:uid="{BC1151B6-2FFA-40AF-B10C-747F811D2699}"/>
    <cellStyle name="table text bold green 2_3. Chng in credit spreads" xfId="9436" xr:uid="{38E5C246-B208-434D-8CF5-22C85A555267}"/>
    <cellStyle name="table text bold green 3" xfId="9437" xr:uid="{BB57980F-6AB5-464D-A74F-BD5B9666F544}"/>
    <cellStyle name="table text bold green_1" xfId="9438" xr:uid="{2F2A792A-8B26-459E-8929-5953A462F83A}"/>
    <cellStyle name="table text bold_1" xfId="9439" xr:uid="{FD231799-F874-405A-8DCB-2CADABCFBAFD}"/>
    <cellStyle name="table text light" xfId="9440" xr:uid="{32B81F5B-42F3-416E-8012-6F633FB99435}"/>
    <cellStyle name="table text light 2" xfId="9441" xr:uid="{8019435A-185A-47C3-97A4-304A43CA6E9B}"/>
    <cellStyle name="table text light 2 2" xfId="9442" xr:uid="{EF0111E4-6299-44C4-908B-0FB28D2E007F}"/>
    <cellStyle name="table text light 2_3. Chng in credit spreads" xfId="9443" xr:uid="{BFB28670-6127-4C60-80F8-728B39CD5966}"/>
    <cellStyle name="table text light 3" xfId="9444" xr:uid="{A1908788-AF92-4503-9564-B8E32819AADA}"/>
    <cellStyle name="table text light 3 2" xfId="9445" xr:uid="{A7185917-8EFC-4C0D-AF28-8E23A0F8DB6A}"/>
    <cellStyle name="table text light 3 2 2" xfId="39770" xr:uid="{083CEE29-D9B1-4FE9-BF6B-717991212DD2}"/>
    <cellStyle name="table text light 3 2 3" xfId="39771" xr:uid="{D4AAD7C3-F44A-4C91-ACAA-8416DAC42CF6}"/>
    <cellStyle name="table text light 3 2_AVA DVA EL" xfId="39772" xr:uid="{677DA5AA-6EFF-435F-A5E4-426D6F14C4D0}"/>
    <cellStyle name="table text light 3 3" xfId="39773" xr:uid="{27805C74-710A-4C0F-8FC8-A381D3FBA1DD}"/>
    <cellStyle name="table text light 3 4" xfId="39774" xr:uid="{939F396C-FC4E-4725-B733-1E794A606B9A}"/>
    <cellStyle name="table text light 3_3. Chng in credit spreads" xfId="9446" xr:uid="{970DD3BC-A5B9-4568-B083-C6F80A477638}"/>
    <cellStyle name="table text light 4" xfId="39775" xr:uid="{F1DF486F-46CF-4A1B-A128-981B2EFF4C6F}"/>
    <cellStyle name="table text light_1" xfId="9447" xr:uid="{9B5B0301-B4FA-4663-A795-9DF039F56739}"/>
    <cellStyle name="Table Text_3. Chng in credit spreads" xfId="9448" xr:uid="{B9A7034B-9CFB-4839-A80D-1D7EF6A3D5E4}"/>
    <cellStyle name="Table Title" xfId="9449" xr:uid="{DBE349F0-9FE2-4551-A466-C32E99E38119}"/>
    <cellStyle name="Table Title 2" xfId="39776" xr:uid="{75D12692-2F35-43A9-AA3F-6E2CE544AA46}"/>
    <cellStyle name="Table Title 3" xfId="39777" xr:uid="{90FF22C5-75A3-486B-A36A-1540F612F526}"/>
    <cellStyle name="Table Title_AVA DVA EL" xfId="39778" xr:uid="{B68C03F0-BA90-4809-890E-E008395CE22F}"/>
    <cellStyle name="Table Units" xfId="9450" xr:uid="{00D145A5-0033-485F-B9FC-C1AEA600A0D1}"/>
    <cellStyle name="Table Units 2" xfId="9451" xr:uid="{C27E0D43-1001-4DB6-B9A6-A08775C38FCF}"/>
    <cellStyle name="Table Units 2 2" xfId="39779" xr:uid="{63C026F7-B78E-40AA-9F69-906E035FCCEE}"/>
    <cellStyle name="Table Units 2 3" xfId="39780" xr:uid="{D8EACE75-3DCB-4121-B8E4-1F4F3886B6A6}"/>
    <cellStyle name="Table Units 2_AVA DVA EL" xfId="39781" xr:uid="{F84CAD8B-61D4-4177-816F-4B2824BCF056}"/>
    <cellStyle name="Table Units 3" xfId="39782" xr:uid="{05905340-2B19-48D8-BC11-CFF1C468BF9F}"/>
    <cellStyle name="Table Units 4" xfId="39783" xr:uid="{108479A7-A232-407F-B04F-5C28EFD193DA}"/>
    <cellStyle name="Table Units_3. Chng in credit spreads" xfId="9452" xr:uid="{2ABEEB5D-C338-44A9-B7E7-9CAF4EAF1E97}"/>
    <cellStyle name="Table_Header" xfId="9453" xr:uid="{433A96AC-ECCF-41DD-AC8C-23692057D184}"/>
    <cellStyle name="TableBorder" xfId="9454" xr:uid="{C3D535BC-DA87-420E-A16B-AF2B3A4F8E87}"/>
    <cellStyle name="TableBorder 2" xfId="9455" xr:uid="{20799A48-2879-43E4-8369-64A73CF1FE0F}"/>
    <cellStyle name="TableBorder 2 2" xfId="39784" xr:uid="{DAEF1D88-F091-452F-AC19-3F17EAE6275E}"/>
    <cellStyle name="TableBorder 2 3" xfId="39785" xr:uid="{97471D85-C934-484E-9EE9-597EEE100639}"/>
    <cellStyle name="TableBorder 2_Adj_Balance_Sheet" xfId="41714" xr:uid="{96E0C1EA-F4E3-4CF7-AA60-8E48A75C700C}"/>
    <cellStyle name="TableBorder 3" xfId="39786" xr:uid="{96E2D1A0-5073-405C-B4B8-04FC7356C0B9}"/>
    <cellStyle name="TableBorder 4" xfId="39787" xr:uid="{74A31F9F-CA8B-4BF3-9CDC-0F04DE067B26}"/>
    <cellStyle name="TableBorder_3. Chng in credit spreads" xfId="9456" xr:uid="{12F4E2F2-AE6D-4D88-A80F-7F4B5907B984}"/>
    <cellStyle name="TableColumnHeader" xfId="9457" xr:uid="{9E3BFE1F-C800-495D-A312-AFEC06B98EA7}"/>
    <cellStyle name="TableColumnHeader 2" xfId="39788" xr:uid="{41B0EA2B-8F86-44E4-8FBC-9842B3F3AD34}"/>
    <cellStyle name="TableColumnHeader 3" xfId="39789" xr:uid="{2CB1F2B7-3853-4234-A700-F7C1D3FCDED4}"/>
    <cellStyle name="TableColumnHeader_AVA DVA EL" xfId="39790" xr:uid="{ED76181F-3069-4F34-A91A-EFE2760CACEF}"/>
    <cellStyle name="TableHeading" xfId="9458" xr:uid="{15810783-8286-468E-BDF5-114547809322}"/>
    <cellStyle name="TableHeading 2" xfId="9459" xr:uid="{28D1FA58-D389-4E78-B82E-8301CE247722}"/>
    <cellStyle name="TableHeading 2 2" xfId="39791" xr:uid="{CF77FA6F-657C-4C3A-A7E7-73A23712C136}"/>
    <cellStyle name="TableHeading 2 3" xfId="39792" xr:uid="{ABC33F68-515C-4F29-A18A-55B853AB5284}"/>
    <cellStyle name="TableHeading 2_AVA DVA EL" xfId="39793" xr:uid="{FFEFC347-F10A-46B6-A095-97B26E2DEB20}"/>
    <cellStyle name="TableHeading 3" xfId="39794" xr:uid="{AAFC9AE6-C8FF-4D71-A7D9-30DDDD6A7150}"/>
    <cellStyle name="TableHeading 4" xfId="39795" xr:uid="{87476B53-F19B-442F-9DB5-4D789950D801}"/>
    <cellStyle name="TableHeading_3. Chng in credit spreads" xfId="9460" xr:uid="{52297075-C7BB-4B3B-BE33-A39EE088FB31}"/>
    <cellStyle name="TableHighlight" xfId="9461" xr:uid="{FAA5A4AE-DE14-483F-A899-817277E36389}"/>
    <cellStyle name="TableHighlight 2" xfId="9462" xr:uid="{F6FAAA27-2EFD-40FC-A0AE-01FC7324514C}"/>
    <cellStyle name="TableHighlight 2 2" xfId="39796" xr:uid="{5446BF18-1D78-4360-A530-B722BC27EC8F}"/>
    <cellStyle name="TableHighlight 2 3" xfId="39797" xr:uid="{60FD4198-8E74-4195-B2E4-E13556191CE8}"/>
    <cellStyle name="TableHighlight 2_Adj_Balance_Sheet" xfId="41715" xr:uid="{52B0E3DB-A75F-4272-96BD-BFDBCB99763A}"/>
    <cellStyle name="TableHighlight 3" xfId="39798" xr:uid="{9FA104A2-B971-4803-9F0D-D32FE9371AE3}"/>
    <cellStyle name="TableHighlight 4" xfId="39799" xr:uid="{539E86CA-329D-4722-8EF0-A8910441EF88}"/>
    <cellStyle name="TableHighlight_3. Chng in credit spreads" xfId="9463" xr:uid="{33598049-5CAE-42A5-8430-CAF8A067ADCF}"/>
    <cellStyle name="TableNote" xfId="9464" xr:uid="{4D082AB1-B7FC-4BA9-8042-62A84A15BE17}"/>
    <cellStyle name="TableNote 2" xfId="9465" xr:uid="{6C020CA7-9380-48B5-8125-FDED1C540039}"/>
    <cellStyle name="TableNote 2 2" xfId="39800" xr:uid="{DEA13E94-696C-421E-93F4-3ECAB7B7CBBA}"/>
    <cellStyle name="TableNote 2 3" xfId="39801" xr:uid="{34034B19-04E8-4382-ADD5-EA4A03B40B36}"/>
    <cellStyle name="TableNote 2_Adj_Balance_Sheet" xfId="41716" xr:uid="{5592B901-EEF7-426B-AB43-0AB29564AC3A}"/>
    <cellStyle name="TableNote 3" xfId="39802" xr:uid="{977D22DA-4230-4C0D-99CE-E99D1172E22A}"/>
    <cellStyle name="TableNote 4" xfId="39803" xr:uid="{40A97847-D0B4-4CF2-ADF5-53528E6DB785}"/>
    <cellStyle name="TableNote_3. Chng in credit spreads" xfId="9466" xr:uid="{4E057FCC-84D6-4C72-B4EA-CDA58CF4864B}"/>
    <cellStyle name="Tekst objaśnienia" xfId="9467" xr:uid="{1F053B21-DD39-4967-8860-6B35DCADCBAD}"/>
    <cellStyle name="Tekst objaśnienia 2" xfId="39804" xr:uid="{F43FD4D3-214A-4054-9071-D1487FDFBBEB}"/>
    <cellStyle name="Tekst objaśnienia 3" xfId="39805" xr:uid="{D646A3F8-D95A-4286-86F6-4999983BABA8}"/>
    <cellStyle name="Tekst objaśnienia_AVA DVA EL" xfId="39806" xr:uid="{4E0B2496-3810-4113-A783-ADAEE50BB047}"/>
    <cellStyle name="Tekst ostrzeżenia" xfId="9468" xr:uid="{C1D6A32F-024F-4D93-9BF1-4EE3841B96ED}"/>
    <cellStyle name="Tekst ostrzeżenia 2" xfId="39807" xr:uid="{A54CEB35-3238-4D65-9901-2F357D3B0140}"/>
    <cellStyle name="Tekst ostrzeżenia 3" xfId="39808" xr:uid="{E7CF73B2-5E24-4528-A87F-897E18E5346B}"/>
    <cellStyle name="Tekst ostrzeżenia_AVA DVA EL" xfId="39809" xr:uid="{EDB8392B-8AD0-4264-9910-D0C49CE00FFC}"/>
    <cellStyle name="test a style" xfId="9469" xr:uid="{57DCE5DA-DC16-4726-9CED-85C76B7E9ABF}"/>
    <cellStyle name="test a style 2" xfId="39810" xr:uid="{606DD9C7-A41A-4259-853D-34AA818A3D88}"/>
    <cellStyle name="test a style 3" xfId="39811" xr:uid="{3F5570C5-D41C-4A12-9A2E-9C554A431387}"/>
    <cellStyle name="test a style_AVA DVA EL" xfId="39812" xr:uid="{D1558DD6-15C9-4F09-9C8B-1BEBC118C485}"/>
    <cellStyle name="tête chapitre" xfId="9470" xr:uid="{C30CE93C-7197-4BEA-A5D6-80DB336A9D91}"/>
    <cellStyle name="Text" xfId="9471" xr:uid="{EBC3DA55-93E7-4138-BA90-948557BDDE0E}"/>
    <cellStyle name="Text [3]" xfId="9472" xr:uid="{203EC07B-E67D-4AE9-AB24-B948DAD9F9CF}"/>
    <cellStyle name="Text [3] 2" xfId="39813" xr:uid="{03DA3EEB-E0F4-4E80-BBEE-28E1622332EB}"/>
    <cellStyle name="Text [3] 3" xfId="39814" xr:uid="{C33CEFE1-95FA-42F6-8C6E-24559A2FBF10}"/>
    <cellStyle name="Text [3]_AVA DVA EL" xfId="39815" xr:uid="{F976B6E9-2DD3-41C3-96F6-5D9EC6C47AAE}"/>
    <cellStyle name="Text [5]" xfId="9473" xr:uid="{0F59DE32-3946-4334-8B79-0F7DABAEC9A7}"/>
    <cellStyle name="Text [5] 2" xfId="39816" xr:uid="{0AAE11BB-5FEB-49BB-862D-FE5E2C13149A}"/>
    <cellStyle name="Text [5] 3" xfId="39817" xr:uid="{A2F0478F-F839-427B-BCA7-7ADFD6E3F84A}"/>
    <cellStyle name="Text [5]_AVA DVA EL" xfId="39818" xr:uid="{D47D80A4-365A-4EB0-816E-D9710F41B10F}"/>
    <cellStyle name="Text 1" xfId="9474" xr:uid="{9DC2CE3E-5CE1-4E06-910B-B335AEA01D71}"/>
    <cellStyle name="Text 1 2" xfId="39819" xr:uid="{BA5D81A8-8EEA-4714-9AC4-4BDC27648EAE}"/>
    <cellStyle name="Text 1 3" xfId="39820" xr:uid="{73D4FC6D-586B-4EA1-AF81-2F2A12A6327D}"/>
    <cellStyle name="Text 1_AVA DVA EL" xfId="39821" xr:uid="{DB1153F1-4213-4DC0-A28F-186E51CB3710}"/>
    <cellStyle name="Text 12" xfId="9475" xr:uid="{0FDA5E9D-93B1-4326-AC1F-0E553CB2A182}"/>
    <cellStyle name="Text 12 2" xfId="39822" xr:uid="{E91C9A6B-A9CD-43D0-B820-3812B92E72FB}"/>
    <cellStyle name="Text 12 3" xfId="39823" xr:uid="{A012429F-4810-4C63-8712-04D4BE42FE60}"/>
    <cellStyle name="Text 12_AVA DVA EL" xfId="39824" xr:uid="{94B66CB4-5FB7-491B-AE95-9DD2EFACC217}"/>
    <cellStyle name="Text 2" xfId="9476" xr:uid="{EFC69BA1-8177-4DC4-8113-5B2B0ABD5FA3}"/>
    <cellStyle name="Text 2 2" xfId="39825" xr:uid="{2AF42303-DAC5-4A26-BC69-F3259B186B77}"/>
    <cellStyle name="Text 2 3" xfId="39826" xr:uid="{27207BD8-A337-4316-BFC0-FB197306E347}"/>
    <cellStyle name="Text 2_AVA DVA EL" xfId="39827" xr:uid="{2B490BEB-7AB3-4218-8977-98E4E0A95745}"/>
    <cellStyle name="Text 3" xfId="9477" xr:uid="{8D43D386-6788-4BEC-AFAA-4FE58B4D441A}"/>
    <cellStyle name="Text 3 2" xfId="39828" xr:uid="{87BC623C-EF5D-4968-99B5-6ED4AEC2CFAF}"/>
    <cellStyle name="Text 3 3" xfId="39829" xr:uid="{79BB697F-5DB6-4EC0-82F0-B5B74407D581}"/>
    <cellStyle name="Text 3_AVA DVA EL" xfId="39830" xr:uid="{135EF4EC-3D5C-4197-ADDF-FF19B4DAF81B}"/>
    <cellStyle name="Text 4" xfId="39831" xr:uid="{BE47C0CC-4AF4-4B5A-B874-366A5040A6F0}"/>
    <cellStyle name="Text 5" xfId="39832" xr:uid="{AAA1187A-C019-44DB-BF8D-37D07EA682E0}"/>
    <cellStyle name="Text 6" xfId="39833" xr:uid="{06C420B9-4904-46CC-816F-C268C63E6BD0}"/>
    <cellStyle name="Text 7" xfId="41717" xr:uid="{4B921065-538C-451D-99B6-60CAB0421B12}"/>
    <cellStyle name="Text 8" xfId="41718" xr:uid="{956AB9F9-9933-4261-8CE1-DD9674FD5A56}"/>
    <cellStyle name="Text Head 1" xfId="9478" xr:uid="{7C762898-0A19-4321-9B4D-28FF6BCA0EED}"/>
    <cellStyle name="Text Head 1 2" xfId="39834" xr:uid="{AF3BA3EB-004C-439E-87A5-3A8A3D213DB9}"/>
    <cellStyle name="Text Head 1 3" xfId="39835" xr:uid="{524187EF-12F9-4020-8B33-D423937EF34A}"/>
    <cellStyle name="Text Head 1_AVA DVA EL" xfId="39836" xr:uid="{5C687DCF-455E-47F0-8E00-E14EC336DA98}"/>
    <cellStyle name="Text Head 2" xfId="9479" xr:uid="{43D10DBC-7B97-4E16-8E92-4A9926FEFDCB}"/>
    <cellStyle name="Text Head 2 2" xfId="39837" xr:uid="{F51CD1F7-0468-46B4-8916-FFC99984EEA0}"/>
    <cellStyle name="Text Head 2 3" xfId="39838" xr:uid="{ECB7431B-903B-4740-8733-0F28729B8FF5}"/>
    <cellStyle name="Text Head 2_AVA DVA EL" xfId="39839" xr:uid="{ECABBFFA-4E57-47C5-9A53-B3DA42CD59E3}"/>
    <cellStyle name="Text Indent 1" xfId="9480" xr:uid="{0294746C-7BF5-403A-BB4C-BA53573D897F}"/>
    <cellStyle name="Text Indent 1 2" xfId="39840" xr:uid="{C46424DA-F18F-43E0-BB60-2013B6267862}"/>
    <cellStyle name="Text Indent 1 3" xfId="39841" xr:uid="{3D9DD173-815C-48DB-9F6A-37D92EFDB2B4}"/>
    <cellStyle name="Text Indent 1_AVA DVA EL" xfId="39842" xr:uid="{DF604CD4-74EB-40B1-A433-E0B24865E36A}"/>
    <cellStyle name="Text Indent 2" xfId="9481" xr:uid="{0214E361-9319-426C-8B32-2A97F26B9D65}"/>
    <cellStyle name="Text Indent 2 2" xfId="39843" xr:uid="{12A9DFF4-B212-43C5-B09D-0076B4CE66F5}"/>
    <cellStyle name="Text Indent 2 3" xfId="39844" xr:uid="{72033006-6C59-41E4-ADAD-044337EFEF6D}"/>
    <cellStyle name="Text Indent 2_AVA DVA EL" xfId="39845" xr:uid="{9A09EB7E-09B5-4319-8E50-A01F0A987E6D}"/>
    <cellStyle name="Text_3. Chng in credit spreads" xfId="9482" xr:uid="{03C89411-E845-42FF-8C81-EEB229E24E6E}"/>
    <cellStyle name="Texto de advertencia" xfId="39846" xr:uid="{7E5A312B-CC7C-40F1-B869-217DB007791C}"/>
    <cellStyle name="Texto de advertencia 2" xfId="39847" xr:uid="{E8C4FE2A-8B39-4BE2-A4BD-F893A9032DDA}"/>
    <cellStyle name="Texto de advertencia_AVA DVA EL" xfId="39848" xr:uid="{C1A9BCC2-5F44-4788-BC02-17399E1D876A}"/>
    <cellStyle name="Texto explicativo" xfId="39849" xr:uid="{F363F588-D47E-4355-A747-D77E61C11A45}"/>
    <cellStyle name="Texto explicativo 2" xfId="39850" xr:uid="{A95665C6-DEC6-4D60-A990-625B20DF126A}"/>
    <cellStyle name="Texto explicativo_AVA DVA EL" xfId="39851" xr:uid="{B7E03ECD-486A-411D-BCE6-C1EF8A96B40E}"/>
    <cellStyle name="Textrubrik" xfId="9483" xr:uid="{DD96A379-9FCC-4E66-A791-9950A64ACFEB}"/>
    <cellStyle name="Textrubrik 2" xfId="39852" xr:uid="{2BF9A01C-2227-4720-B1D0-A41DFA4C05B9}"/>
    <cellStyle name="Textrubrik 3" xfId="39853" xr:uid="{9C275107-F67B-4E1F-AC0D-EA50DF895D6F}"/>
    <cellStyle name="Textrubrik_AVA DVA EL" xfId="39854" xr:uid="{17DD23EA-9213-45CC-960F-EC5D43CFF249}"/>
    <cellStyle name="Tikrinimo langelis" xfId="9484" xr:uid="{3A2B80A4-F121-4336-B1C6-28D46104DE82}"/>
    <cellStyle name="Tikrinimo langelis 2" xfId="39855" xr:uid="{1ECF84CA-F498-4016-8979-225B43EF0C5F}"/>
    <cellStyle name="Tikrinimo langelis_AVA DVA EL" xfId="39856" xr:uid="{8E27DE92-2639-406F-ADD4-137917D8B72D}"/>
    <cellStyle name="Times 10" xfId="9485" xr:uid="{257DD3A1-158E-43CC-BEE9-EB9682C7166C}"/>
    <cellStyle name="Times 10 2" xfId="39857" xr:uid="{65F631D5-3B73-4F83-853E-FDECB8C118DF}"/>
    <cellStyle name="Times 10 3" xfId="39858" xr:uid="{2126AE70-7620-4C54-BE2A-AE83F5ABD638}"/>
    <cellStyle name="Times 10_AVA DVA EL" xfId="39859" xr:uid="{277BB19D-AC56-4108-8218-555E34E869A5}"/>
    <cellStyle name="Times 12" xfId="9486" xr:uid="{D33DFEFC-822F-4A60-9F04-25ACE3D3D08F}"/>
    <cellStyle name="Times 12 2" xfId="39860" xr:uid="{3F3FD4DF-868F-4D27-8F63-3FF0800DD368}"/>
    <cellStyle name="Times 12 3" xfId="39861" xr:uid="{382771AA-9A15-4D7E-84BE-745346416D1E}"/>
    <cellStyle name="Times 12_AVA DVA EL" xfId="39862" xr:uid="{64650845-0365-44E0-8374-9B31D98DFDE2}"/>
    <cellStyle name="Titel" xfId="39863" xr:uid="{EF295187-6B77-456C-A8CC-05E804693E9C}"/>
    <cellStyle name="Titel 2" xfId="39864" xr:uid="{CF7D4175-61D9-4FFB-B990-A2D683804387}"/>
    <cellStyle name="Titel 3" xfId="39865" xr:uid="{63106DAE-A4A3-438D-9F21-4B99B8594692}"/>
    <cellStyle name="Titel_AVA DVA EL" xfId="39866" xr:uid="{946210AF-FAAF-4ABB-BB49-93AB8E7832E5}"/>
    <cellStyle name="Title" xfId="9487" xr:uid="{EFBF7B63-04E8-48F4-9FAE-15FF351F0E44}"/>
    <cellStyle name="Title 2" xfId="9488" xr:uid="{607F2BAD-E311-4B9D-90E1-281290E73230}"/>
    <cellStyle name="Title 2 2" xfId="39867" xr:uid="{7879E017-C1CC-4A7E-BDEC-58918819D29D}"/>
    <cellStyle name="Title 2 2 2" xfId="39868" xr:uid="{F36C9D7F-97CD-4B23-8846-16BE4782AE03}"/>
    <cellStyle name="Title 2 2 2 2" xfId="39869" xr:uid="{1B7B6387-43B8-40F8-9B65-C9E3F123F636}"/>
    <cellStyle name="Title 2 2 2 3" xfId="39870" xr:uid="{0CF6C81F-96A9-445E-9066-1DBD5E7C19E9}"/>
    <cellStyle name="Title 2 2 2_AVA DVA EL" xfId="39871" xr:uid="{350DE72D-1EA3-4858-8716-E1CE08407E07}"/>
    <cellStyle name="Title 2 2 3" xfId="39872" xr:uid="{7BAD31E2-4D9B-4CA8-BEC2-03B9F10C72B9}"/>
    <cellStyle name="Title 2 2_AVA DVA EL" xfId="39873" xr:uid="{9A39A332-2667-4807-AE97-625EAAEC96CF}"/>
    <cellStyle name="Title 2 3" xfId="39874" xr:uid="{27C39AEE-BF95-4207-92CE-BB48BD6AAB0C}"/>
    <cellStyle name="Title 2 3 2" xfId="39875" xr:uid="{3F90BC7C-0B9E-4113-A131-F4D653E99296}"/>
    <cellStyle name="Title 2 3_AVA DVA EL" xfId="39876" xr:uid="{D3A65079-9F90-4181-BD7A-FBEC6437E407}"/>
    <cellStyle name="Title 2 4" xfId="39877" xr:uid="{B4F367AB-BA04-4D03-9FAB-FC96E3E5CA91}"/>
    <cellStyle name="Title 2 4 2" xfId="39878" xr:uid="{42425650-7A44-4A47-98AC-985B968B4EA5}"/>
    <cellStyle name="Title 2 4 3" xfId="39879" xr:uid="{5DC8CF3C-0E10-4032-939E-5A743E36779F}"/>
    <cellStyle name="Title 2 4_AVA DVA EL" xfId="39880" xr:uid="{0176C684-6CA4-4A49-BD91-5DFA23664AC5}"/>
    <cellStyle name="Title 2 5" xfId="39881" xr:uid="{6B2B2A15-418C-494D-87F4-6489E6D333A6}"/>
    <cellStyle name="Title 2 5 2" xfId="39882" xr:uid="{B9371D7E-3E73-4DA9-A1E5-3A1A0C9375A6}"/>
    <cellStyle name="Title 2 5 3" xfId="39883" xr:uid="{FB96621E-742D-4E93-A0FD-5DED67D7903C}"/>
    <cellStyle name="Title 2 5_AVA DVA EL" xfId="39884" xr:uid="{71873E9C-679B-4669-B688-C471568B1DE3}"/>
    <cellStyle name="Title 2 6" xfId="39885" xr:uid="{29870BD9-25BB-45A0-A1AD-36B30D87FEBA}"/>
    <cellStyle name="Title 2_4Q16" xfId="39886" xr:uid="{7344B952-EFAA-4453-8B7C-CF0C64EB9265}"/>
    <cellStyle name="Title 3" xfId="39887" xr:uid="{A96972E4-D5AF-4B17-AF8C-3672104EDF41}"/>
    <cellStyle name="Title 3 2" xfId="39888" xr:uid="{3455EC19-22DC-4C0F-8D5C-4C89DC5C765E}"/>
    <cellStyle name="Title 3 2 2" xfId="39889" xr:uid="{CB2AB4D9-3698-4D0C-BBFE-4EFAF6FC5453}"/>
    <cellStyle name="Title 3 2 3" xfId="39890" xr:uid="{9A064CC0-A102-4964-B27B-7338D07C8C92}"/>
    <cellStyle name="Title 3 2_AVA DVA EL" xfId="39891" xr:uid="{1CFF2849-53E6-478A-85AA-A41A474F7855}"/>
    <cellStyle name="Title 3 3" xfId="39892" xr:uid="{0D734617-0F13-4FE4-B22E-AC73341F9101}"/>
    <cellStyle name="Title 3_AVA DVA EL" xfId="39893" xr:uid="{062C70E8-1BBB-4D81-9597-3BF028102F37}"/>
    <cellStyle name="Title 4" xfId="39894" xr:uid="{99FC15AF-0145-47BA-87B6-9DB15991F6B6}"/>
    <cellStyle name="Title 4 2" xfId="39895" xr:uid="{4E61A179-07A9-4726-9396-9C9112DAB7A6}"/>
    <cellStyle name="Title 4 2 2" xfId="39896" xr:uid="{2739C26E-0AF7-4972-A5D9-F80B678119FD}"/>
    <cellStyle name="Title 4 2 3" xfId="39897" xr:uid="{A342FC33-BE2D-42F1-B6FD-ABACC15F403C}"/>
    <cellStyle name="Title 4 2_AVA DVA EL" xfId="39898" xr:uid="{4EBD5504-9448-457B-8982-F037C884FF63}"/>
    <cellStyle name="Title 4 3" xfId="39899" xr:uid="{04FFE07C-B494-4EE8-997B-7C165FFAF948}"/>
    <cellStyle name="Title 4_AVA DVA EL" xfId="39900" xr:uid="{23CD77D1-A762-42CC-A4F0-603DCCBBB2E0}"/>
    <cellStyle name="Title 5" xfId="39901" xr:uid="{ECBF3900-E29A-4024-9F77-09634FCD16A9}"/>
    <cellStyle name="Title 5 2" xfId="39902" xr:uid="{6F4EE313-72BD-4EF8-A3B9-21456CCD84BD}"/>
    <cellStyle name="Title 5 2 2" xfId="39903" xr:uid="{7483E1DF-8810-4BEC-B4D4-E3D8FACC062A}"/>
    <cellStyle name="Title 5 2 3" xfId="39904" xr:uid="{C8488185-ADFA-4C48-8582-3CBA1A30EE90}"/>
    <cellStyle name="Title 5 2_AVA DVA EL" xfId="39905" xr:uid="{C77E812D-A8F3-474C-922E-F5CF552DD362}"/>
    <cellStyle name="Title 5 3" xfId="39906" xr:uid="{BB7231E4-6EA6-4F99-8B75-97A474215B0F}"/>
    <cellStyle name="Title 5_AVA DVA EL" xfId="39907" xr:uid="{CAAD29D6-7F68-4F1C-947B-5940898AB555}"/>
    <cellStyle name="Title 6" xfId="39908" xr:uid="{E55B04D0-C2AE-4805-8B0A-06907EBDDA00}"/>
    <cellStyle name="Title 6 2" xfId="39909" xr:uid="{77915A8A-CE01-4833-9462-5B71F6E15DD5}"/>
    <cellStyle name="Title 6 2 2" xfId="39910" xr:uid="{84FE4B51-6ABF-46D7-83E3-F9AEE3208D1D}"/>
    <cellStyle name="Title 6 2 3" xfId="39911" xr:uid="{7989D1C4-23B9-4A89-927D-F64775B1733F}"/>
    <cellStyle name="Title 6 2_AVA DVA EL" xfId="39912" xr:uid="{E430F813-BA1B-42FB-9792-20FB3BD6388E}"/>
    <cellStyle name="Title 6 3" xfId="39913" xr:uid="{1DDB5527-26BA-46BC-89E4-52DD4D0CEE65}"/>
    <cellStyle name="Title 6_AVA DVA EL" xfId="39914" xr:uid="{30F83683-5135-42B7-96FE-D69C7B19EC5F}"/>
    <cellStyle name="Title 7" xfId="39915" xr:uid="{366FFEFF-4D21-4291-AE81-0704D4E8901B}"/>
    <cellStyle name="Title 7 2" xfId="39916" xr:uid="{D49344A9-36A2-4794-9207-BB8AAF4977C0}"/>
    <cellStyle name="Title 7_AVA DVA EL" xfId="39917" xr:uid="{B97FED5E-8347-4E37-A63C-D45A6FB3306F}"/>
    <cellStyle name="Title 8" xfId="39918" xr:uid="{E7FECB00-458D-4809-BE84-44F45A936824}"/>
    <cellStyle name="Title 8 2" xfId="39919" xr:uid="{E28E63D7-D4A7-4241-A512-69ECC25110B6}"/>
    <cellStyle name="Title 8_AVA DVA EL" xfId="39920" xr:uid="{7C87D010-6743-42D4-A71E-71D8E41F2CE2}"/>
    <cellStyle name="Title 9" xfId="39921" xr:uid="{54DD28FD-A30C-4681-8C9F-83E4B8D865D2}"/>
    <cellStyle name="Title 9 2" xfId="39922" xr:uid="{FCD3BFDB-4E25-4DA8-A104-8DF3798EF860}"/>
    <cellStyle name="Title 9_AVA DVA EL" xfId="39923" xr:uid="{A5E30F3D-BC22-4C3A-9BB8-17C370E77C11}"/>
    <cellStyle name="Title_4Q16" xfId="39924" xr:uid="{3343F682-EF76-42C3-A8B0-30755EBA037D}"/>
    <cellStyle name="Titles" xfId="9489" xr:uid="{032949D5-5F78-4D9A-8C47-AA67AF2AA788}"/>
    <cellStyle name="Titles 2" xfId="39925" xr:uid="{4C52E4E1-3D95-4070-82F0-3F5AE7102C76}"/>
    <cellStyle name="Titles 3" xfId="39926" xr:uid="{38BFC504-C7AF-4C5F-A4AB-4DB8B4579B15}"/>
    <cellStyle name="Titles_AVA DVA EL" xfId="39927" xr:uid="{5626A0CD-44C4-4079-A94D-E0E24E818E79}"/>
    <cellStyle name="titre" xfId="9490" xr:uid="{771FC281-E108-40DA-98DF-CC3CC905B551}"/>
    <cellStyle name="Tittel" xfId="39928" xr:uid="{EBDC9C7C-391C-49F7-A7B3-13781708D0EC}"/>
    <cellStyle name="Tittel 2" xfId="9491" xr:uid="{D4FAFB7D-331E-47D2-A076-8C4F0DC77B63}"/>
    <cellStyle name="Tittel 2 2" xfId="39929" xr:uid="{C8CB6407-2A14-4108-89B3-0E74F8AF7BBD}"/>
    <cellStyle name="Tittel 2_AVA DVA EL" xfId="39930" xr:uid="{E6B160B4-99AC-4254-895B-04353355E1A0}"/>
    <cellStyle name="Tittel 3" xfId="9492" xr:uid="{E17D90FD-70DE-4A20-93C9-F1200CB97761}"/>
    <cellStyle name="Tittel 3 2" xfId="39931" xr:uid="{576BDD04-4A34-4900-8024-0A81FBA25C6E}"/>
    <cellStyle name="Tittel 3 3" xfId="39932" xr:uid="{DBAC3014-949B-4B2A-BA1C-4FD527A8FF80}"/>
    <cellStyle name="Tittel 3_AVA DVA EL" xfId="39933" xr:uid="{139974DD-1864-479F-972F-0E810A962A7F}"/>
    <cellStyle name="Tittel 4" xfId="39934" xr:uid="{EA711031-C95A-4F0B-B0A3-207F6E3D295C}"/>
    <cellStyle name="Tittel 5" xfId="39935" xr:uid="{4A32EF15-5ACE-40DE-A35B-1A87DA71F1F1}"/>
    <cellStyle name="Tittel 6" xfId="39936" xr:uid="{CFA7312D-4A5F-43FB-8926-8F5FA7EBE057}"/>
    <cellStyle name="Tittel_3Q19" xfId="42931" xr:uid="{4ED141E0-C595-4F57-9220-DFC2C71FF521}"/>
    <cellStyle name="Título" xfId="39937" xr:uid="{9A40AE41-9770-4A34-81D5-B6F24492FAFA}"/>
    <cellStyle name="Título 1" xfId="39938" xr:uid="{850BE039-982C-4E4D-BE2D-13C64DCDC2DE}"/>
    <cellStyle name="Título 1 2" xfId="39939" xr:uid="{6D51B4C1-C4A8-4F5C-937B-8CEED31039D4}"/>
    <cellStyle name="Título 1_AVA DVA EL" xfId="39940" xr:uid="{C091CC3F-2D44-4FC2-86F4-EC259E9B6B90}"/>
    <cellStyle name="Título 2" xfId="39941" xr:uid="{AA6079E5-D2D3-44E5-B50A-06F47EF2F1BD}"/>
    <cellStyle name="Título 2 2" xfId="39942" xr:uid="{8B3699DA-FB13-4807-9CC2-B3A2BAA35AF9}"/>
    <cellStyle name="Título 2_AVA DVA EL" xfId="39943" xr:uid="{BA666EF0-DAD5-4906-BB56-CF77C6215002}"/>
    <cellStyle name="Título 3" xfId="39944" xr:uid="{AFD5ED17-A7D5-4CC9-81AD-51E22C5D0BF9}"/>
    <cellStyle name="Título 3 2" xfId="39945" xr:uid="{6AF683DE-73A5-4A37-AC83-3BF75AE1E506}"/>
    <cellStyle name="Título 3_AVA DVA EL" xfId="39946" xr:uid="{0A974915-2494-46BE-BD35-96054C47127C}"/>
    <cellStyle name="Título 4" xfId="39947" xr:uid="{0927337C-76F5-4174-AD7D-F7F52B7E37C0}"/>
    <cellStyle name="Título_20091015 DE_Proposed amendments to CR SEC_MKR" xfId="39948" xr:uid="{13EF62F1-1B92-4518-B697-F41ECEBDFAB3}"/>
    <cellStyle name="TOC" xfId="9493" xr:uid="{C30D161E-688C-4474-9BB7-8316CA1BD2F9}"/>
    <cellStyle name="TOC 1" xfId="9494" xr:uid="{AC3049E3-4B47-4432-B18A-43B859510926}"/>
    <cellStyle name="TOC 1 2" xfId="39949" xr:uid="{60E50E3C-CCE5-4786-A5DB-6DDAF2DB9BC4}"/>
    <cellStyle name="TOC 1 3" xfId="39950" xr:uid="{120666FF-FB15-4FDF-AACB-03F568BC0869}"/>
    <cellStyle name="TOC 1_AVA DVA EL" xfId="39951" xr:uid="{E0E7A229-BDE1-473D-AFA2-EDC5B48B5188}"/>
    <cellStyle name="TOC 2" xfId="9495" xr:uid="{47CD2981-7407-4FFC-9472-0C4F7CC0098C}"/>
    <cellStyle name="TOC 2 2" xfId="39952" xr:uid="{F6653E73-B762-4B31-978D-998D8EFA7EC3}"/>
    <cellStyle name="TOC 2 3" xfId="39953" xr:uid="{D1F0B84F-489A-4CC5-A5EC-8C9C3D6F6CD6}"/>
    <cellStyle name="TOC 2_AVA DVA EL" xfId="39954" xr:uid="{BA1EAC00-E523-4589-9A27-8EE96FAE0983}"/>
    <cellStyle name="TOC 3" xfId="39955" xr:uid="{2615601B-6FFE-47F3-A55C-9416B7578532}"/>
    <cellStyle name="TOC 4" xfId="39956" xr:uid="{0126DB94-6ADD-45C5-A6F6-A3DC0649A751}"/>
    <cellStyle name="TOC_3. Chng in credit spreads" xfId="9496" xr:uid="{6537C92E-05E7-418C-A177-7485513F5488}"/>
    <cellStyle name="Total" xfId="9497" xr:uid="{D239A31C-A58E-4EF2-8D34-D2847321F742}"/>
    <cellStyle name="Total 10" xfId="39957" xr:uid="{B510176D-A4D8-477E-BE5F-98E1533C346A}"/>
    <cellStyle name="Total 10 2" xfId="39958" xr:uid="{8BFC5F5D-D98E-45B1-AC3D-685B45394ED1}"/>
    <cellStyle name="Total 10 3" xfId="39959" xr:uid="{36439F51-AA57-42DD-951B-09F091107D6E}"/>
    <cellStyle name="Total 10_AVA DVA EL" xfId="39960" xr:uid="{878CB76E-30C5-44D6-BE26-8BB887B4CA4F}"/>
    <cellStyle name="Total 11" xfId="39961" xr:uid="{89E9BDE3-398D-45C1-8675-B0252A4F34BF}"/>
    <cellStyle name="Total 11 2" xfId="39962" xr:uid="{DB13EDD0-6047-485D-8BC9-DB85BB7847B1}"/>
    <cellStyle name="Total 11 3" xfId="39963" xr:uid="{DCC77BF4-6931-4A9E-9698-74499E3B34EE}"/>
    <cellStyle name="Total 11_AVA DVA EL" xfId="39964" xr:uid="{519118A1-8734-4483-A285-439DEA145D02}"/>
    <cellStyle name="Total 12" xfId="39965" xr:uid="{302F2328-6460-4890-A7E3-91F14CFAD8FF}"/>
    <cellStyle name="Total 12 2" xfId="39966" xr:uid="{F6FDF644-EC50-41B6-BAC7-C5992E01481B}"/>
    <cellStyle name="Total 12 3" xfId="39967" xr:uid="{DDC0E189-BB81-4AC1-8B48-58BC634A5B7B}"/>
    <cellStyle name="Total 12_AVA DVA EL" xfId="39968" xr:uid="{EE40DEAA-54D2-4D29-8F40-3658F9C81191}"/>
    <cellStyle name="Total 13" xfId="39969" xr:uid="{6C6D2D3D-5FCA-4417-BB63-9DD9FEC93F2C}"/>
    <cellStyle name="Total 13 2" xfId="39970" xr:uid="{912AB8A4-2FFC-4559-ACA0-9A2962CE5C9A}"/>
    <cellStyle name="Total 13 3" xfId="39971" xr:uid="{FF96E9B7-685E-4ECE-B741-E5F093F378B4}"/>
    <cellStyle name="Total 13_AVA DVA EL" xfId="39972" xr:uid="{8F2BBAFD-01DF-4636-AA90-CD99D37C9E65}"/>
    <cellStyle name="Total 15" xfId="42686" xr:uid="{71AF3F0B-6BCF-4569-873B-FF280E27E4F4}"/>
    <cellStyle name="Total 16" xfId="42724" xr:uid="{59B04403-8311-4106-9282-5E858D33EA41}"/>
    <cellStyle name="Total 17" xfId="42762" xr:uid="{0A793469-C6D7-4E5D-BF2A-ECCDCD3A2F06}"/>
    <cellStyle name="Total 2" xfId="9498" xr:uid="{704785FA-0407-49EF-B408-BE084D286E98}"/>
    <cellStyle name="Total 2 2" xfId="39973" xr:uid="{329FF93F-A8CE-4133-B1B4-11EE1C5C667F}"/>
    <cellStyle name="Total 2 2 2" xfId="39974" xr:uid="{2DA4AFA4-2F83-40D0-905E-5CA3A6DA1E67}"/>
    <cellStyle name="Total 2 2 2 2" xfId="39975" xr:uid="{CA399787-CD7B-4036-98D6-AF358242E176}"/>
    <cellStyle name="Total 2 2 2 3" xfId="39976" xr:uid="{2AE3759E-D2CF-4741-9DC0-C95F31104BB2}"/>
    <cellStyle name="Total 2 2 2_AVA DVA EL" xfId="39977" xr:uid="{476DE57A-6F96-4235-AC6B-B0FBE3D9488E}"/>
    <cellStyle name="Total 2 2 3" xfId="39978" xr:uid="{75B2C455-9115-462A-BD45-A1E1504F6E36}"/>
    <cellStyle name="Total 2 2 3 2" xfId="39979" xr:uid="{8A2B6FA9-F38C-485A-825E-05B97E961B48}"/>
    <cellStyle name="Total 2 2 3 3" xfId="39980" xr:uid="{DE0D0692-C3A0-46D0-AF01-118A9EFCB1C1}"/>
    <cellStyle name="Total 2 2 3_AVA DVA EL" xfId="39981" xr:uid="{849C2743-F7C0-4CFD-983A-6B00D7A03C8F}"/>
    <cellStyle name="Total 2 2 4" xfId="39982" xr:uid="{144BD5A6-8204-4C8E-8759-9C1B29744457}"/>
    <cellStyle name="Total 2 2 4 2" xfId="39983" xr:uid="{C599680D-A493-4F41-B73D-892D8EDC5BC2}"/>
    <cellStyle name="Total 2 2 4 3" xfId="39984" xr:uid="{4A6F2EC8-BD38-4C90-B965-12F3F4769AC8}"/>
    <cellStyle name="Total 2 2 4_AVA DVA EL" xfId="39985" xr:uid="{496D685F-3779-48CC-8C81-9554D547C9AD}"/>
    <cellStyle name="Total 2 2 5" xfId="39986" xr:uid="{23F5EE0B-AC9D-464C-B434-89A3FA16DD1D}"/>
    <cellStyle name="Total 2 2 5 2" xfId="39987" xr:uid="{4F2130C0-A766-4BBF-83EC-B3FEBC3E7C08}"/>
    <cellStyle name="Total 2 2 5 3" xfId="39988" xr:uid="{108F42BB-6297-4BA6-83E6-BBAED67B7EDE}"/>
    <cellStyle name="Total 2 2 5_AVA DVA EL" xfId="39989" xr:uid="{2136EFCB-0371-411E-A5D4-0BEB4B8A7811}"/>
    <cellStyle name="Total 2 2 6" xfId="39990" xr:uid="{19508208-8342-4F58-AB2B-0547B3066F05}"/>
    <cellStyle name="Total 2 2 6 2" xfId="39991" xr:uid="{E6187722-4D2C-418E-8B69-FC0540AC776C}"/>
    <cellStyle name="Total 2 2 6 3" xfId="39992" xr:uid="{69E9E525-B314-4000-BA89-2FED23F7C77D}"/>
    <cellStyle name="Total 2 2 6_AVA DVA EL" xfId="39993" xr:uid="{02B72A27-9F8D-4506-B99C-206EB30179B8}"/>
    <cellStyle name="Total 2 2 7" xfId="39994" xr:uid="{67C7FAEE-266E-48C4-8D52-3D9948AA3915}"/>
    <cellStyle name="Total 2 2_AVA DVA EL" xfId="39995" xr:uid="{E0F5824D-CE97-447B-B26B-FC9F90B36F9F}"/>
    <cellStyle name="Total 2 3" xfId="39996" xr:uid="{3E28A89F-6795-4AF9-B49B-FD7580792001}"/>
    <cellStyle name="Total 2 3 2" xfId="39997" xr:uid="{44A43F14-3451-45C3-9D0E-8BE8912C749E}"/>
    <cellStyle name="Total 2 3 2 2" xfId="39998" xr:uid="{295B26C5-E32B-4405-838F-6341840F5479}"/>
    <cellStyle name="Total 2 3 2 3" xfId="39999" xr:uid="{0455BA03-0738-4441-AF33-0BBF517501F4}"/>
    <cellStyle name="Total 2 3 2_AVA DVA EL" xfId="40000" xr:uid="{F76D1B4B-BBAC-4F0A-B65E-5F6CA9883505}"/>
    <cellStyle name="Total 2 3 3" xfId="40001" xr:uid="{6CDFC6DF-BF4A-419D-8004-3C6CCA082E11}"/>
    <cellStyle name="Total 2 3 4" xfId="40002" xr:uid="{BB12006D-B1FA-488E-8736-22886FED8DC1}"/>
    <cellStyle name="Total 2 3_AVA DVA EL" xfId="40003" xr:uid="{E4A0D538-FD4C-42D1-B758-BD2D076CC5D7}"/>
    <cellStyle name="Total 2 4" xfId="40004" xr:uid="{42C1ED6A-DB6E-4063-8CBC-1457B93512A7}"/>
    <cellStyle name="Total 2 4 2" xfId="40005" xr:uid="{7E89A305-9DD0-43EA-9E11-0EC6FBAD5E17}"/>
    <cellStyle name="Total 2 4 3" xfId="40006" xr:uid="{5659CE26-D6EF-49A5-88E8-05F3BCEE2ECB}"/>
    <cellStyle name="Total 2 4_AVA DVA EL" xfId="40007" xr:uid="{0F4A15DA-7BC0-47DF-BDDB-5BCBA6336A74}"/>
    <cellStyle name="Total 2 5" xfId="40008" xr:uid="{AE7C9CEC-DF6D-4BEA-8397-63556D154993}"/>
    <cellStyle name="Total 2 5 2" xfId="40009" xr:uid="{F5DDCA48-4109-4F8E-805C-7BA96CA5713A}"/>
    <cellStyle name="Total 2 5 3" xfId="40010" xr:uid="{8CFF3724-79E6-4006-8AB1-C4C8CA94C226}"/>
    <cellStyle name="Total 2 5_AVA DVA EL" xfId="40011" xr:uid="{FA084398-D023-4809-B380-27157AE988E4}"/>
    <cellStyle name="Total 2 6" xfId="40012" xr:uid="{6B7BFED7-CE16-4AEB-B7F9-132C92F75DE2}"/>
    <cellStyle name="Total 2 6 2" xfId="40013" xr:uid="{AF3C4E77-AE64-4A1E-B104-C444BD6E1654}"/>
    <cellStyle name="Total 2 6 2 2" xfId="40014" xr:uid="{BB9716FC-0C95-422D-8480-95C653FF3EAA}"/>
    <cellStyle name="Total 2 6 2 3" xfId="40015" xr:uid="{E20D13CC-B2E6-499C-8378-09708722DE76}"/>
    <cellStyle name="Total 2 6 2_AVA DVA EL" xfId="40016" xr:uid="{18B4FABA-02CC-428A-A4A5-990F87EC031A}"/>
    <cellStyle name="Total 2 6 3" xfId="40017" xr:uid="{F1BA0FF1-4BBE-45D7-807F-C1C59AB4FD1E}"/>
    <cellStyle name="Total 2 6 3 2" xfId="40018" xr:uid="{F40658A8-893C-4CB7-8685-BF3B793D38F2}"/>
    <cellStyle name="Total 2 6 3 3" xfId="40019" xr:uid="{29999B38-2AA9-48AC-977C-E18D583E4F2D}"/>
    <cellStyle name="Total 2 6 3_AVA DVA EL" xfId="40020" xr:uid="{6B9B94C4-D22D-4A14-B4D4-B55F24737017}"/>
    <cellStyle name="Total 2 6 4" xfId="40021" xr:uid="{63443456-DBC3-4442-881C-081DA975A2E8}"/>
    <cellStyle name="Total 2 6 5" xfId="40022" xr:uid="{7DEB3374-AAAD-4235-8E47-9840A4970F39}"/>
    <cellStyle name="Total 2 6_AVA DVA EL" xfId="40023" xr:uid="{6DA23B27-24E0-4EDE-981A-438D6482CFB0}"/>
    <cellStyle name="Total 2 7" xfId="40024" xr:uid="{5ACA0BC3-C586-4295-A8C7-51A14D56D4E2}"/>
    <cellStyle name="Total 2 7 2" xfId="40025" xr:uid="{0012EAC7-79AD-4A69-8D83-337570C52D4E}"/>
    <cellStyle name="Total 2 7 3" xfId="40026" xr:uid="{02739FF5-0C93-4F70-BF7B-50A6AF9320D4}"/>
    <cellStyle name="Total 2 7_AVA DVA EL" xfId="40027" xr:uid="{0ADC0142-6A62-4D10-BE03-0F5DAE27837F}"/>
    <cellStyle name="Total 2 8" xfId="40028" xr:uid="{2079D5A7-80C5-477B-8E3D-AB81BE71F1ED}"/>
    <cellStyle name="Total 2 8 2" xfId="40029" xr:uid="{78ED4E02-3C96-4E6A-AA4F-1EC5FF039BED}"/>
    <cellStyle name="Total 2 8 3" xfId="40030" xr:uid="{437766F1-A12A-4E75-B206-3748DF934E57}"/>
    <cellStyle name="Total 2 8_AVA DVA EL" xfId="40031" xr:uid="{432427E8-0A01-4305-96A2-C4E3C2D29318}"/>
    <cellStyle name="Total 2 9" xfId="40032" xr:uid="{C3DD0361-FD96-43D1-8403-8CB519A8AFD8}"/>
    <cellStyle name="Total 2_4Q16" xfId="40033" xr:uid="{CE9B7B72-2982-47F6-876C-FD04729A4E62}"/>
    <cellStyle name="Total 3" xfId="9499" xr:uid="{EBE238B6-8C44-4F2C-BE3F-06EF320D7FAB}"/>
    <cellStyle name="Total 3 2" xfId="40034" xr:uid="{560FEBF8-0B46-4A1B-A4FF-111080D7FB47}"/>
    <cellStyle name="Total 3 2 2" xfId="40035" xr:uid="{90C1D3EC-9938-4373-A729-4D1AE93AC736}"/>
    <cellStyle name="Total 3 2 3" xfId="40036" xr:uid="{CF556560-2897-4742-A966-1AD356C36F8D}"/>
    <cellStyle name="Total 3 2_AVA DVA EL" xfId="40037" xr:uid="{D7E916A3-B12B-40CF-B197-939DFF57BD42}"/>
    <cellStyle name="Total 3 3" xfId="40038" xr:uid="{565E4504-A347-4687-A7FC-10B4D27708C8}"/>
    <cellStyle name="Total 3 3 2" xfId="40039" xr:uid="{70D43F9D-4729-4830-96C8-7196238EABA6}"/>
    <cellStyle name="Total 3 3 3" xfId="40040" xr:uid="{3B3811DE-0744-4552-BBD5-D4241C47455A}"/>
    <cellStyle name="Total 3 3_AVA DVA EL" xfId="40041" xr:uid="{B65F4C29-9768-4E3C-A03B-104346A494C5}"/>
    <cellStyle name="Total 3 4" xfId="40042" xr:uid="{63312598-95EC-4408-8B94-8171B414F8FA}"/>
    <cellStyle name="Total 3_AVA DVA EL" xfId="40043" xr:uid="{443CF4C2-8C9A-4831-98D7-B24DDDCFFA86}"/>
    <cellStyle name="Total 4" xfId="40044" xr:uid="{260453D4-926C-4E6E-AF30-3FF493B94F36}"/>
    <cellStyle name="Total 4 2" xfId="40045" xr:uid="{08FD7DFD-E2E2-42CD-B40E-BCB2B5FFDA74}"/>
    <cellStyle name="Total 4 2 2" xfId="40046" xr:uid="{4F5505BC-BEA2-4871-8987-29F289051D96}"/>
    <cellStyle name="Total 4 2 3" xfId="40047" xr:uid="{8908BFEB-AC9B-4DDD-92AC-B31B3A7A674A}"/>
    <cellStyle name="Total 4 2_AVA DVA EL" xfId="40048" xr:uid="{9F109C30-81EB-441E-90DF-CD183A445EF0}"/>
    <cellStyle name="Total 4 3" xfId="40049" xr:uid="{74D8290E-D9B5-488D-A787-03A62C63528B}"/>
    <cellStyle name="Total 4 3 2" xfId="40050" xr:uid="{3F62E771-6415-403C-B2F4-C55AE1BFFC12}"/>
    <cellStyle name="Total 4 3 3" xfId="40051" xr:uid="{4A51426B-7405-4BD2-B187-5E5F2C08F423}"/>
    <cellStyle name="Total 4 3_AVA DVA EL" xfId="40052" xr:uid="{0F4A71BF-1EF7-4568-84C8-3B785688B2C1}"/>
    <cellStyle name="Total 4 4" xfId="40053" xr:uid="{0848AE9D-CC1E-464D-8A4E-09C51C884B5E}"/>
    <cellStyle name="Total 4 4 2" xfId="40054" xr:uid="{AEADB901-4566-4B7D-BBBF-D1F7D537FE50}"/>
    <cellStyle name="Total 4 4 3" xfId="40055" xr:uid="{DCB9729B-4D9C-4701-AC14-7420CDC6FC4F}"/>
    <cellStyle name="Total 4 4_AVA DVA EL" xfId="40056" xr:uid="{AE03D712-14E5-4BD6-9C39-CBF1077F210B}"/>
    <cellStyle name="Total 4 5" xfId="40057" xr:uid="{78384A77-757A-43B7-93C3-D4CF79A60166}"/>
    <cellStyle name="Total 4 5 2" xfId="40058" xr:uid="{B143F540-C2E9-4C23-A4A0-193B4563DD6B}"/>
    <cellStyle name="Total 4 5 3" xfId="40059" xr:uid="{E663A93C-C9DB-453F-8221-4D80EF9F5483}"/>
    <cellStyle name="Total 4 5_AVA DVA EL" xfId="40060" xr:uid="{5C805802-5AC4-40DA-A134-B2F3B217C79F}"/>
    <cellStyle name="Total 4 6" xfId="40061" xr:uid="{B34D1E8A-9D19-466D-A3D4-671BBC413A77}"/>
    <cellStyle name="Total 4_AVA DVA EL" xfId="40062" xr:uid="{5527CF4D-98B2-4C58-9D50-1B5F4E309917}"/>
    <cellStyle name="Total 5" xfId="40063" xr:uid="{3F9BDD9C-4D12-43ED-99EB-37766B0E3893}"/>
    <cellStyle name="Total 5 2" xfId="40064" xr:uid="{2C2E47B7-D810-4A96-B711-E60363D19487}"/>
    <cellStyle name="Total 5 2 2" xfId="40065" xr:uid="{2ADF38C6-0372-4B75-9574-B54A16FD3A49}"/>
    <cellStyle name="Total 5 2 3" xfId="40066" xr:uid="{12003E7A-89F5-4597-991F-4C87CFCBD676}"/>
    <cellStyle name="Total 5 2_AVA DVA EL" xfId="40067" xr:uid="{3D3CAE9F-8BDD-4691-8A06-8E99AD44AA1F}"/>
    <cellStyle name="Total 5 3" xfId="40068" xr:uid="{060B7278-6FF3-408A-AC28-BB590BEE6DDF}"/>
    <cellStyle name="Total 5_AVA DVA EL" xfId="40069" xr:uid="{1B9D67C0-0187-420D-A49B-AD3A635028C3}"/>
    <cellStyle name="Total 6" xfId="40070" xr:uid="{A9B4857F-B0FB-4D51-86F8-8879BBDC663D}"/>
    <cellStyle name="Total 6 2" xfId="40071" xr:uid="{43681376-42B2-43A5-91DD-0FA1AFFE9978}"/>
    <cellStyle name="Total 6 2 2" xfId="40072" xr:uid="{7F95368E-1496-488C-966F-1BC68A481430}"/>
    <cellStyle name="Total 6 2 3" xfId="40073" xr:uid="{DAA602F1-1644-4578-90AF-0BD92AADAC13}"/>
    <cellStyle name="Total 6 2_AVA DVA EL" xfId="40074" xr:uid="{32C6960E-D140-453E-9E29-0799DB703662}"/>
    <cellStyle name="Total 6 3" xfId="40075" xr:uid="{4542C10A-5A88-4189-A401-93A9F6640DE2}"/>
    <cellStyle name="Total 6_AVA DVA EL" xfId="40076" xr:uid="{5B3A6C55-A278-4C23-A65E-5F918FDFF225}"/>
    <cellStyle name="Total 7" xfId="40077" xr:uid="{1C538852-12B5-488F-998B-4430331E2082}"/>
    <cellStyle name="Total 7 2" xfId="40078" xr:uid="{5F7F67A6-12B6-4145-AB4F-247229E5C73E}"/>
    <cellStyle name="Total 7 2 2" xfId="40079" xr:uid="{EF3D71AB-EE67-46E1-B258-060BB0403363}"/>
    <cellStyle name="Total 7 2 3" xfId="40080" xr:uid="{D7FD6E86-4BD6-4EA8-B1B7-DBEDC5CACDE8}"/>
    <cellStyle name="Total 7 2_AVA DVA EL" xfId="40081" xr:uid="{50FD8363-DB10-4A73-B61F-CD60EB59B170}"/>
    <cellStyle name="Total 7 3" xfId="40082" xr:uid="{DDB391D3-1D07-46EE-B58C-5E0043EF97F3}"/>
    <cellStyle name="Total 7_AVA DVA EL" xfId="40083" xr:uid="{BF3B199B-96F9-419F-8844-2CB20D8354E6}"/>
    <cellStyle name="Total 8" xfId="40084" xr:uid="{F5A91E47-CF7B-4B1E-ABDB-601B948B3710}"/>
    <cellStyle name="Total 8 2" xfId="40085" xr:uid="{3ADAD892-314B-4CB9-B158-44ADE8C3257E}"/>
    <cellStyle name="Total 8 2 2" xfId="40086" xr:uid="{A90E7175-6036-40EE-A031-CB0D9E3F5B61}"/>
    <cellStyle name="Total 8 2 3" xfId="40087" xr:uid="{164CF777-5D45-40E9-88A8-B074305B11A6}"/>
    <cellStyle name="Total 8 2_AVA DVA EL" xfId="40088" xr:uid="{C550CC57-0D6E-4F24-B2E9-1DACC57C6187}"/>
    <cellStyle name="Total 8 3" xfId="40089" xr:uid="{CE15B9A5-80B9-43A5-A40A-A7C9560B6258}"/>
    <cellStyle name="Total 8_AVA DVA EL" xfId="40090" xr:uid="{20E9260B-9779-4C0C-97F7-4D19C7AB83EB}"/>
    <cellStyle name="Total 9" xfId="40091" xr:uid="{41DE82C6-3D36-4D27-A66E-29649514B705}"/>
    <cellStyle name="Total 9 2" xfId="40092" xr:uid="{8A0BFF54-8332-43BA-888B-F923398DC5F2}"/>
    <cellStyle name="Total 9 2 2" xfId="40093" xr:uid="{3780B01E-5221-4D61-B344-A92BC5AAA751}"/>
    <cellStyle name="Total 9 2 3" xfId="40094" xr:uid="{ED5D9BF2-729D-4D3E-858C-5D241C53DE73}"/>
    <cellStyle name="Total 9 2_AVA DVA EL" xfId="40095" xr:uid="{51C212A8-2841-40C6-85BB-6DD80FEC1015}"/>
    <cellStyle name="Total 9 3" xfId="40096" xr:uid="{653E1E43-E653-4187-A16A-B555377377A6}"/>
    <cellStyle name="Total 9_AVA DVA EL" xfId="40097" xr:uid="{7AE9D46A-A86A-496B-8B45-60BE0CBC2A9A}"/>
    <cellStyle name="Total Currency" xfId="9500" xr:uid="{0A08CB68-CC64-4AAF-BB29-E69789254722}"/>
    <cellStyle name="Total Currency 2" xfId="40098" xr:uid="{3B2869C1-515E-4AD0-A7CB-5C2C97929FF8}"/>
    <cellStyle name="Total Currency 3" xfId="40099" xr:uid="{2F9EB207-7AF5-41D6-9915-943EB5D0AED5}"/>
    <cellStyle name="Total Currency_AVA DVA EL" xfId="40100" xr:uid="{DF0F17EF-3436-4577-97F5-A31558F6CE22}"/>
    <cellStyle name="Total Normal" xfId="9501" xr:uid="{BB4EEE85-5C4A-4651-9023-29E6373E0B4D}"/>
    <cellStyle name="Total Normal 2" xfId="40101" xr:uid="{047A7D39-6B35-47BA-B643-A306A4B32085}"/>
    <cellStyle name="Total Normal 3" xfId="40102" xr:uid="{015DD3A6-838B-4453-83C4-DB821D15C42C}"/>
    <cellStyle name="Total Normal_AVA DVA EL" xfId="40103" xr:uid="{6A8F3349-DDB4-45C2-9694-F8AE77419F5E}"/>
    <cellStyle name="Total_06-Tilknytta 0906" xfId="40503" xr:uid="{3F20BFCE-7BBF-46A8-B610-D8A496D0A3C3}"/>
    <cellStyle name="Totalt" xfId="40104" xr:uid="{51A7667F-29D9-4C48-98C6-6918A9CA4B64}"/>
    <cellStyle name="Totalt 2" xfId="9502" xr:uid="{9612ABDE-E47F-4256-9499-6F767893647E}"/>
    <cellStyle name="Totalt 2 2" xfId="40105" xr:uid="{29D8FB78-D7F3-4158-BC04-E0375412D478}"/>
    <cellStyle name="Totalt 2 2 2" xfId="40106" xr:uid="{FFE98A90-2510-456A-8F73-BA074FDC337C}"/>
    <cellStyle name="Totalt 2 2 3" xfId="40107" xr:uid="{EFA35296-EC3C-484C-A2F3-6AAE9C58B274}"/>
    <cellStyle name="Totalt 2 2_AVA DVA EL" xfId="40108" xr:uid="{EBC159DE-A2B4-4377-89DC-FD781F30C704}"/>
    <cellStyle name="Totalt 2 3" xfId="40109" xr:uid="{1A68B9D6-0E1C-4986-854B-4AE4D2687627}"/>
    <cellStyle name="Totalt 2 3 2" xfId="40110" xr:uid="{A3F91229-1AE4-456A-8693-6E620861BF45}"/>
    <cellStyle name="Totalt 2 3 3" xfId="40111" xr:uid="{94329BFD-1A4D-4DF2-9F08-93398D92B5FC}"/>
    <cellStyle name="Totalt 2 3_AVA DVA EL" xfId="40112" xr:uid="{1AA1761F-B9C0-47D1-A513-D08DF1178FDF}"/>
    <cellStyle name="Totalt 2 4" xfId="40113" xr:uid="{02DC6352-C8DB-4F39-AFE9-F0F31A3CE2EC}"/>
    <cellStyle name="Totalt 2_AVA DVA EL" xfId="40114" xr:uid="{C40B8CFF-754F-46A2-9F50-737A1A9A332A}"/>
    <cellStyle name="Totalt 3" xfId="9503" xr:uid="{7904880A-BF12-4D8F-AAC0-8AFDEBE0DDE9}"/>
    <cellStyle name="Totalt 3 2" xfId="9504" xr:uid="{4E80AC20-243C-4F4D-B394-34F0F2C3CFF8}"/>
    <cellStyle name="Totalt 3 3" xfId="40115" xr:uid="{F5428E7A-7E14-421F-80D0-A0D58AC035BB}"/>
    <cellStyle name="Totalt 3_3. Chng in credit spreads" xfId="9505" xr:uid="{4D47DE39-55EF-4C84-BC84-A04E86BED4D3}"/>
    <cellStyle name="Totalt 4" xfId="40116" xr:uid="{DE12D6CF-DEEF-4185-8878-649CE9A69AFE}"/>
    <cellStyle name="Totalt 4 2" xfId="40117" xr:uid="{7EB24B26-B336-4BA4-9898-25D3B70E3DBE}"/>
    <cellStyle name="Totalt 4 3" xfId="40118" xr:uid="{9C38D8EB-1B15-4266-8574-16A932E0B4A8}"/>
    <cellStyle name="Totalt 4_AVA DVA EL" xfId="40119" xr:uid="{66DDB696-6BC0-4D88-A201-FD2FF2550636}"/>
    <cellStyle name="Totalt 5" xfId="40120" xr:uid="{68683C42-1C91-44CC-8D91-0C1842CD7694}"/>
    <cellStyle name="Totalt 6" xfId="40121" xr:uid="{48738946-460C-4503-AACA-BABD6CA107EF}"/>
    <cellStyle name="Totalt 7" xfId="40122" xr:uid="{D61B61DA-039A-4470-A578-573F90A1A7C6}"/>
    <cellStyle name="Totalt 8" xfId="41719" xr:uid="{E18549C8-4480-44B4-A45A-E6F571875DA9}"/>
    <cellStyle name="Totalt_3Q19" xfId="42932" xr:uid="{3F121AB0-DED5-4775-BA6C-FDBDF0BA7DFC}"/>
    <cellStyle name="ts" xfId="9506" xr:uid="{2C02E1E9-E916-45A4-9D2A-E12FD221E2FD}"/>
    <cellStyle name="ts 2" xfId="40123" xr:uid="{2C70FA4D-73CB-49F8-B038-CACDF5056FD0}"/>
    <cellStyle name="ts 3" xfId="40124" xr:uid="{35D43465-0A5A-44E4-B34C-47B1DAC0DBED}"/>
    <cellStyle name="ts_AVA DVA EL" xfId="40125" xr:uid="{0A19F6A7-E899-44EF-84C1-F49C986DC4F0}"/>
    <cellStyle name="Tusenskille [0] 2" xfId="9507" xr:uid="{8A0A4C9A-2EB5-43E4-8181-97C4DE856A9A}"/>
    <cellStyle name="Tusenskille [0] 2 2" xfId="9508" xr:uid="{6B04F5FB-2082-4216-9CBE-1C7257E5F70C}"/>
    <cellStyle name="Tusenskille [0] 2 2 2" xfId="9509" xr:uid="{92930C2F-9B78-41F8-8C3B-EE5570EB878C}"/>
    <cellStyle name="Tusenskille [0] 2 2_3. Chng in credit spreads" xfId="9510" xr:uid="{3EF94D43-948B-4970-960C-5E54DC22C739}"/>
    <cellStyle name="Tusenskille [0] 2 3" xfId="9511" xr:uid="{12AC713B-101A-4651-A115-024EDBAFB338}"/>
    <cellStyle name="Tusenskille [0] 2_3. Chng in credit spreads" xfId="9512" xr:uid="{F2B5E2F9-7E3E-42BE-BB25-EBC2E675B2E5}"/>
    <cellStyle name="Tusenskille [0] 3" xfId="9513" xr:uid="{F773E726-E01A-4EFE-A960-A21FBC883EE9}"/>
    <cellStyle name="Tusenskille [0]_Bok2" xfId="15" xr:uid="{B18060CC-7007-47BC-8BC9-A994CB4BE632}"/>
    <cellStyle name="Tusenskille 10" xfId="9514" xr:uid="{A1B749AF-7CB2-402C-B0DF-3DEF2C0A4BE2}"/>
    <cellStyle name="Tusenskille 10 2" xfId="9515" xr:uid="{A18869F7-5826-4844-ADF0-39F32DAF7996}"/>
    <cellStyle name="Tusenskille 10 2 2" xfId="9516" xr:uid="{2DD88CBD-730F-466A-9491-2EC4D22AB02F}"/>
    <cellStyle name="Tusenskille 10 2_3. Chng in credit spreads" xfId="9517" xr:uid="{AFC3B3D6-4CAA-4657-9128-3225DAC2A768}"/>
    <cellStyle name="Tusenskille 10 3" xfId="9518" xr:uid="{2BB9E653-0E3C-45D3-8823-2D99AFC972B6}"/>
    <cellStyle name="Tusenskille 10_3. Chng in credit spreads" xfId="9519" xr:uid="{3BB349A1-B7EB-43B6-8CE1-33D839F3D528}"/>
    <cellStyle name="Tusenskille 11" xfId="9520" xr:uid="{A1B3C705-690C-4A09-853B-E3B346880D3D}"/>
    <cellStyle name="Tusenskille 11 2" xfId="9521" xr:uid="{EB77EAA1-DEDF-443C-8FE3-8465C86DA3D6}"/>
    <cellStyle name="Tusenskille 11 2 2" xfId="40126" xr:uid="{D8C45639-225A-4F55-800E-377B055909BE}"/>
    <cellStyle name="Tusenskille 11 2 3" xfId="40127" xr:uid="{FFA6F90C-3AFA-422B-BEC3-36BF9FA5D26F}"/>
    <cellStyle name="Tusenskille 11 2_AVA DVA EL" xfId="40128" xr:uid="{48B73D7B-4861-43CC-B0A9-368267584A17}"/>
    <cellStyle name="Tusenskille 11 3" xfId="9522" xr:uid="{E54AF400-638E-4488-AF54-5B45D4D1891E}"/>
    <cellStyle name="Tusenskille 11 3 2" xfId="41720" xr:uid="{4AD60474-0EC2-4548-A8A5-BDB1EB8D66DB}"/>
    <cellStyle name="Tusenskille 11 3_Avstem DM og grunnlag" xfId="41721" xr:uid="{470F9385-4237-4911-8D45-EA97875B49F5}"/>
    <cellStyle name="Tusenskille 11 4" xfId="40129" xr:uid="{AD5FC276-0CA6-420F-855B-08D52DCA6E71}"/>
    <cellStyle name="Tusenskille 11_3. Chng in credit spreads" xfId="9523" xr:uid="{695CE0E6-FAA9-40ED-A134-8EA79C060021}"/>
    <cellStyle name="Tusenskille 12" xfId="9524" xr:uid="{DE9A39DA-17CF-486E-A9A4-BDE1AC5BB8F2}"/>
    <cellStyle name="Tusenskille 12 2" xfId="9525" xr:uid="{94F043ED-AB42-4FBC-AB8C-DCE18EBFDB03}"/>
    <cellStyle name="Tusenskille 12 3" xfId="9526" xr:uid="{0540F047-96BE-4A1F-A04C-6864AEC1B24E}"/>
    <cellStyle name="Tusenskille 12 3 2" xfId="41722" xr:uid="{B6C723D9-72C7-4BA9-A33E-7DA04A9A3211}"/>
    <cellStyle name="Tusenskille 12 3_Avstem DM og grunnlag" xfId="41723" xr:uid="{5B9ED230-21D7-4E7C-984D-A660165B7B42}"/>
    <cellStyle name="Tusenskille 12_3. Chng in credit spreads" xfId="9527" xr:uid="{15CBDCD8-E158-4EC1-8499-A3D5EEFF7CF5}"/>
    <cellStyle name="Tusenskille 13" xfId="9528" xr:uid="{FD773855-C25C-40AE-925F-918D2C454BF1}"/>
    <cellStyle name="Tusenskille 13 2" xfId="9529" xr:uid="{63E7EB81-98B3-43CC-8F8F-6B3256A5E3AD}"/>
    <cellStyle name="Tusenskille 13 3" xfId="9530" xr:uid="{7BEA1478-7117-4B75-B9D1-B96FA9F9B1DC}"/>
    <cellStyle name="Tusenskille 13 3 2" xfId="41724" xr:uid="{077E4B75-F89D-46CD-B589-E3A207131D04}"/>
    <cellStyle name="Tusenskille 13 3_Avstem DM og grunnlag" xfId="41725" xr:uid="{8C3597FD-377A-43EC-ABBC-B0F97EC5C164}"/>
    <cellStyle name="Tusenskille 13_3. Chng in credit spreads" xfId="9531" xr:uid="{E2FBA5B2-3A4E-4E4F-8863-936C4AE0873F}"/>
    <cellStyle name="Tusenskille 14" xfId="9532" xr:uid="{E6556875-EE8E-4ABC-881E-E13B7055AEA0}"/>
    <cellStyle name="Tusenskille 14 2" xfId="9533" xr:uid="{102324DE-88F9-4632-AE08-5459C6E986CF}"/>
    <cellStyle name="Tusenskille 14 2 2" xfId="9534" xr:uid="{25066A66-27D7-4982-A874-7BC054F0B4D3}"/>
    <cellStyle name="Tusenskille 14 2 2 2" xfId="9535" xr:uid="{5BE4231E-6DD7-410D-8986-268336916AB5}"/>
    <cellStyle name="Tusenskille 14 2 2 2 2" xfId="9536" xr:uid="{2CBE81BA-58F4-4B9A-A62A-868BFB261CBE}"/>
    <cellStyle name="Tusenskille 14 2 2 2 3" xfId="9537" xr:uid="{0C455FFC-8EDA-4954-9898-3DDD68090198}"/>
    <cellStyle name="Tusenskille 14 2 2 2_3. Chng in credit spreads" xfId="9538" xr:uid="{4386C492-C0F8-43C2-9A67-B1F608F1E2ED}"/>
    <cellStyle name="Tusenskille 14 2 2 3" xfId="9539" xr:uid="{B544637D-965C-4B8B-9F82-768294ADB1DE}"/>
    <cellStyle name="Tusenskille 14 2 2 4" xfId="9540" xr:uid="{D9C0A37F-F24A-4FC6-B501-BB2B995A2007}"/>
    <cellStyle name="Tusenskille 14 2 2_3. Chng in credit spreads" xfId="9541" xr:uid="{FE1E11C2-4C6B-4EF1-A810-860C4C80C257}"/>
    <cellStyle name="Tusenskille 14 2 3" xfId="9542" xr:uid="{015621C6-97AB-4C68-B8AB-6FBEFFD3258C}"/>
    <cellStyle name="Tusenskille 14 2 3 2" xfId="9543" xr:uid="{13D6545D-F604-4CDA-875C-E32CA406240C}"/>
    <cellStyle name="Tusenskille 14 2 3 2 2" xfId="9544" xr:uid="{0AC2781F-5482-48F7-9B5A-F9B39F25F60A}"/>
    <cellStyle name="Tusenskille 14 2 3 2 3" xfId="9545" xr:uid="{4230A904-459B-446F-87CF-47C973CD2F91}"/>
    <cellStyle name="Tusenskille 14 2 3 2_3. Chng in credit spreads" xfId="9546" xr:uid="{845D7D99-FBC9-4D6A-8AC3-2DC4780F5031}"/>
    <cellStyle name="Tusenskille 14 2 3 3" xfId="9547" xr:uid="{03FFB623-DFCF-4650-9BF6-427D8C98E1AB}"/>
    <cellStyle name="Tusenskille 14 2 3 4" xfId="9548" xr:uid="{7AF62B82-0A3C-4AF8-A931-E02984DF6060}"/>
    <cellStyle name="Tusenskille 14 2 3_3. Chng in credit spreads" xfId="9549" xr:uid="{476BAD48-C9B9-4BA9-B8AD-535845BB98A1}"/>
    <cellStyle name="Tusenskille 14 2 4" xfId="9550" xr:uid="{870D610A-4D61-4E5A-886C-82BB8D6117A7}"/>
    <cellStyle name="Tusenskille 14 2 4 2" xfId="9551" xr:uid="{8E5BF4B1-BB86-4158-B51D-7420DDFEC78F}"/>
    <cellStyle name="Tusenskille 14 2 4 3" xfId="9552" xr:uid="{069F1B7E-E458-4046-A92E-6F0093162351}"/>
    <cellStyle name="Tusenskille 14 2 4_3. Chng in credit spreads" xfId="9553" xr:uid="{2C67C1C9-7907-4BBE-9AC3-DA7504FB3614}"/>
    <cellStyle name="Tusenskille 14 2 5" xfId="9554" xr:uid="{5B561445-EB51-4A8E-AA2A-D790983019A2}"/>
    <cellStyle name="Tusenskille 14 2 6" xfId="9555" xr:uid="{0268C799-DAFE-462E-A7D2-82DFAF09E431}"/>
    <cellStyle name="Tusenskille 14 2_3. Chng in credit spreads" xfId="9556" xr:uid="{E3D84602-985E-429B-8483-5B46ACC08F36}"/>
    <cellStyle name="Tusenskille 14 3" xfId="9557" xr:uid="{EA8F9E22-1CE8-415B-BAB4-6394B19CA417}"/>
    <cellStyle name="Tusenskille 14 3 2" xfId="9558" xr:uid="{07751316-888A-4ED7-808F-AC04C36DE282}"/>
    <cellStyle name="Tusenskille 14 3 2 2" xfId="9559" xr:uid="{EDC44B54-BA3D-4161-9A39-6C2B2E9BB3FE}"/>
    <cellStyle name="Tusenskille 14 3 2 2 2" xfId="9560" xr:uid="{0D08FC75-B11D-4CFF-A616-3AA77B975C78}"/>
    <cellStyle name="Tusenskille 14 3 2 2 3" xfId="9561" xr:uid="{E49DFB17-7C9A-47A6-9B6D-0F1ECF940082}"/>
    <cellStyle name="Tusenskille 14 3 2 2_3. Chng in credit spreads" xfId="9562" xr:uid="{098CAEB3-CEE7-42E6-9943-BCC9F83D1E60}"/>
    <cellStyle name="Tusenskille 14 3 2 3" xfId="9563" xr:uid="{05A07B82-F659-4CE7-BA68-6C17E5156BBD}"/>
    <cellStyle name="Tusenskille 14 3 2 4" xfId="9564" xr:uid="{CA03180A-08E4-45DA-B989-B4CB6D9EF3B6}"/>
    <cellStyle name="Tusenskille 14 3 2_3. Chng in credit spreads" xfId="9565" xr:uid="{218D979D-553F-4ED8-99D5-7AAB9BAB860E}"/>
    <cellStyle name="Tusenskille 14 3 3" xfId="9566" xr:uid="{598146A7-1361-4CA3-9780-262C729D953C}"/>
    <cellStyle name="Tusenskille 14 3 3 2" xfId="9567" xr:uid="{BDC2A740-71FE-4A5E-9381-EB264A811A87}"/>
    <cellStyle name="Tusenskille 14 3 3 2 2" xfId="9568" xr:uid="{6EDBB7B4-E7FD-4A41-97C0-A69944CB6CC4}"/>
    <cellStyle name="Tusenskille 14 3 3 2 3" xfId="9569" xr:uid="{AF11640F-776D-4875-B960-82195847A161}"/>
    <cellStyle name="Tusenskille 14 3 3 2_3. Chng in credit spreads" xfId="9570" xr:uid="{62BFFF00-BC65-42A9-A692-EA89458FA955}"/>
    <cellStyle name="Tusenskille 14 3 3 3" xfId="9571" xr:uid="{61D89638-9363-4C79-9BDD-37550B9B3F1B}"/>
    <cellStyle name="Tusenskille 14 3 3 4" xfId="9572" xr:uid="{4A3636E7-D6D3-4D40-9496-CA14F1CF8C66}"/>
    <cellStyle name="Tusenskille 14 3 3_3. Chng in credit spreads" xfId="9573" xr:uid="{C56D975C-49E8-4E58-9190-34B0EB926A07}"/>
    <cellStyle name="Tusenskille 14 3 4" xfId="9574" xr:uid="{5345AA90-9755-47EB-940B-70993316D50F}"/>
    <cellStyle name="Tusenskille 14 3 4 2" xfId="9575" xr:uid="{976D388B-3AF3-4E5C-84CA-BAB5278B1078}"/>
    <cellStyle name="Tusenskille 14 3 4 3" xfId="9576" xr:uid="{CC8F1147-2E98-4CA3-9D2C-225726AD974E}"/>
    <cellStyle name="Tusenskille 14 3 4_3. Chng in credit spreads" xfId="9577" xr:uid="{CA353A71-61FA-4405-A8B9-38E94D01129A}"/>
    <cellStyle name="Tusenskille 14 3 5" xfId="9578" xr:uid="{30005728-5A82-41DA-AC77-4453963DB5AE}"/>
    <cellStyle name="Tusenskille 14 3 6" xfId="9579" xr:uid="{863F9F7B-CA1C-4042-9442-E03724183251}"/>
    <cellStyle name="Tusenskille 14 3_3. Chng in credit spreads" xfId="9580" xr:uid="{CFF1B45A-D474-4059-B0D5-4D95C2923AB8}"/>
    <cellStyle name="Tusenskille 14 4" xfId="9581" xr:uid="{4C6FFB29-5B42-411A-A22E-5EC39AA529D7}"/>
    <cellStyle name="Tusenskille 14 4 2" xfId="9582" xr:uid="{991E47CC-5940-4049-971A-81E45E1CA4FA}"/>
    <cellStyle name="Tusenskille 14 4 2 2" xfId="9583" xr:uid="{797391E2-DDAA-4B9F-90BF-6DED99128D12}"/>
    <cellStyle name="Tusenskille 14 4 2 3" xfId="9584" xr:uid="{39B98CCC-8BB4-469A-9BB0-ADE385F27834}"/>
    <cellStyle name="Tusenskille 14 4 2_3. Chng in credit spreads" xfId="9585" xr:uid="{096A539D-B62B-4449-B460-2452C1066FAF}"/>
    <cellStyle name="Tusenskille 14 4 3" xfId="9586" xr:uid="{A08C41B8-A4A0-4E55-ABF2-33D04A443DBF}"/>
    <cellStyle name="Tusenskille 14 4 4" xfId="9587" xr:uid="{877B4072-6F84-4F5B-8F1A-E06C915E8799}"/>
    <cellStyle name="Tusenskille 14 4_3. Chng in credit spreads" xfId="9588" xr:uid="{2D1344E4-F31D-4F0C-A2C3-B84E65A10649}"/>
    <cellStyle name="Tusenskille 14 5" xfId="9589" xr:uid="{F58F5AE1-B1D9-45D7-9DA0-46FC7D825CFF}"/>
    <cellStyle name="Tusenskille 14 5 2" xfId="9590" xr:uid="{7AB44B18-EEDD-4BCE-B5C1-1C764A0C8E67}"/>
    <cellStyle name="Tusenskille 14 5 2 2" xfId="9591" xr:uid="{548EF437-DAEB-4F79-837B-2B27A4F0B239}"/>
    <cellStyle name="Tusenskille 14 5 2 3" xfId="9592" xr:uid="{34FFDFF4-0391-4FAC-95EA-1D46DB1C5DDC}"/>
    <cellStyle name="Tusenskille 14 5 2_3. Chng in credit spreads" xfId="9593" xr:uid="{2752BEC5-9870-4D81-B692-0A8DFB68C557}"/>
    <cellStyle name="Tusenskille 14 5 3" xfId="9594" xr:uid="{5D8BD4CF-60CC-4459-83E9-CD493C3415D3}"/>
    <cellStyle name="Tusenskille 14 5 4" xfId="9595" xr:uid="{4C24B0B7-4BB0-4AE9-BC8D-704A8157C2E6}"/>
    <cellStyle name="Tusenskille 14 5_3. Chng in credit spreads" xfId="9596" xr:uid="{8460E61F-1E9C-430B-ADA9-823102A401B2}"/>
    <cellStyle name="Tusenskille 14 6" xfId="9597" xr:uid="{5654DE3D-11B3-4B42-91E7-E3B42FE8E581}"/>
    <cellStyle name="Tusenskille 14 6 2" xfId="9598" xr:uid="{FD88E37B-0AD3-4DEE-9F6B-F753A79286B6}"/>
    <cellStyle name="Tusenskille 14 6 3" xfId="9599" xr:uid="{6C57BE0C-8B6B-4903-B139-69AD1FB6AE71}"/>
    <cellStyle name="Tusenskille 14 6_3. Chng in credit spreads" xfId="9600" xr:uid="{CB74517C-E326-4CB2-9BA8-1DB4E5C6670C}"/>
    <cellStyle name="Tusenskille 14 7" xfId="9601" xr:uid="{B1B53F5A-B6B3-4BEB-B3FF-04CB6A9D939B}"/>
    <cellStyle name="Tusenskille 14 8" xfId="9602" xr:uid="{C9EAAF80-14C0-4BAC-9E23-BEB2A73840D4}"/>
    <cellStyle name="Tusenskille 14_3. Chng in credit spreads" xfId="9603" xr:uid="{F84D9C37-A808-4863-A973-CBC364204850}"/>
    <cellStyle name="Tusenskille 15" xfId="9604" xr:uid="{F25BEEF4-3133-4D15-85D2-3CECEE212254}"/>
    <cellStyle name="Tusenskille 15 2" xfId="9605" xr:uid="{06008227-25A9-447E-8B02-F45A075D1924}"/>
    <cellStyle name="Tusenskille 15 3" xfId="9606" xr:uid="{77A16768-76A5-44BC-8083-6E084FBBF7C6}"/>
    <cellStyle name="Tusenskille 15 3 2" xfId="41726" xr:uid="{6EF3239F-9E26-4B53-B2E6-3DB097A3D472}"/>
    <cellStyle name="Tusenskille 15 3_Avstem DM og grunnlag" xfId="41727" xr:uid="{02EB2642-E3A7-40F9-AC17-DC4AA4947B31}"/>
    <cellStyle name="Tusenskille 15_3. Chng in credit spreads" xfId="9607" xr:uid="{7181B47C-4388-46A2-9EB0-C1E2D761F3D4}"/>
    <cellStyle name="Tusenskille 16" xfId="9608" xr:uid="{13ACA208-2246-4937-B651-39C3903985A6}"/>
    <cellStyle name="Tusenskille 16 2" xfId="9609" xr:uid="{44BCA323-6018-465C-B022-356471921AE3}"/>
    <cellStyle name="Tusenskille 16 2 2" xfId="9610" xr:uid="{0F12C720-3B89-485E-8F89-FEF6B7887BBC}"/>
    <cellStyle name="Tusenskille 16 2 2 2" xfId="9611" xr:uid="{AE33DA92-B5F8-467C-ADC5-AF60FF9FB8C1}"/>
    <cellStyle name="Tusenskille 16 2 2 2 2" xfId="9612" xr:uid="{2EA0413A-AB1E-4BDD-8A14-997D6190156E}"/>
    <cellStyle name="Tusenskille 16 2 2 2 3" xfId="9613" xr:uid="{50C6C65B-58C2-4B31-A447-5EA608210408}"/>
    <cellStyle name="Tusenskille 16 2 2 2_3. Chng in credit spreads" xfId="9614" xr:uid="{368630E1-9931-426D-A2AC-4D696C9502ED}"/>
    <cellStyle name="Tusenskille 16 2 2 3" xfId="9615" xr:uid="{78BEE081-99F2-4902-9C3B-C75A1A5557F0}"/>
    <cellStyle name="Tusenskille 16 2 2 4" xfId="9616" xr:uid="{4E54AE75-57B5-4306-BF97-3908C56D9E1E}"/>
    <cellStyle name="Tusenskille 16 2 2_3. Chng in credit spreads" xfId="9617" xr:uid="{20BC4954-C8E7-441C-AE46-7BEAB3BD41D5}"/>
    <cellStyle name="Tusenskille 16 2 3" xfId="9618" xr:uid="{3EB4EAE2-B19F-426E-BEB8-74D2BD5904C2}"/>
    <cellStyle name="Tusenskille 16 2 3 2" xfId="9619" xr:uid="{21BBF711-106E-47D0-914C-A51378EC99FC}"/>
    <cellStyle name="Tusenskille 16 2 3 2 2" xfId="9620" xr:uid="{A43F8954-6C86-44A7-BFFB-CD6049D3CA17}"/>
    <cellStyle name="Tusenskille 16 2 3 2 3" xfId="9621" xr:uid="{0D3845D2-9927-430E-9335-1F89BA5D4737}"/>
    <cellStyle name="Tusenskille 16 2 3 2_3. Chng in credit spreads" xfId="9622" xr:uid="{AF1E7D81-8586-4F2A-AC3D-FDA24AA4F49E}"/>
    <cellStyle name="Tusenskille 16 2 3 3" xfId="9623" xr:uid="{14ED6A29-B8D1-4273-B7D7-0889FB35D97A}"/>
    <cellStyle name="Tusenskille 16 2 3 4" xfId="9624" xr:uid="{395FACD3-4941-46D0-B0BA-95DAD2EA29E3}"/>
    <cellStyle name="Tusenskille 16 2 3_3. Chng in credit spreads" xfId="9625" xr:uid="{CDC9F2E7-1DD7-4431-8FA8-B49C95F0743D}"/>
    <cellStyle name="Tusenskille 16 2 4" xfId="9626" xr:uid="{DDCEF7B0-4E77-4256-9F74-4A76C4421991}"/>
    <cellStyle name="Tusenskille 16 2 4 2" xfId="9627" xr:uid="{3068F575-21C3-42FF-911B-DD0262F5EA8C}"/>
    <cellStyle name="Tusenskille 16 2 4 3" xfId="9628" xr:uid="{F48B4BFE-371D-4109-8B03-2747003280DE}"/>
    <cellStyle name="Tusenskille 16 2 4_3. Chng in credit spreads" xfId="9629" xr:uid="{72E58C69-F165-4F40-B4FF-5DD764F8DFB6}"/>
    <cellStyle name="Tusenskille 16 2 5" xfId="9630" xr:uid="{798C069B-11DB-401A-A3CC-7250B9C9A345}"/>
    <cellStyle name="Tusenskille 16 2 6" xfId="9631" xr:uid="{E0A4A2CB-0AA0-4257-BEFE-B7D75B3D75FE}"/>
    <cellStyle name="Tusenskille 16 2_3. Chng in credit spreads" xfId="9632" xr:uid="{3777D33D-37B2-41B9-9806-78BBB9C219E6}"/>
    <cellStyle name="Tusenskille 16 3" xfId="9633" xr:uid="{48310198-F431-41DC-9002-7F89830338FE}"/>
    <cellStyle name="Tusenskille 16 3 2" xfId="9634" xr:uid="{A89F4739-6C59-4AFF-A203-614F3995AFAF}"/>
    <cellStyle name="Tusenskille 16 3 2 2" xfId="9635" xr:uid="{8181C6C4-BEDF-4A72-88F8-137BDC549638}"/>
    <cellStyle name="Tusenskille 16 3 2 3" xfId="9636" xr:uid="{ED6A06F2-5B95-4775-A4E9-A4A01BE4AFE6}"/>
    <cellStyle name="Tusenskille 16 3 2_3. Chng in credit spreads" xfId="9637" xr:uid="{58B33470-AFE3-44D4-804E-A7B92221CBA1}"/>
    <cellStyle name="Tusenskille 16 3 3" xfId="9638" xr:uid="{10EA5B89-4E7A-4F99-8E00-F8DECD6F7CFD}"/>
    <cellStyle name="Tusenskille 16 3 4" xfId="9639" xr:uid="{02BC9B87-F221-48BF-BBA6-BC60295E76FF}"/>
    <cellStyle name="Tusenskille 16 3 5" xfId="41728" xr:uid="{E16394D0-BF75-4A1E-AF80-113B493E3461}"/>
    <cellStyle name="Tusenskille 16 3 6" xfId="41729" xr:uid="{08C8C83D-CBF6-439A-8115-DC5A9B706049}"/>
    <cellStyle name="Tusenskille 16 3 7" xfId="41730" xr:uid="{97021FD0-FE34-4C80-8EC0-517F7227406A}"/>
    <cellStyle name="Tusenskille 16 3 8" xfId="41731" xr:uid="{E8D1CE28-54B0-4D85-8D07-A3C634C92797}"/>
    <cellStyle name="Tusenskille 16 3 9" xfId="41732" xr:uid="{FC8945FF-DA42-4E5C-A23C-52CC38030423}"/>
    <cellStyle name="Tusenskille 16 3_3. Chng in credit spreads" xfId="9640" xr:uid="{94F0F8C3-36E7-4150-BB44-ED2033852E14}"/>
    <cellStyle name="Tusenskille 16 4" xfId="9641" xr:uid="{E8327340-6BD9-4134-97F3-0247117EA0D9}"/>
    <cellStyle name="Tusenskille 16 4 2" xfId="9642" xr:uid="{531FF306-65AD-446F-A21A-DABD063EC943}"/>
    <cellStyle name="Tusenskille 16 4 2 2" xfId="9643" xr:uid="{7DE14C1D-2E9B-4EAC-9203-6C9425A287E4}"/>
    <cellStyle name="Tusenskille 16 4 2 3" xfId="9644" xr:uid="{1072F3CF-6914-4AB0-9390-6C5024D75AA3}"/>
    <cellStyle name="Tusenskille 16 4 2_3. Chng in credit spreads" xfId="9645" xr:uid="{BA51D6AE-A320-4C97-89DD-73586D01C41F}"/>
    <cellStyle name="Tusenskille 16 4 3" xfId="9646" xr:uid="{4D074725-DC8C-4682-B24F-65869C38AB14}"/>
    <cellStyle name="Tusenskille 16 4 4" xfId="9647" xr:uid="{0FAEE417-400A-4BC5-AB8A-229F54A70389}"/>
    <cellStyle name="Tusenskille 16 4_3. Chng in credit spreads" xfId="9648" xr:uid="{97673D25-AEFB-48FD-A7FB-C3DAC38EFE67}"/>
    <cellStyle name="Tusenskille 16 5" xfId="9649" xr:uid="{74117D0A-1B09-49C5-8DF9-E6CE68C574E7}"/>
    <cellStyle name="Tusenskille 16 5 2" xfId="9650" xr:uid="{10A7FF2A-C5FC-4564-8F59-4D92B77D6204}"/>
    <cellStyle name="Tusenskille 16 5 3" xfId="9651" xr:uid="{EE7BAB18-BC17-4183-BD6D-341A364CE999}"/>
    <cellStyle name="Tusenskille 16 5_3. Chng in credit spreads" xfId="9652" xr:uid="{E99790F9-0883-4DF2-905B-6E928CBA661A}"/>
    <cellStyle name="Tusenskille 16 6" xfId="9653" xr:uid="{2E64D5C8-337B-438E-9981-FAD221A37D68}"/>
    <cellStyle name="Tusenskille 16 7" xfId="9654" xr:uid="{0EC5A454-8A1D-4C06-A557-5CCD6272243D}"/>
    <cellStyle name="Tusenskille 16_3. Chng in credit spreads" xfId="9655" xr:uid="{54F127C6-057B-4810-B985-39800AD873AC}"/>
    <cellStyle name="Tusenskille 17" xfId="9656" xr:uid="{42112486-506B-44BD-A6A5-15E87B724A30}"/>
    <cellStyle name="Tusenskille 17 2" xfId="9657" xr:uid="{BD45F80F-9E3E-401A-8680-ADD707CD2EF3}"/>
    <cellStyle name="Tusenskille 17 2 2" xfId="9658" xr:uid="{FADF3441-2D6D-441A-A863-C97FD3D1B468}"/>
    <cellStyle name="Tusenskille 17 2 2 2" xfId="9659" xr:uid="{1E1066A8-C59D-441A-8FAA-70E2D9EBCD02}"/>
    <cellStyle name="Tusenskille 17 2 2 2 2" xfId="9660" xr:uid="{3472CEBD-6DE9-466F-A5F6-DE0A7875C75A}"/>
    <cellStyle name="Tusenskille 17 2 2 2 3" xfId="9661" xr:uid="{E334C407-DFE0-4CED-A3F3-59AA19C3ED65}"/>
    <cellStyle name="Tusenskille 17 2 2 2_3. Chng in credit spreads" xfId="9662" xr:uid="{A3426BC6-097C-49EF-92B1-66571062CE76}"/>
    <cellStyle name="Tusenskille 17 2 2 3" xfId="9663" xr:uid="{1A694D13-C234-4BC8-AD48-53BA452EA13E}"/>
    <cellStyle name="Tusenskille 17 2 2 4" xfId="9664" xr:uid="{8436D0BC-223B-41AC-8426-BA47A764A30B}"/>
    <cellStyle name="Tusenskille 17 2 2_3. Chng in credit spreads" xfId="9665" xr:uid="{3A3A62B4-6C1B-4ADB-939C-059293E65811}"/>
    <cellStyle name="Tusenskille 17 2 3" xfId="9666" xr:uid="{2E162BB0-3BA3-480C-A611-C3B533A9E149}"/>
    <cellStyle name="Tusenskille 17 2 3 2" xfId="9667" xr:uid="{C38AAD7E-120B-4ACC-9496-2FA4281B349F}"/>
    <cellStyle name="Tusenskille 17 2 3 2 2" xfId="9668" xr:uid="{C6232C18-1D5C-403F-A2AD-DCBC281A9EF0}"/>
    <cellStyle name="Tusenskille 17 2 3 2 3" xfId="9669" xr:uid="{3F337F5C-EEC6-4A0C-A1C9-B2DC7637E61F}"/>
    <cellStyle name="Tusenskille 17 2 3 2_3. Chng in credit spreads" xfId="9670" xr:uid="{481A1C97-F876-4B01-994F-21FC3DBD8D5C}"/>
    <cellStyle name="Tusenskille 17 2 3 3" xfId="9671" xr:uid="{4C957202-7513-4265-B345-16A4D7A5E73D}"/>
    <cellStyle name="Tusenskille 17 2 3 4" xfId="9672" xr:uid="{EE69A880-57B2-44D1-9E3F-16E3CED92E5A}"/>
    <cellStyle name="Tusenskille 17 2 3_3. Chng in credit spreads" xfId="9673" xr:uid="{42B0845A-B2B3-4641-99CC-735EB9E6B6DF}"/>
    <cellStyle name="Tusenskille 17 2 4" xfId="9674" xr:uid="{DB587FB6-24FB-43D0-8828-D28FFE680236}"/>
    <cellStyle name="Tusenskille 17 2 4 2" xfId="9675" xr:uid="{B7C434FC-678F-43F5-A1D1-7893599BDD87}"/>
    <cellStyle name="Tusenskille 17 2 4 3" xfId="9676" xr:uid="{352B6ECD-9405-451E-925E-8B890019EFCD}"/>
    <cellStyle name="Tusenskille 17 2 4_3. Chng in credit spreads" xfId="9677" xr:uid="{82301656-F720-4306-9F5D-121C61F17630}"/>
    <cellStyle name="Tusenskille 17 2 5" xfId="9678" xr:uid="{5AB04EBD-A5D1-4CEF-981C-ECCD4EA2DEE2}"/>
    <cellStyle name="Tusenskille 17 2 6" xfId="9679" xr:uid="{EC8B4CD0-82DC-47EB-A9BA-D6ABA561C511}"/>
    <cellStyle name="Tusenskille 17 2_3. Chng in credit spreads" xfId="9680" xr:uid="{543CE963-B621-469D-BA96-869D34D08D11}"/>
    <cellStyle name="Tusenskille 17 3" xfId="9681" xr:uid="{05064E9A-CC4D-4A56-B38B-A6814A37275A}"/>
    <cellStyle name="Tusenskille 17 3 2" xfId="9682" xr:uid="{0E2D852B-5301-4485-829A-1AED942C0C2F}"/>
    <cellStyle name="Tusenskille 17 3 2 2" xfId="9683" xr:uid="{64D992E1-7E47-43AD-872A-2E0120EC0CA8}"/>
    <cellStyle name="Tusenskille 17 3 2 3" xfId="9684" xr:uid="{1548E23C-D9C1-445A-89C2-3F35568D9F81}"/>
    <cellStyle name="Tusenskille 17 3 2_3. Chng in credit spreads" xfId="9685" xr:uid="{288A27C5-0340-483F-90B6-E810A5DCD158}"/>
    <cellStyle name="Tusenskille 17 3 3" xfId="9686" xr:uid="{638C1E47-A650-48C0-9231-DA53B31A6788}"/>
    <cellStyle name="Tusenskille 17 3 4" xfId="9687" xr:uid="{B20A32F5-8FCB-4999-B85D-58EEF1B9522C}"/>
    <cellStyle name="Tusenskille 17 3 5" xfId="41733" xr:uid="{FF0D8E61-3BA1-45EA-8024-6403099DA30C}"/>
    <cellStyle name="Tusenskille 17 3 6" xfId="41734" xr:uid="{54DD8A50-760F-45E3-AF94-B632FF288FBC}"/>
    <cellStyle name="Tusenskille 17 3 7" xfId="41735" xr:uid="{974FF370-8DC6-451F-8DC9-2A3745ED47B4}"/>
    <cellStyle name="Tusenskille 17 3 8" xfId="41736" xr:uid="{44E8BA85-12AA-4C31-8F57-FA758D789977}"/>
    <cellStyle name="Tusenskille 17 3 9" xfId="41737" xr:uid="{346BDC6F-9A95-4121-8761-FDC88B887FD0}"/>
    <cellStyle name="Tusenskille 17 3_3. Chng in credit spreads" xfId="9688" xr:uid="{D18A7811-56A7-4C7F-B63D-6605BC3AB297}"/>
    <cellStyle name="Tusenskille 17 4" xfId="9689" xr:uid="{F2981E03-7A50-40FA-9E4A-BD735D90BC46}"/>
    <cellStyle name="Tusenskille 17 4 2" xfId="9690" xr:uid="{741B1E42-2067-4AD2-8A92-E10A1CF85C0B}"/>
    <cellStyle name="Tusenskille 17 4 2 2" xfId="9691" xr:uid="{25C8FDF4-081F-4DC5-B527-FA9594BB7763}"/>
    <cellStyle name="Tusenskille 17 4 2 3" xfId="9692" xr:uid="{F6AB887A-63F3-4366-ADAC-5D8513F76A0B}"/>
    <cellStyle name="Tusenskille 17 4 2_3. Chng in credit spreads" xfId="9693" xr:uid="{81580006-EBD5-4844-AEEC-48E1B343BB0C}"/>
    <cellStyle name="Tusenskille 17 4 3" xfId="9694" xr:uid="{17D40526-536B-4DE8-AA33-A907CBA343BB}"/>
    <cellStyle name="Tusenskille 17 4 4" xfId="9695" xr:uid="{C799BB69-1C9B-445A-9A55-A2207B2C213A}"/>
    <cellStyle name="Tusenskille 17 4_3. Chng in credit spreads" xfId="9696" xr:uid="{A1901CD2-C828-47A8-AC64-E06163D47CFC}"/>
    <cellStyle name="Tusenskille 17 5" xfId="9697" xr:uid="{B29FA715-C9E2-4E33-B5A9-030E8027CDC5}"/>
    <cellStyle name="Tusenskille 17 5 2" xfId="9698" xr:uid="{9ABE621B-335B-4085-AD65-68EBFB3F02C3}"/>
    <cellStyle name="Tusenskille 17 5 3" xfId="9699" xr:uid="{B3F6604D-7061-43AF-955E-DCFDE43DCBD7}"/>
    <cellStyle name="Tusenskille 17 5_3. Chng in credit spreads" xfId="9700" xr:uid="{79539F0C-247B-483B-8378-4BC663729224}"/>
    <cellStyle name="Tusenskille 17 6" xfId="9701" xr:uid="{4F3B9CBF-BD74-48FE-A51D-B0AC44FBFECE}"/>
    <cellStyle name="Tusenskille 17 7" xfId="9702" xr:uid="{F10010B1-EC22-4CBF-8CB5-E017CBDE36A4}"/>
    <cellStyle name="Tusenskille 17_3. Chng in credit spreads" xfId="9703" xr:uid="{86BA68C3-DC15-4421-8B61-0535ACEEEFE4}"/>
    <cellStyle name="Tusenskille 18" xfId="9704" xr:uid="{79A89349-5096-4C61-AED3-4E78F94A0CE8}"/>
    <cellStyle name="Tusenskille 18 10" xfId="41738" xr:uid="{D5607C80-7C67-4627-9727-2FC0FBA93F49}"/>
    <cellStyle name="Tusenskille 18 2" xfId="9705" xr:uid="{3FA5A54F-7010-403F-9BFC-5A2692C37248}"/>
    <cellStyle name="Tusenskille 18 2 2" xfId="9706" xr:uid="{A68A7D0A-4F02-4D17-9F0E-FE61999C9FEB}"/>
    <cellStyle name="Tusenskille 18 2 2 2" xfId="9707" xr:uid="{E9D8634B-FB26-43D7-8876-4F0A9675A279}"/>
    <cellStyle name="Tusenskille 18 2 2 2 2" xfId="9708" xr:uid="{6F7BBA78-1A41-43EA-97F0-F95DDA22B6EF}"/>
    <cellStyle name="Tusenskille 18 2 2 2 3" xfId="9709" xr:uid="{2BAC03B2-8D7F-4D1B-B4B3-00F672EF5DB6}"/>
    <cellStyle name="Tusenskille 18 2 2 2_3. Chng in credit spreads" xfId="9710" xr:uid="{3B070781-E04F-47C3-A73A-D1D33D8CB2F7}"/>
    <cellStyle name="Tusenskille 18 2 2 3" xfId="9711" xr:uid="{D09C5F1B-D1E8-4D3F-9C67-721BACE9D215}"/>
    <cellStyle name="Tusenskille 18 2 2 4" xfId="9712" xr:uid="{44EBBD16-B4C5-47FE-B5AA-FEC72057FAB8}"/>
    <cellStyle name="Tusenskille 18 2 2_3. Chng in credit spreads" xfId="9713" xr:uid="{CA64170A-30DC-4934-A70F-6652879FF3C7}"/>
    <cellStyle name="Tusenskille 18 2 3" xfId="9714" xr:uid="{E205F058-FA7A-4263-B9B3-BC1D5800140C}"/>
    <cellStyle name="Tusenskille 18 2 3 2" xfId="9715" xr:uid="{FA09FD1B-5EE4-4C31-B431-0FE782E1B18E}"/>
    <cellStyle name="Tusenskille 18 2 3 2 2" xfId="9716" xr:uid="{DF0CB64F-D2BD-4A2E-AA99-367BFE77127A}"/>
    <cellStyle name="Tusenskille 18 2 3 2 3" xfId="9717" xr:uid="{207CCF40-3DE9-47E3-B129-DF5A62898EAD}"/>
    <cellStyle name="Tusenskille 18 2 3 2_3. Chng in credit spreads" xfId="9718" xr:uid="{5FD418D6-3DF0-415F-956D-AABE127BA761}"/>
    <cellStyle name="Tusenskille 18 2 3 3" xfId="9719" xr:uid="{ACA70ABD-3D05-4179-90FB-744D6D287502}"/>
    <cellStyle name="Tusenskille 18 2 3 4" xfId="9720" xr:uid="{51EB30AC-BE8A-4E09-BD7D-CF32CF30334E}"/>
    <cellStyle name="Tusenskille 18 2 3_3. Chng in credit spreads" xfId="9721" xr:uid="{346F006E-6B78-4882-98D1-CD644FB24F9E}"/>
    <cellStyle name="Tusenskille 18 2 4" xfId="9722" xr:uid="{985A3C3B-C3D9-4885-B1E5-416EB29C5458}"/>
    <cellStyle name="Tusenskille 18 2 4 2" xfId="9723" xr:uid="{316782CD-8460-4FFD-BC45-C45D140B714A}"/>
    <cellStyle name="Tusenskille 18 2 4 3" xfId="9724" xr:uid="{C9E2B22C-61E5-40D1-87E6-3EA5FD8724A7}"/>
    <cellStyle name="Tusenskille 18 2 4_3. Chng in credit spreads" xfId="9725" xr:uid="{93ACD7C5-05A3-4638-8106-CB0F63436BF7}"/>
    <cellStyle name="Tusenskille 18 2 5" xfId="9726" xr:uid="{D137B504-8590-4586-82D5-70B14B6506C0}"/>
    <cellStyle name="Tusenskille 18 2 6" xfId="9727" xr:uid="{A3C1EC31-0D28-485B-A660-1E33CC17CB9C}"/>
    <cellStyle name="Tusenskille 18 2 7" xfId="41739" xr:uid="{4EF45F84-D7A1-4BA7-9815-8876A7A87ACC}"/>
    <cellStyle name="Tusenskille 18 2_3. Chng in credit spreads" xfId="9728" xr:uid="{642ECAC4-5404-4993-8198-A6BB61ADCB1E}"/>
    <cellStyle name="Tusenskille 18 3" xfId="9729" xr:uid="{789BA647-DB9E-46C4-AE48-89F4D18AD6F3}"/>
    <cellStyle name="Tusenskille 18 3 2" xfId="9730" xr:uid="{5BF5F8CB-EE5D-4832-8284-6AB6E53D9F4F}"/>
    <cellStyle name="Tusenskille 18 3 2 2" xfId="9731" xr:uid="{A83B7DA3-8C60-497E-B797-09D6CF0B8AEF}"/>
    <cellStyle name="Tusenskille 18 3 2 3" xfId="9732" xr:uid="{C1AD501E-CA89-4E6D-8DD9-CE870C757C20}"/>
    <cellStyle name="Tusenskille 18 3 2_3. Chng in credit spreads" xfId="9733" xr:uid="{B277CC43-F0A2-4E3B-A131-9104B914A94B}"/>
    <cellStyle name="Tusenskille 18 3 3" xfId="9734" xr:uid="{6399EFB3-1C8A-4F76-B789-2EBEDF9768A3}"/>
    <cellStyle name="Tusenskille 18 3 4" xfId="9735" xr:uid="{4495880F-885D-428D-8D1C-C61FD160AC09}"/>
    <cellStyle name="Tusenskille 18 3_3. Chng in credit spreads" xfId="9736" xr:uid="{C2A03E33-203F-4A19-B997-2A8E0FC6F8E7}"/>
    <cellStyle name="Tusenskille 18 4" xfId="9737" xr:uid="{8D9B6324-5300-45FE-ABCE-68BD85791564}"/>
    <cellStyle name="Tusenskille 18 4 2" xfId="9738" xr:uid="{E9738895-5F6B-46AC-A073-2FDBD483A933}"/>
    <cellStyle name="Tusenskille 18 4 2 2" xfId="9739" xr:uid="{83DD81D7-315B-4E28-B13A-B885047B1D15}"/>
    <cellStyle name="Tusenskille 18 4 2 3" xfId="9740" xr:uid="{42F96F86-B03A-4998-AB59-4D1BFE002558}"/>
    <cellStyle name="Tusenskille 18 4 2_3. Chng in credit spreads" xfId="9741" xr:uid="{C0CBF81C-271D-494C-B2FA-412F91210E7E}"/>
    <cellStyle name="Tusenskille 18 4 3" xfId="9742" xr:uid="{0576ECA5-CB35-4856-A388-1D4B7B8FB1FF}"/>
    <cellStyle name="Tusenskille 18 4 4" xfId="9743" xr:uid="{E6EA6D30-D682-4F9E-A184-EDB7434274E4}"/>
    <cellStyle name="Tusenskille 18 4_3. Chng in credit spreads" xfId="9744" xr:uid="{03CF512B-E224-44D5-BD52-200091C0824C}"/>
    <cellStyle name="Tusenskille 18 5" xfId="9745" xr:uid="{42931093-F7BE-464A-8BBC-C4C9E04C079C}"/>
    <cellStyle name="Tusenskille 18 5 2" xfId="9746" xr:uid="{A71F32EF-58C4-4D32-9C2C-0000E233DF29}"/>
    <cellStyle name="Tusenskille 18 5 3" xfId="9747" xr:uid="{6767A325-2D11-4047-849D-C2E1E017D286}"/>
    <cellStyle name="Tusenskille 18 5_3. Chng in credit spreads" xfId="9748" xr:uid="{11475AD5-0AA2-499D-94F3-616FAE5CFDBA}"/>
    <cellStyle name="Tusenskille 18 6" xfId="9749" xr:uid="{1E125964-DDB0-4451-98AB-AB2BD5CF1C9B}"/>
    <cellStyle name="Tusenskille 18 7" xfId="9750" xr:uid="{63D82F2B-0DDC-4D63-BB6E-B53C3B8F54CC}"/>
    <cellStyle name="Tusenskille 18 8" xfId="41740" xr:uid="{77A3C361-B870-4A35-8C86-26F82BE11FD7}"/>
    <cellStyle name="Tusenskille 18 9" xfId="41741" xr:uid="{F85B7647-9FD2-42EF-9F1B-0EB188C1C3D2}"/>
    <cellStyle name="Tusenskille 18_3. Chng in credit spreads" xfId="9751" xr:uid="{A9D15ECE-4015-47EA-9B4C-69F7FB807A85}"/>
    <cellStyle name="Tusenskille 19" xfId="9752" xr:uid="{D77B1DF4-5A1C-47BF-B5FA-F115C3593440}"/>
    <cellStyle name="Tusenskille 19 2" xfId="40130" xr:uid="{8E00E9AB-D6C0-44D0-A479-73B42F7EB97E}"/>
    <cellStyle name="Tusenskille 19 3" xfId="40131" xr:uid="{AB0BA1D2-070E-4753-A35D-574D612182B4}"/>
    <cellStyle name="Tusenskille 19_AVA DVA EL" xfId="40132" xr:uid="{8C1B61AE-80C8-4957-98A7-DFA4F2B61E6A}"/>
    <cellStyle name="Tusenskille 2" xfId="9753" xr:uid="{2CB242BD-1235-4182-B41F-0B1F35153913}"/>
    <cellStyle name="Tusenskille 2 2" xfId="9754" xr:uid="{8F1AFAC9-A703-4F9F-97B7-655A3A37E41F}"/>
    <cellStyle name="Tusenskille 2 2 2" xfId="9755" xr:uid="{E5730CD0-14C8-44CC-89D0-8E231FC03CB0}"/>
    <cellStyle name="Tusenskille 2 2 3" xfId="8" xr:uid="{32D149FD-207A-464B-8052-B4B9EE9619D9}"/>
    <cellStyle name="Tusenskille 2 2_3. Chng in credit spreads" xfId="9756" xr:uid="{D0957FCB-D493-4524-9429-16F4ED29BA47}"/>
    <cellStyle name="Tusenskille 2 3" xfId="9757" xr:uid="{DE40A736-75BA-4EF4-9A14-18D8DA802146}"/>
    <cellStyle name="Tusenskille 2 3 2" xfId="9758" xr:uid="{86B2A7BA-547C-4E44-B881-45E721976505}"/>
    <cellStyle name="Tusenskille 2 3 2 2" xfId="40133" xr:uid="{8219DA02-645D-4079-8855-A7CA9A7D2C24}"/>
    <cellStyle name="Tusenskille 2 3 2 3" xfId="40134" xr:uid="{EB2D1C3D-110C-494E-9916-A5519BB31B09}"/>
    <cellStyle name="Tusenskille 2 3 2_AVA DVA EL" xfId="40135" xr:uid="{0FF802E5-DEAF-4452-BE7E-936C7BD4D3F9}"/>
    <cellStyle name="Tusenskille 2 3 3" xfId="40136" xr:uid="{794DC2DA-28D1-4A81-B902-AA808926092C}"/>
    <cellStyle name="Tusenskille 2 3_AVA DVA EL" xfId="40137" xr:uid="{30D5D831-975A-4B16-A4FB-7C3857923E56}"/>
    <cellStyle name="Tusenskille 2 4" xfId="41742" xr:uid="{8C6D122B-655B-49DD-8EC2-4F02613D92CA}"/>
    <cellStyle name="Tusenskille 2 5" xfId="41743" xr:uid="{7716EEE2-177C-4DF0-867F-E355C38C7B18}"/>
    <cellStyle name="Tusenskille 2 6" xfId="41744" xr:uid="{612CA9A9-703C-4514-B23B-376304E906A6}"/>
    <cellStyle name="Tusenskille 2 7" xfId="41745" xr:uid="{F754C2E8-2AE7-4AE4-8002-DB1723B3FA33}"/>
    <cellStyle name="Tusenskille 2_3. Chng in credit spreads" xfId="9759" xr:uid="{02524943-726E-4F71-8AF8-DA3216676F08}"/>
    <cellStyle name="Tusenskille 20" xfId="9760" xr:uid="{53D6F5E5-37E3-4FC3-878A-60267514EE45}"/>
    <cellStyle name="Tusenskille 20 2" xfId="40138" xr:uid="{B98A025A-CF4C-4429-BD92-6D80B85DB5EE}"/>
    <cellStyle name="Tusenskille 20 3" xfId="40139" xr:uid="{706CEB70-96F7-4FC2-9ED4-A82BB957B006}"/>
    <cellStyle name="Tusenskille 20_AVA DVA EL" xfId="40140" xr:uid="{FF79A95F-9F5B-4DC8-B686-698270678367}"/>
    <cellStyle name="Tusenskille 21" xfId="9761" xr:uid="{99DAEAC6-CAE5-4061-B8D9-1215AC4C09DE}"/>
    <cellStyle name="Tusenskille 21 2" xfId="40141" xr:uid="{544E5397-6837-4B77-BFFE-5AA621A8C2A9}"/>
    <cellStyle name="Tusenskille 21 3" xfId="40142" xr:uid="{C07CA3D2-492D-47AE-B178-FEFBE319A685}"/>
    <cellStyle name="Tusenskille 21_AVA DVA EL" xfId="40143" xr:uid="{2B233191-92D1-4C24-BB95-F88CAE8FB05D}"/>
    <cellStyle name="Tusenskille 22" xfId="9762" xr:uid="{7EED5B0B-3D36-4A98-964F-72423FBDEFA7}"/>
    <cellStyle name="Tusenskille 22 2" xfId="9763" xr:uid="{EB295F56-D07A-472F-B914-36C96BB8796E}"/>
    <cellStyle name="Tusenskille 22 3" xfId="9764" xr:uid="{C9D22680-9EBB-4201-888F-7ABE96E579F8}"/>
    <cellStyle name="Tusenskille 22 4" xfId="41746" xr:uid="{C20BE568-7177-4547-AB0C-B68479CA16DD}"/>
    <cellStyle name="Tusenskille 22_3. Chng in credit spreads" xfId="9765" xr:uid="{222F3408-8BCA-4735-AB3B-77999B8E24F1}"/>
    <cellStyle name="Tusenskille 23" xfId="9766" xr:uid="{98DEE470-2799-45C4-BD59-693A971F52DE}"/>
    <cellStyle name="Tusenskille 23 2" xfId="9767" xr:uid="{80138729-3F71-4A17-8EE7-F75E87FE20CD}"/>
    <cellStyle name="Tusenskille 23 3" xfId="9768" xr:uid="{2D7D1EAA-D331-4C8C-BFC1-5028BC26DA83}"/>
    <cellStyle name="Tusenskille 23 4" xfId="41747" xr:uid="{84BB756B-6C9D-467F-AC14-B3761B22601D}"/>
    <cellStyle name="Tusenskille 23_3. Chng in credit spreads" xfId="9769" xr:uid="{D4B1D6AD-3144-44AF-AB69-2EDB9C510768}"/>
    <cellStyle name="Tusenskille 24" xfId="9770" xr:uid="{C6B3DA8E-1BF3-43A8-A868-1086CEE2A9FC}"/>
    <cellStyle name="Tusenskille 24 2" xfId="9771" xr:uid="{0A991AED-A07F-4D24-AC88-E9C658717A2F}"/>
    <cellStyle name="Tusenskille 24 3" xfId="9772" xr:uid="{3ECC1FAB-F4D4-43C8-8686-B37B64485795}"/>
    <cellStyle name="Tusenskille 24 4" xfId="41748" xr:uid="{0036D6E2-69DE-4255-A5DD-2D0A3C788E22}"/>
    <cellStyle name="Tusenskille 24_3. Chng in credit spreads" xfId="9773" xr:uid="{3AF6D0DE-8BE4-4C37-BAD3-4B9FCECDFC04}"/>
    <cellStyle name="Tusenskille 25" xfId="9774" xr:uid="{698BB6A9-F062-4835-9B24-A4A76F55F17C}"/>
    <cellStyle name="Tusenskille 25 2" xfId="9775" xr:uid="{96F2DCCB-2CF1-498F-B364-B909A73EA4FE}"/>
    <cellStyle name="Tusenskille 25 3" xfId="9776" xr:uid="{5D11C22B-FC45-476B-9DC4-CBF10ED1BF1C}"/>
    <cellStyle name="Tusenskille 25 4" xfId="41749" xr:uid="{B72251D9-AE4E-40A4-89A8-82F51962F7D6}"/>
    <cellStyle name="Tusenskille 25_3. Chng in credit spreads" xfId="9777" xr:uid="{F66002DE-653E-4891-BEDE-60580BE6BC5E}"/>
    <cellStyle name="Tusenskille 26" xfId="9778" xr:uid="{C6FAC35B-F7D9-481B-958C-E117E4D027E8}"/>
    <cellStyle name="Tusenskille 26 2" xfId="9779" xr:uid="{8B8FE73E-E750-4BCF-A275-D92A17046F90}"/>
    <cellStyle name="Tusenskille 26 3" xfId="9780" xr:uid="{FE6A6370-84D0-4838-84D9-0FAC65403352}"/>
    <cellStyle name="Tusenskille 26 4" xfId="41750" xr:uid="{07BF95C0-9F6D-4C24-9EA8-43C6233EBB57}"/>
    <cellStyle name="Tusenskille 26_3. Chng in credit spreads" xfId="9781" xr:uid="{C50B06CE-184E-42C0-81AA-E5FA2C08E084}"/>
    <cellStyle name="Tusenskille 27" xfId="9782" xr:uid="{4821440D-9811-44EF-9FEB-C3E31DD77B6B}"/>
    <cellStyle name="Tusenskille 27 2" xfId="9783" xr:uid="{001828AC-99AB-4E29-8924-133C57D09252}"/>
    <cellStyle name="Tusenskille 27 3" xfId="9784" xr:uid="{24673D20-C3E8-419E-BCB2-4766BD8F1580}"/>
    <cellStyle name="Tusenskille 27 4" xfId="41751" xr:uid="{C6397777-022E-4344-8F38-8D431B3E3521}"/>
    <cellStyle name="Tusenskille 27_3. Chng in credit spreads" xfId="9785" xr:uid="{42700100-9FF6-4D9C-95DE-EE40285C9954}"/>
    <cellStyle name="Tusenskille 28" xfId="9786" xr:uid="{AB18767E-B069-4CE7-A3E8-EE08501B0310}"/>
    <cellStyle name="Tusenskille 28 2" xfId="9787" xr:uid="{501616DE-7F98-4609-8A72-F8DDE60B406A}"/>
    <cellStyle name="Tusenskille 28 3" xfId="9788" xr:uid="{A267E1C3-8CDE-44BC-B20B-8BDA6EF8DA20}"/>
    <cellStyle name="Tusenskille 28 4" xfId="41752" xr:uid="{1E9E0891-1550-45E3-AA9E-60C2F2530A56}"/>
    <cellStyle name="Tusenskille 28_3. Chng in credit spreads" xfId="9789" xr:uid="{831773D5-BCC5-440E-ABDE-80DF90A84378}"/>
    <cellStyle name="Tusenskille 29" xfId="9790" xr:uid="{6992DED2-F3CE-4269-AD77-02DBC1C34794}"/>
    <cellStyle name="Tusenskille 29 2" xfId="9791" xr:uid="{3197BDD4-CBDF-46AE-BF98-8C0DBF65EDE9}"/>
    <cellStyle name="Tusenskille 29 3" xfId="9792" xr:uid="{10E18D1D-F94F-477B-A2F9-E7CE02A2558A}"/>
    <cellStyle name="Tusenskille 29 4" xfId="41753" xr:uid="{3B89CACA-7D20-412A-BA39-35D05A7F4A9F}"/>
    <cellStyle name="Tusenskille 29_3. Chng in credit spreads" xfId="9793" xr:uid="{6BF400EC-7293-404C-B11E-E91FBE49E574}"/>
    <cellStyle name="Tusenskille 3" xfId="9794" xr:uid="{4DD31D21-B759-4B11-8EC8-14B42ECF0D01}"/>
    <cellStyle name="Tusenskille 3 2" xfId="9795" xr:uid="{546367FC-5B67-4EAF-A800-77251CE53130}"/>
    <cellStyle name="Tusenskille 3 2 2" xfId="9796" xr:uid="{1619CD73-36BD-4040-8ACA-9642B907AB9F}"/>
    <cellStyle name="Tusenskille 3 2 2 2" xfId="40144" xr:uid="{36C75AD8-C228-4E03-9213-4BD0171EBA50}"/>
    <cellStyle name="Tusenskille 3 2 2 3" xfId="40145" xr:uid="{57CCB60E-8136-4DC6-9EE6-645789E454DC}"/>
    <cellStyle name="Tusenskille 3 2 2_AVA DVA EL" xfId="40146" xr:uid="{C687B1E6-3F0F-4F02-86CB-4DC886F123AD}"/>
    <cellStyle name="Tusenskille 3 2 3" xfId="40147" xr:uid="{A9774B34-1B52-4099-BD74-A3B5DEECFA17}"/>
    <cellStyle name="Tusenskille 3 2 3 2" xfId="40148" xr:uid="{4EC9BE02-FAA9-4132-8D6D-6B45F9E861E4}"/>
    <cellStyle name="Tusenskille 3 2 3_AVA DVA EL" xfId="40149" xr:uid="{5234B3F2-AE84-4DB6-9D4F-445547CBA932}"/>
    <cellStyle name="Tusenskille 3 2 4" xfId="41754" xr:uid="{667C53FA-4797-487E-BD25-B353EC1F85B6}"/>
    <cellStyle name="Tusenskille 3 2 5" xfId="41755" xr:uid="{F76FE78F-C1AB-47A7-816E-4CE9E3E7D9A3}"/>
    <cellStyle name="Tusenskille 3 2 6" xfId="41756" xr:uid="{24FAE057-E631-43C9-9997-27871FD9A2CE}"/>
    <cellStyle name="Tusenskille 3 2 7" xfId="41757" xr:uid="{2AEB90B5-C6E2-4169-B7AC-042B450D0337}"/>
    <cellStyle name="Tusenskille 3 2_3. Chng in credit spreads" xfId="9797" xr:uid="{B09AB24C-D783-4287-BBE7-E31AB5A18F55}"/>
    <cellStyle name="Tusenskille 3 3" xfId="9798" xr:uid="{A315A12E-A765-43F8-85D4-4BFFC7678872}"/>
    <cellStyle name="Tusenskille 3 3 2" xfId="43241" xr:uid="{640171D3-C19D-46F6-A0E2-BEF1B3035318}"/>
    <cellStyle name="Tusenskille 3 3_NII" xfId="43240" xr:uid="{A0903FE7-7EB9-4349-A5CC-26410BEF4509}"/>
    <cellStyle name="Tusenskille 3 4" xfId="9799" xr:uid="{17389956-08E2-4A12-8A12-9297D42AF921}"/>
    <cellStyle name="Tusenskille 3 5" xfId="41758" xr:uid="{83D24721-D5E4-4ECD-8D15-30003735B8BC}"/>
    <cellStyle name="Tusenskille 3 6" xfId="41759" xr:uid="{E6C18981-9834-4C56-86FD-B281EC8E824B}"/>
    <cellStyle name="Tusenskille 3 7" xfId="41760" xr:uid="{69FF1F3D-EC8E-4891-9DDF-3AB506FFDCEE}"/>
    <cellStyle name="Tusenskille 3 8" xfId="41761" xr:uid="{E4AF8188-E1E1-41C5-A60F-8AFEC10CB793}"/>
    <cellStyle name="Tusenskille 3 9" xfId="41762" xr:uid="{CA14B7F9-D8E9-4A90-9A0F-15351ACBF429}"/>
    <cellStyle name="Tusenskille 3_3. Chng in credit spreads" xfId="9800" xr:uid="{8BE2292C-8F96-41C2-A91A-8554CAB75292}"/>
    <cellStyle name="Tusenskille 30" xfId="9801" xr:uid="{A99CF336-570F-447B-AB1C-A886856613F4}"/>
    <cellStyle name="Tusenskille 30 2" xfId="9802" xr:uid="{382604E5-ED09-40A7-A7D1-CC5E8D5DB621}"/>
    <cellStyle name="Tusenskille 30 3" xfId="9803" xr:uid="{638B88BB-7F8D-4A70-884A-FB94CD2C6781}"/>
    <cellStyle name="Tusenskille 30_3. Chng in credit spreads" xfId="9804" xr:uid="{02BB1ACF-1404-40DC-9500-1ED4F27D8D39}"/>
    <cellStyle name="Tusenskille 31" xfId="9805" xr:uid="{31D1086D-1E81-4E00-9336-6A6253643C08}"/>
    <cellStyle name="Tusenskille 31 2" xfId="9806" xr:uid="{C7585776-803C-427D-902F-231763D58552}"/>
    <cellStyle name="Tusenskille 31 3" xfId="9807" xr:uid="{0D4D8711-60D3-413D-A41B-621992F9EFAE}"/>
    <cellStyle name="Tusenskille 31_3. Chng in credit spreads" xfId="9808" xr:uid="{934C5F33-DC34-4546-B980-B8703CF9E3B7}"/>
    <cellStyle name="Tusenskille 32" xfId="9809" xr:uid="{CD86E879-9D9D-476D-A13D-D73FF0DDA237}"/>
    <cellStyle name="Tusenskille 32 2" xfId="9810" xr:uid="{9B769587-8220-4583-BAF2-00C3310E5A0B}"/>
    <cellStyle name="Tusenskille 32 3" xfId="9811" xr:uid="{74CE96A6-98E0-4C0E-AC7B-1826EA1B2C0A}"/>
    <cellStyle name="Tusenskille 32_3. Chng in credit spreads" xfId="9812" xr:uid="{22579FCD-94A9-4E9E-8608-7D412FECD29A}"/>
    <cellStyle name="Tusenskille 33" xfId="9813" xr:uid="{B11D0EDC-0F68-471C-A30C-BF7D40074BF3}"/>
    <cellStyle name="Tusenskille 33 2" xfId="9814" xr:uid="{140578F0-F406-4189-B66D-9CEA9E2885C0}"/>
    <cellStyle name="Tusenskille 33 3" xfId="9815" xr:uid="{46F06510-A082-4BD6-81B3-86BAF4D3EC5A}"/>
    <cellStyle name="Tusenskille 33_3. Chng in credit spreads" xfId="9816" xr:uid="{06E8A562-52BA-48C6-B0FA-6D5E9FCD43C3}"/>
    <cellStyle name="Tusenskille 34" xfId="9817" xr:uid="{3C41AEAE-6EEA-4187-B958-14FCF5CB0BAD}"/>
    <cellStyle name="Tusenskille 34 2" xfId="9818" xr:uid="{D74D164F-2BFF-4C77-9241-F541D3F6DBB6}"/>
    <cellStyle name="Tusenskille 34 3" xfId="9819" xr:uid="{7E9D2992-71F2-401A-B9F2-DE8932BB2E86}"/>
    <cellStyle name="Tusenskille 34_3. Chng in credit spreads" xfId="9820" xr:uid="{1F5E6A5D-E135-4362-9928-7325B635A90D}"/>
    <cellStyle name="Tusenskille 35" xfId="9821" xr:uid="{1B01E3CD-3473-4B23-B6C8-C2A627414CFE}"/>
    <cellStyle name="Tusenskille 35 2" xfId="9822" xr:uid="{A35AD4C8-C958-41B3-A877-8018D2C4BF6C}"/>
    <cellStyle name="Tusenskille 35 3" xfId="9823" xr:uid="{43255D34-BDF7-4EF7-AC85-8C490F471BB4}"/>
    <cellStyle name="Tusenskille 35_3. Chng in credit spreads" xfId="9824" xr:uid="{66350032-B0BC-4E97-9B73-FE33D3A92AC5}"/>
    <cellStyle name="Tusenskille 36" xfId="9825" xr:uid="{E5615392-E23B-41A2-B561-F71AC5368081}"/>
    <cellStyle name="Tusenskille 36 2" xfId="9826" xr:uid="{71A186AD-0A28-437D-A52A-C31C14BC8A6F}"/>
    <cellStyle name="Tusenskille 36 3" xfId="9827" xr:uid="{9BA1A4A4-674D-4BA1-8F2A-CD7F9C18CB72}"/>
    <cellStyle name="Tusenskille 36_3. Chng in credit spreads" xfId="9828" xr:uid="{D0720900-4859-46FA-810D-6335D8B6409E}"/>
    <cellStyle name="Tusenskille 37" xfId="9829" xr:uid="{4FFAE20D-3CDB-4F5E-9267-2F51D594F173}"/>
    <cellStyle name="Tusenskille 37 2" xfId="9830" xr:uid="{5EC2A0F2-99A1-4862-AAE8-426A7B500E8B}"/>
    <cellStyle name="Tusenskille 37 3" xfId="9831" xr:uid="{CCDEEDD3-DEA0-4853-8164-EF70C7F1B004}"/>
    <cellStyle name="Tusenskille 37_3. Chng in credit spreads" xfId="9832" xr:uid="{F9CF2A1D-5BA3-43EF-937D-A2E892C79A07}"/>
    <cellStyle name="Tusenskille 38" xfId="9833" xr:uid="{B0D7B5C3-8C5B-46BE-B03A-6524523EE683}"/>
    <cellStyle name="Tusenskille 38 2" xfId="9834" xr:uid="{9C318549-D5C5-43F0-9A9C-50293F41B264}"/>
    <cellStyle name="Tusenskille 38 3" xfId="9835" xr:uid="{D4D36E78-C804-4993-A4CB-1063112AA5B1}"/>
    <cellStyle name="Tusenskille 38_3. Chng in credit spreads" xfId="9836" xr:uid="{1AFB53B6-5BCA-4225-A4CC-8E951E1038AA}"/>
    <cellStyle name="Tusenskille 39" xfId="9837" xr:uid="{05499A6D-3A8F-432C-A047-033DFC2DDE05}"/>
    <cellStyle name="Tusenskille 39 2" xfId="9838" xr:uid="{BE0AE4F8-7865-4935-8AB5-79E3154DAF9A}"/>
    <cellStyle name="Tusenskille 39 3" xfId="9839" xr:uid="{D4FE0306-0047-4E04-8990-D11F36256C14}"/>
    <cellStyle name="Tusenskille 39_3. Chng in credit spreads" xfId="9840" xr:uid="{775D808F-FC08-4B73-8491-3443586FC219}"/>
    <cellStyle name="Tusenskille 4" xfId="9841" xr:uid="{6EB8B8F1-8319-47A5-AB8A-97DAC9C496E8}"/>
    <cellStyle name="Tusenskille 4 2" xfId="9842" xr:uid="{0619825B-07A0-432D-8EE9-4FF957C456B6}"/>
    <cellStyle name="Tusenskille 4 2 2" xfId="9843" xr:uid="{4EE81292-55F6-40E7-B7C5-3DA11FF0C55B}"/>
    <cellStyle name="Tusenskille 4 2 2 2" xfId="40150" xr:uid="{545A5B02-9B03-4E27-A02B-40A96D38B8F1}"/>
    <cellStyle name="Tusenskille 4 2 2_AVA DVA EL" xfId="40151" xr:uid="{04E0625B-255E-4196-9A31-3D9A9100D162}"/>
    <cellStyle name="Tusenskille 4 2 3" xfId="40152" xr:uid="{E726F683-77DE-4ADB-87AA-FC02B8F806A8}"/>
    <cellStyle name="Tusenskille 4 2 3 2" xfId="40153" xr:uid="{9AE66045-E075-4923-AB73-A28506314F0E}"/>
    <cellStyle name="Tusenskille 4 2 3 3" xfId="40154" xr:uid="{6BB559AE-B34C-417F-93DA-E0A86CD4AC98}"/>
    <cellStyle name="Tusenskille 4 2 3_AVA DVA EL" xfId="40155" xr:uid="{5659C1F0-E3DF-48D0-B72D-E2679F52734C}"/>
    <cellStyle name="Tusenskille 4 2 4" xfId="40156" xr:uid="{6F5DB401-C516-4DDD-B7A6-76DFC2E8087B}"/>
    <cellStyle name="Tusenskille 4 2 5" xfId="41763" xr:uid="{5154286D-FD05-4C39-8935-BA64F4518BB6}"/>
    <cellStyle name="Tusenskille 4 2 6" xfId="41764" xr:uid="{405E90D1-14B5-43C7-83C6-929958F3B99E}"/>
    <cellStyle name="Tusenskille 4 2 7" xfId="41765" xr:uid="{3DE9898B-9EF7-42F9-8DDE-09630CA569C1}"/>
    <cellStyle name="Tusenskille 4 2_3. Chng in credit spreads" xfId="9844" xr:uid="{BFE2DE1C-A6F6-4A83-B82B-EADDEB239647}"/>
    <cellStyle name="Tusenskille 4 3" xfId="9845" xr:uid="{17748E7A-F52C-4832-82DA-3EE2302A10F2}"/>
    <cellStyle name="Tusenskille 4 3 2" xfId="40157" xr:uid="{99B8DDDE-BBEB-4D9B-8EE8-AE3ED8B4809A}"/>
    <cellStyle name="Tusenskille 4 3_AVA DVA EL" xfId="40158" xr:uid="{3CC2A6CF-D5B7-49DD-BD23-D39E6E6A29DB}"/>
    <cellStyle name="Tusenskille 4 4" xfId="9846" xr:uid="{628BABE7-76AB-4CF2-86C1-FB8B0086097B}"/>
    <cellStyle name="Tusenskille 4 4 2" xfId="9847" xr:uid="{758E3EA5-0DB1-43A9-8D0C-DC42BA34B630}"/>
    <cellStyle name="Tusenskille 4 4 2 2" xfId="9848" xr:uid="{1CB6F87E-8C0A-4AD6-895A-DA27DABD2512}"/>
    <cellStyle name="Tusenskille 4 4 2 3" xfId="9849" xr:uid="{646D2518-5971-4037-87CA-5181E300282F}"/>
    <cellStyle name="Tusenskille 4 4 2 4" xfId="41766" xr:uid="{9BFBCA6D-4357-4513-A214-DDC08B3F0120}"/>
    <cellStyle name="Tusenskille 4 4 2_3. Chng in credit spreads" xfId="9850" xr:uid="{02700997-51DF-4270-8ED0-0102DEC289B0}"/>
    <cellStyle name="Tusenskille 4 4 3" xfId="9851" xr:uid="{9BD268B6-825E-4D8F-A2AD-D3E0DDE0FBDF}"/>
    <cellStyle name="Tusenskille 4 4 3 2" xfId="41767" xr:uid="{82334A5A-6693-419B-913A-FD211BDD96EF}"/>
    <cellStyle name="Tusenskille 4 4 3_Avstem DM og grunnlag" xfId="41768" xr:uid="{B1C08C4F-E54F-4787-88D5-D43421315D19}"/>
    <cellStyle name="Tusenskille 4 4 4" xfId="9852" xr:uid="{5D9B0943-9D28-49C9-A21F-5E498C8E0D7C}"/>
    <cellStyle name="Tusenskille 4 4 5" xfId="41769" xr:uid="{44E15C26-F36E-4EFD-B470-E65AEEF8A20E}"/>
    <cellStyle name="Tusenskille 4 4_3. Chng in credit spreads" xfId="9853" xr:uid="{4BC38B8C-BBCF-44F1-B3E7-E4DB6BB829A1}"/>
    <cellStyle name="Tusenskille 4 5" xfId="9854" xr:uid="{76972E49-E043-4709-B788-78C83FE2C8A8}"/>
    <cellStyle name="Tusenskille 4 5 2" xfId="40159" xr:uid="{942E42E9-406A-4000-A7F4-A6E268427E7F}"/>
    <cellStyle name="Tusenskille 4 5 3" xfId="40160" xr:uid="{81013930-A1A8-4599-884E-257BC806074C}"/>
    <cellStyle name="Tusenskille 4 5_AVA DVA EL" xfId="40161" xr:uid="{77859577-8D67-405C-B1F3-942F1EB39C4A}"/>
    <cellStyle name="Tusenskille 4 6" xfId="40162" xr:uid="{ABB1FDA5-54B4-42B6-837A-AE2E2B590A5F}"/>
    <cellStyle name="Tusenskille 4_3. Chng in credit spreads" xfId="9855" xr:uid="{612C26FF-CF62-446C-AF97-D6EAACDAC71F}"/>
    <cellStyle name="Tusenskille 40" xfId="9856" xr:uid="{DB9C5543-8EC2-4E90-95B6-799965DBD6F0}"/>
    <cellStyle name="Tusenskille 40 2" xfId="9857" xr:uid="{B5727C82-5E2F-440F-B259-BA2FF1811B9A}"/>
    <cellStyle name="Tusenskille 40 3" xfId="9858" xr:uid="{3675F5A1-BCDA-4CD5-9E1A-DF00CD8AD76F}"/>
    <cellStyle name="Tusenskille 40_3. Chng in credit spreads" xfId="9859" xr:uid="{FB7B9E16-1580-402D-B924-C82EE1501BA7}"/>
    <cellStyle name="Tusenskille 41" xfId="9860" xr:uid="{E866F8B0-E438-4D4D-B4AA-8BC3CA1CFC29}"/>
    <cellStyle name="Tusenskille 41 2" xfId="9861" xr:uid="{CE55AE3B-C5D1-4D0B-A437-960A36516EB8}"/>
    <cellStyle name="Tusenskille 41 3" xfId="9862" xr:uid="{AD633246-7940-4684-B5B6-D609E0C9CD98}"/>
    <cellStyle name="Tusenskille 41_3. Chng in credit spreads" xfId="9863" xr:uid="{171F1247-C3C8-4C59-B061-7069432A561D}"/>
    <cellStyle name="Tusenskille 42" xfId="9864" xr:uid="{D292C5C6-980C-4D20-956B-D4CF9058094B}"/>
    <cellStyle name="Tusenskille 42 2" xfId="9865" xr:uid="{AA8804D3-2616-4950-A360-E09B60492170}"/>
    <cellStyle name="Tusenskille 42 3" xfId="9866" xr:uid="{D96EDFA4-44B6-44A2-A10E-F37CF34EEB8D}"/>
    <cellStyle name="Tusenskille 42_3. Chng in credit spreads" xfId="9867" xr:uid="{05848899-5FA0-4646-B194-F09A3A244323}"/>
    <cellStyle name="Tusenskille 43" xfId="9868" xr:uid="{6E103031-CBF1-427E-9E82-A3E06FA659FC}"/>
    <cellStyle name="Tusenskille 43 2" xfId="9869" xr:uid="{8EFBB13E-3A9F-40ED-B345-9E1C550A48B8}"/>
    <cellStyle name="Tusenskille 43 3" xfId="9870" xr:uid="{0D629492-433F-4715-9CBB-A9EF9FEF48C3}"/>
    <cellStyle name="Tusenskille 43_3. Chng in credit spreads" xfId="9871" xr:uid="{813FE2BF-88A7-41F4-B660-C705654F1AA9}"/>
    <cellStyle name="Tusenskille 44" xfId="9872" xr:uid="{7D3FA20B-315C-47A7-90CA-DA2651653F4E}"/>
    <cellStyle name="Tusenskille 44 2" xfId="9873" xr:uid="{3D9E9575-1725-48EC-8D79-B844833409F7}"/>
    <cellStyle name="Tusenskille 44 3" xfId="9874" xr:uid="{24840781-5119-4082-8102-8FC388DE6EBF}"/>
    <cellStyle name="Tusenskille 44_3. Chng in credit spreads" xfId="9875" xr:uid="{B9BC2C31-8E7B-48FB-B498-928BB350DE46}"/>
    <cellStyle name="Tusenskille 45" xfId="9876" xr:uid="{03C33D30-FC29-4F89-8655-13A6350EF25B}"/>
    <cellStyle name="Tusenskille 45 2" xfId="9877" xr:uid="{4694E2CD-F75A-4D0A-BCEC-F18826E2EC29}"/>
    <cellStyle name="Tusenskille 45 3" xfId="9878" xr:uid="{B14E22D5-FBF5-4226-B560-66268CA0CDE6}"/>
    <cellStyle name="Tusenskille 45_3. Chng in credit spreads" xfId="9879" xr:uid="{1501C4B7-A774-4729-AEAD-A1687547F3D0}"/>
    <cellStyle name="Tusenskille 46" xfId="9880" xr:uid="{C4A734A9-C9B6-44E2-9E0F-B70C976A3C9B}"/>
    <cellStyle name="Tusenskille 46 2" xfId="9881" xr:uid="{3608BF9B-AF3E-4C7D-AEB0-991C457202C9}"/>
    <cellStyle name="Tusenskille 46 3" xfId="9882" xr:uid="{5348AE1C-2CE2-43E3-A539-E0A5CA1981FA}"/>
    <cellStyle name="Tusenskille 46_3. Chng in credit spreads" xfId="9883" xr:uid="{C0ACB9B7-8136-4412-87B4-1E06C73765E7}"/>
    <cellStyle name="Tusenskille 47" xfId="9884" xr:uid="{2BF528DD-D5DB-4594-93EB-663491192380}"/>
    <cellStyle name="Tusenskille 47 2" xfId="9885" xr:uid="{808F25D7-8DFC-4C63-B291-BE91624450A1}"/>
    <cellStyle name="Tusenskille 47 3" xfId="9886" xr:uid="{EC16B82F-042F-4A2E-A270-FAD436D84A01}"/>
    <cellStyle name="Tusenskille 47_3. Chng in credit spreads" xfId="9887" xr:uid="{E426D610-F550-43CE-AF0E-375AC96FCDE6}"/>
    <cellStyle name="Tusenskille 48" xfId="9888" xr:uid="{DB98D719-D8CD-4D94-A471-5EF2891B272E}"/>
    <cellStyle name="Tusenskille 48 2" xfId="9889" xr:uid="{FC5D081B-BD29-4045-850A-05A15EBE516A}"/>
    <cellStyle name="Tusenskille 48 3" xfId="9890" xr:uid="{0E2EE93B-9C62-429E-AA60-027403039E88}"/>
    <cellStyle name="Tusenskille 48_3. Chng in credit spreads" xfId="9891" xr:uid="{66E4EE93-F8CB-482F-9816-AF10D6DD5323}"/>
    <cellStyle name="Tusenskille 49" xfId="9892" xr:uid="{28D6169C-4CCF-4484-ADEE-54C6E8A1DB1A}"/>
    <cellStyle name="Tusenskille 49 2" xfId="9893" xr:uid="{7E550718-514E-40DE-B250-C829A602E153}"/>
    <cellStyle name="Tusenskille 49 3" xfId="9894" xr:uid="{1EEBE3D6-000A-47A4-BD96-136C0E4C60C1}"/>
    <cellStyle name="Tusenskille 49_3. Chng in credit spreads" xfId="9895" xr:uid="{8A806B56-3C5F-47CB-9735-8A525AF7830E}"/>
    <cellStyle name="Tusenskille 5" xfId="9896" xr:uid="{D9C298D8-5D05-42B2-AAE2-159D5ABD2C45}"/>
    <cellStyle name="Tusenskille 5 2" xfId="9897" xr:uid="{843AC434-A0A7-4539-BC39-2C36A43BE05E}"/>
    <cellStyle name="Tusenskille 5 2 2" xfId="9898" xr:uid="{8D0AE42D-F8F2-48EE-BF18-9713A5ED6819}"/>
    <cellStyle name="Tusenskille 5 2 3" xfId="40163" xr:uid="{90CF7DB0-A33A-4468-8DFF-85778EE79718}"/>
    <cellStyle name="Tusenskille 5 2_3. Chng in credit spreads" xfId="9899" xr:uid="{88F771F0-15FC-4A18-9CD3-E9B937E26991}"/>
    <cellStyle name="Tusenskille 5 3" xfId="9900" xr:uid="{D0284C75-AE52-405E-A0D7-BDAD179C0B1B}"/>
    <cellStyle name="Tusenskille 5 3 2" xfId="41770" xr:uid="{A033633F-DB3A-4F2C-8939-82D33CD2CEFA}"/>
    <cellStyle name="Tusenskille 5 3 3" xfId="41771" xr:uid="{DE80750C-7E2D-4F36-A56E-437030180B3C}"/>
    <cellStyle name="Tusenskille 5 3_Avstem DM og grunnlag" xfId="41772" xr:uid="{1E8F9349-5DD6-462D-A6FB-5FECFBF71DD9}"/>
    <cellStyle name="Tusenskille 5 4" xfId="9901" xr:uid="{CC9238C4-E8C6-4959-9089-507BD4DB003C}"/>
    <cellStyle name="Tusenskille 5_3. Chng in credit spreads" xfId="9902" xr:uid="{66B94846-55DA-4F02-BCAF-8BF2CB79ECAC}"/>
    <cellStyle name="Tusenskille 50" xfId="9903" xr:uid="{DB6FA65C-7177-41B3-945C-8DB3DB68E823}"/>
    <cellStyle name="Tusenskille 50 2" xfId="9904" xr:uid="{51AC7C7B-327D-4CD8-B257-0C5B4E2D0A1A}"/>
    <cellStyle name="Tusenskille 50 3" xfId="9905" xr:uid="{E135FB42-1157-4A79-80F5-F8AF6F2434BC}"/>
    <cellStyle name="Tusenskille 50_3. Chng in credit spreads" xfId="9906" xr:uid="{C4858CD2-E3DB-4282-A99A-935D699D0F35}"/>
    <cellStyle name="Tusenskille 51" xfId="9907" xr:uid="{701BAA55-C5C3-49AF-A2A7-C18461465845}"/>
    <cellStyle name="Tusenskille 51 2" xfId="9908" xr:uid="{F0839AF2-C93F-46A2-916F-4680BE4A5506}"/>
    <cellStyle name="Tusenskille 51 3" xfId="9909" xr:uid="{3A265288-4E7F-418C-88D8-F93C2C812633}"/>
    <cellStyle name="Tusenskille 51_3. Chng in credit spreads" xfId="9910" xr:uid="{E258A473-076E-4F5D-8E41-83383570FBD8}"/>
    <cellStyle name="Tusenskille 52" xfId="9911" xr:uid="{1E404EFD-D480-4513-8CD9-A1C697FF7564}"/>
    <cellStyle name="Tusenskille 52 2" xfId="9912" xr:uid="{F89BE532-7734-4281-9277-7B739DDE7B32}"/>
    <cellStyle name="Tusenskille 52 3" xfId="9913" xr:uid="{2E4E7AFE-538E-43A9-9B8A-C90A18C6292E}"/>
    <cellStyle name="Tusenskille 52_3. Chng in credit spreads" xfId="9914" xr:uid="{2CB68AE7-B419-4035-9017-814C1B58A6B0}"/>
    <cellStyle name="Tusenskille 53" xfId="9915" xr:uid="{A6FDD93E-05AF-4EAF-91E5-DD59406A077A}"/>
    <cellStyle name="Tusenskille 53 2" xfId="9916" xr:uid="{77601786-97A9-47A0-A7E8-31FC25E81FF7}"/>
    <cellStyle name="Tusenskille 53 3" xfId="9917" xr:uid="{2868120D-D670-4263-9550-34E84A5C22DB}"/>
    <cellStyle name="Tusenskille 53_3. Chng in credit spreads" xfId="9918" xr:uid="{CFDF1892-5F1D-4D72-B4A2-1B09EE354574}"/>
    <cellStyle name="Tusenskille 54" xfId="9919" xr:uid="{4A9478E7-A11A-46C3-8B71-F2E2E65AC4D6}"/>
    <cellStyle name="Tusenskille 54 2" xfId="9920" xr:uid="{713840A1-D68F-42C8-8821-C7A9180B7284}"/>
    <cellStyle name="Tusenskille 54 3" xfId="9921" xr:uid="{87C10EE2-5F73-4EAC-ABC7-DEF89DE403A5}"/>
    <cellStyle name="Tusenskille 54_3. Chng in credit spreads" xfId="9922" xr:uid="{661552E5-A338-4B6A-BE2B-67C0093FA0C5}"/>
    <cellStyle name="Tusenskille 55" xfId="9923" xr:uid="{70E7C5C2-6D5C-44E6-9288-B0CCE40A87F8}"/>
    <cellStyle name="Tusenskille 55 2" xfId="9924" xr:uid="{3FAF2580-95EA-462E-9D35-A0CE73470CDD}"/>
    <cellStyle name="Tusenskille 55 3" xfId="9925" xr:uid="{21D2AF36-F639-4B8D-B9E8-E46A333C8237}"/>
    <cellStyle name="Tusenskille 55_3. Chng in credit spreads" xfId="9926" xr:uid="{4A43D725-87A5-40E5-A5DE-B0505B2CBC41}"/>
    <cellStyle name="Tusenskille 56" xfId="9927" xr:uid="{120ED40B-0735-491E-8B1C-797D65A5EA1B}"/>
    <cellStyle name="Tusenskille 56 2" xfId="9928" xr:uid="{B21E82EA-EE80-4A9E-8E65-693EEB9598E3}"/>
    <cellStyle name="Tusenskille 56 3" xfId="9929" xr:uid="{E7233BEE-1B66-4377-97A7-E58E6AFFFAC8}"/>
    <cellStyle name="Tusenskille 56_3. Chng in credit spreads" xfId="9930" xr:uid="{DF402601-2F8F-4EB2-868C-B2C22DE30B96}"/>
    <cellStyle name="Tusenskille 57" xfId="9931" xr:uid="{4F9043C9-CD42-44AE-AEED-8D22D4CEC7C6}"/>
    <cellStyle name="Tusenskille 57 2" xfId="9932" xr:uid="{2637C07A-E080-4616-A9FB-008A75FAFEB4}"/>
    <cellStyle name="Tusenskille 57 3" xfId="9933" xr:uid="{18BC8309-32AD-4DEA-BDAA-C20612967AC0}"/>
    <cellStyle name="Tusenskille 57_3. Chng in credit spreads" xfId="9934" xr:uid="{D2D7A507-F0F3-4C16-923F-4C351D301BBA}"/>
    <cellStyle name="Tusenskille 58" xfId="9935" xr:uid="{70C09E48-650C-4F0E-B708-3FEEE224AB83}"/>
    <cellStyle name="Tusenskille 58 2" xfId="9936" xr:uid="{4F46625F-341C-4A52-94BD-96858E6E9417}"/>
    <cellStyle name="Tusenskille 58 3" xfId="9937" xr:uid="{C157B678-CC76-4FEB-985A-34D238CA4768}"/>
    <cellStyle name="Tusenskille 58_3. Chng in credit spreads" xfId="9938" xr:uid="{B3B5DACF-6352-435D-B8DC-25ACE5892C1D}"/>
    <cellStyle name="Tusenskille 59" xfId="9939" xr:uid="{778EA8BC-7026-4E7B-997B-1AD2255F154A}"/>
    <cellStyle name="Tusenskille 6" xfId="9940" xr:uid="{F0003C70-A9A6-48CA-B315-4AEE731DF818}"/>
    <cellStyle name="Tusenskille 6 2" xfId="9941" xr:uid="{91D11A07-37C8-4C3B-9AFA-4B9B69160566}"/>
    <cellStyle name="Tusenskille 6 2 2" xfId="40164" xr:uid="{C93A5A0C-626F-46B4-839E-50FB6318CC27}"/>
    <cellStyle name="Tusenskille 6 2 3" xfId="40165" xr:uid="{DDED2466-F941-419C-B14F-BF01DDC2E7D8}"/>
    <cellStyle name="Tusenskille 6 2_AVA DVA EL" xfId="40166" xr:uid="{15DAB716-0476-41AE-BB33-0C5B5D5B3C28}"/>
    <cellStyle name="Tusenskille 6 3" xfId="40167" xr:uid="{FAB67326-A8B8-44FB-A4CA-76094F8AC335}"/>
    <cellStyle name="Tusenskille 6 4" xfId="41773" xr:uid="{D00454D9-23D8-4D61-80A7-4428966DF9B6}"/>
    <cellStyle name="Tusenskille 6_3. Chng in credit spreads" xfId="9942" xr:uid="{092CDB5D-F700-4D33-9CC6-CFB9D6C69050}"/>
    <cellStyle name="Tusenskille 60" xfId="9943" xr:uid="{DF406389-8379-48D2-8516-265CE2177CB2}"/>
    <cellStyle name="Tusenskille 60 2" xfId="9944" xr:uid="{F153A5A7-AB7C-47F0-8BEC-55B64E1AE068}"/>
    <cellStyle name="Tusenskille 60 3" xfId="9945" xr:uid="{663C78F1-6072-4484-95A2-836D1948E579}"/>
    <cellStyle name="Tusenskille 60_3. Chng in credit spreads" xfId="9946" xr:uid="{F02754AE-2C32-4383-885C-4034D4F75942}"/>
    <cellStyle name="Tusenskille 61" xfId="9947" xr:uid="{691D7D45-FDF1-4E32-9DDF-FFF0B149FCFD}"/>
    <cellStyle name="Tusenskille 62" xfId="9948" xr:uid="{EE1F4BE4-0931-4D69-9CF3-58181557207D}"/>
    <cellStyle name="Tusenskille 62 2" xfId="9949" xr:uid="{A0E4C0D6-ED4F-4940-B101-5570748C6D44}"/>
    <cellStyle name="Tusenskille 62_3. Chng in credit spreads" xfId="9950" xr:uid="{8A3C6A10-C8F0-4953-99B2-7055DFB9541B}"/>
    <cellStyle name="Tusenskille 63" xfId="9951" xr:uid="{F158924F-CE1A-4756-98F8-4E77E427FC99}"/>
    <cellStyle name="Tusenskille 63 2" xfId="9952" xr:uid="{5F973987-9AD9-4D4E-87EC-16196122EC5F}"/>
    <cellStyle name="Tusenskille 63 2 2" xfId="9953" xr:uid="{CEA6CC3C-1D92-47E6-AC7A-73C76C2F1CBE}"/>
    <cellStyle name="Tusenskille 63 2 3" xfId="9954" xr:uid="{A1A61B54-0EF7-499C-8A4A-37964DDCB6DD}"/>
    <cellStyle name="Tusenskille 63 2_3. Chng in credit spreads" xfId="9955" xr:uid="{96AD7FD4-D0C8-41A5-8380-0021F023AD53}"/>
    <cellStyle name="Tusenskille 63 3" xfId="9956" xr:uid="{84C94B1A-3CD0-4399-B27B-9D9866227D3C}"/>
    <cellStyle name="Tusenskille 63 4" xfId="9957" xr:uid="{9A40D7AE-1E9B-4BC5-883C-EC230338DB95}"/>
    <cellStyle name="Tusenskille 63_3. Chng in credit spreads" xfId="9958" xr:uid="{919EC99E-38DD-497E-9D45-11BD3DF14CCB}"/>
    <cellStyle name="Tusenskille 64" xfId="9959" xr:uid="{AAA5489B-8741-4A36-8041-781A3132E9E6}"/>
    <cellStyle name="Tusenskille 65" xfId="9960" xr:uid="{C2C620D4-A185-40E8-98C0-972D81D2B3EA}"/>
    <cellStyle name="Tusenskille 66" xfId="9961" xr:uid="{4ACD1F31-96EE-4FD9-B170-170A79A1CFC8}"/>
    <cellStyle name="Tusenskille 67" xfId="9962" xr:uid="{6DDA8270-89A6-4A80-8267-4B97700E316B}"/>
    <cellStyle name="Tusenskille 68" xfId="9963" xr:uid="{FAD1B849-66CC-4AD7-AF7A-D50700FB5854}"/>
    <cellStyle name="Tusenskille 69" xfId="9964" xr:uid="{A8E07535-B9EB-45FF-A8BC-BAD24D85F71F}"/>
    <cellStyle name="Tusenskille 7" xfId="9965" xr:uid="{5AFD34D9-12A4-460A-ADA1-28A7465AE957}"/>
    <cellStyle name="Tusenskille 7 2" xfId="9966" xr:uid="{CDB0DFDC-F867-4A4B-9D18-918A48FD0F5F}"/>
    <cellStyle name="Tusenskille 7 2 2" xfId="9967" xr:uid="{E48DE971-5FEE-4375-8D61-33D9C350236D}"/>
    <cellStyle name="Tusenskille 7 2 2 2" xfId="41774" xr:uid="{921A3014-6090-45F2-99E4-DF99608DE87E}"/>
    <cellStyle name="Tusenskille 7 2 2_Avstem DM og grunnlag" xfId="41775" xr:uid="{56E2BE26-99D1-4502-B640-B370A7F0A521}"/>
    <cellStyle name="Tusenskille 7 2 3" xfId="40168" xr:uid="{3D1C70DE-2F20-4907-8CBB-CBD9BB1601EF}"/>
    <cellStyle name="Tusenskille 7 2_3. Chng in credit spreads" xfId="9968" xr:uid="{22C0C53E-50CD-4D1E-873F-6623CABEE4EF}"/>
    <cellStyle name="Tusenskille 7 3" xfId="9969" xr:uid="{E9F2274F-6217-4144-9451-1341CE595D7F}"/>
    <cellStyle name="Tusenskille 7 3 2" xfId="40169" xr:uid="{43401317-3E7C-4A36-A926-E77C9DEFCF4F}"/>
    <cellStyle name="Tusenskille 7 3 3" xfId="40170" xr:uid="{8C2AD771-A8BB-47DF-B836-2EA9F90C64E1}"/>
    <cellStyle name="Tusenskille 7 3_AVA DVA EL" xfId="40171" xr:uid="{B8584F8A-EAF8-4E32-BCD0-2467B118344B}"/>
    <cellStyle name="Tusenskille 7 4" xfId="40172" xr:uid="{9D1420CC-C9C9-4AB3-8220-BAE8DF536CB2}"/>
    <cellStyle name="Tusenskille 7_3. Chng in credit spreads" xfId="9970" xr:uid="{AECB7D40-6AB1-40F1-A784-88B5C124DC43}"/>
    <cellStyle name="Tusenskille 70" xfId="9971" xr:uid="{F54F5985-86D2-4B42-9283-3624B3D1BF49}"/>
    <cellStyle name="Tusenskille 71" xfId="9972" xr:uid="{10506F98-FC0D-4C50-96B7-00AC6201C83C}"/>
    <cellStyle name="Tusenskille 72" xfId="9973" xr:uid="{DAFB54AF-EF72-4B6C-9301-42AD0580E504}"/>
    <cellStyle name="Tusenskille 73" xfId="9974" xr:uid="{63156CC0-5BC1-4DCF-95D5-20FF06B759B9}"/>
    <cellStyle name="Tusenskille 8" xfId="9975" xr:uid="{19B19050-C0AF-4457-9F0E-F5DC7A95A0F2}"/>
    <cellStyle name="Tusenskille 8 2" xfId="9976" xr:uid="{42AF8ECA-8DC4-4751-BAF3-52DD489A2FBD}"/>
    <cellStyle name="Tusenskille 8 2 2" xfId="9977" xr:uid="{722EBF14-89A4-46A0-AF08-E3E39562E960}"/>
    <cellStyle name="Tusenskille 8 2_3. Chng in credit spreads" xfId="9978" xr:uid="{113F9314-128D-4D6B-BAB9-74F8913F53EE}"/>
    <cellStyle name="Tusenskille 8 3" xfId="9979" xr:uid="{946C94B1-605E-4658-95AA-7AD5C061AED7}"/>
    <cellStyle name="Tusenskille 8 3 2" xfId="41776" xr:uid="{56549443-E3EA-4678-BC35-F5A0FDBD932E}"/>
    <cellStyle name="Tusenskille 8 3_Avstem DM og grunnlag" xfId="41777" xr:uid="{3D24E9B2-16F5-43F2-AF2F-F356151AC2C9}"/>
    <cellStyle name="Tusenskille 8_3. Chng in credit spreads" xfId="9980" xr:uid="{970098D5-8565-4F23-88D1-041C9204BF61}"/>
    <cellStyle name="Tusenskille 9" xfId="9981" xr:uid="{B238BDE4-5DCD-4E17-AF62-ED6899AA461C}"/>
    <cellStyle name="Tusenskille 9 2" xfId="9982" xr:uid="{44E09904-904F-4C75-9BC6-67AF2B13FFA5}"/>
    <cellStyle name="Tusenskille 9 2 2" xfId="40173" xr:uid="{26A1C0AE-4ED4-4BFE-8923-0EB3F11A32E2}"/>
    <cellStyle name="Tusenskille 9 2 3" xfId="40174" xr:uid="{5807C2AC-4F93-4E21-97FF-70DF9A202196}"/>
    <cellStyle name="Tusenskille 9 2_Adj_Balance_Sheet" xfId="41778" xr:uid="{A0E7672A-B38D-4BEB-A24D-A8AFD48B15B4}"/>
    <cellStyle name="Tusenskille 9 3" xfId="9983" xr:uid="{98B6091B-3CF5-4971-B6A1-D45696E0F87E}"/>
    <cellStyle name="Tusenskille 9 3 2" xfId="41779" xr:uid="{7CADB2C3-09A1-4EE7-B36D-2076AFE8E7E2}"/>
    <cellStyle name="Tusenskille 9 3_Avstem DM og grunnlag" xfId="41780" xr:uid="{23CA6B21-381E-45BE-BA12-23ED95EB6011}"/>
    <cellStyle name="Tusenskille 9 4" xfId="40175" xr:uid="{784C2EDA-6F4B-495E-91BF-0FC2EC5267EE}"/>
    <cellStyle name="Tusenskille 9_3. Chng in credit spreads" xfId="9984" xr:uid="{54EB00D4-4F8C-474D-BD3E-4927CF5043DD}"/>
    <cellStyle name="Tytuł" xfId="9985" xr:uid="{21C92930-1B4D-4653-82EE-6E7EEA9F4552}"/>
    <cellStyle name="Tytuł 2" xfId="40176" xr:uid="{6762AA6D-499F-4519-B2F4-9D6AD643D3E0}"/>
    <cellStyle name="Tytuł 3" xfId="40177" xr:uid="{0E8C5C94-769F-4B2F-9102-B5A0817927A1}"/>
    <cellStyle name="Tytuł_AVA DVA EL" xfId="40178" xr:uid="{EB6ED12C-F017-4ACF-B445-CF965587BAE8}"/>
    <cellStyle name="Ugyldig" xfId="40179" xr:uid="{B9D0B988-ECDF-40E8-9064-8E323970D4C0}"/>
    <cellStyle name="Ugyldig 2" xfId="40180" xr:uid="{CAD99311-7778-4AED-91CC-9CC3CCB30A5E}"/>
    <cellStyle name="Ugyldig 3" xfId="40181" xr:uid="{ACAFAC45-4C1D-47CC-A90E-18E31AF26A3A}"/>
    <cellStyle name="Ugyldig_AVA DVA EL" xfId="40182" xr:uid="{A7FCE19B-0D28-45DA-924C-EB166ADBE70D}"/>
    <cellStyle name="Underline_Single" xfId="9986" xr:uid="{B496BC5E-81D4-465E-AC2E-4551B335557B}"/>
    <cellStyle name="Utdata" xfId="40183" xr:uid="{5B55B051-7E72-43AF-979C-9B825B701D88}"/>
    <cellStyle name="Utdata 2" xfId="9987" xr:uid="{0DC8BBBA-A5CF-48B4-B732-2A2B737C1E5C}"/>
    <cellStyle name="Utdata 2 2" xfId="40184" xr:uid="{C642F1D7-5040-4F6D-AEC6-3F8D5B2C3F31}"/>
    <cellStyle name="Utdata 2 2 2" xfId="40185" xr:uid="{F7D4624C-2274-410D-B90B-6409DDD729BC}"/>
    <cellStyle name="Utdata 2 2 3" xfId="40186" xr:uid="{6791F792-4A50-4612-876A-BFD31CAB5C5C}"/>
    <cellStyle name="Utdata 2 2_AVA DVA EL" xfId="40187" xr:uid="{E8815C6C-76C9-45AC-9159-BA4F2607AF73}"/>
    <cellStyle name="Utdata 2 3" xfId="40188" xr:uid="{E4119DBB-9654-4DAE-B1AB-99DBC9C458A3}"/>
    <cellStyle name="Utdata 2 3 2" xfId="40189" xr:uid="{4086D2D7-0F3F-4989-BFF3-C72105AF5AE5}"/>
    <cellStyle name="Utdata 2 3 3" xfId="40190" xr:uid="{941C2097-FAA9-4523-BF20-82AEA39C5A59}"/>
    <cellStyle name="Utdata 2 3_AVA DVA EL" xfId="40191" xr:uid="{12AE901F-4416-4B8C-9F5A-0C873C73ADDB}"/>
    <cellStyle name="Utdata 2 4" xfId="40192" xr:uid="{70D68777-CEFD-44A2-970E-4CBE6D9249C9}"/>
    <cellStyle name="Utdata 2_Adj_Balance_Sheet" xfId="41781" xr:uid="{15BE75A9-FC51-40EB-8DA4-3A9170B6CB99}"/>
    <cellStyle name="Utdata 3" xfId="9988" xr:uid="{F61B07E0-38FE-4A46-80C7-2BE1FD7CB7D3}"/>
    <cellStyle name="Utdata 3 2" xfId="9989" xr:uid="{3FBCA04D-A233-4066-9F6C-0E8B706E5C32}"/>
    <cellStyle name="Utdata 3 3" xfId="40193" xr:uid="{DA7884EA-45B8-4CE7-B173-894AEB517085}"/>
    <cellStyle name="Utdata 3_3. Chng in credit spreads" xfId="9990" xr:uid="{1200CB82-B855-48CA-8582-071C291205BE}"/>
    <cellStyle name="Utdata 4" xfId="40194" xr:uid="{0073B961-A9A9-49B5-88CA-023A05CE7F2C}"/>
    <cellStyle name="Utdata 4 2" xfId="40195" xr:uid="{3F31CC49-2FD9-40DC-A669-CF0B6CBF2B59}"/>
    <cellStyle name="Utdata 4 3" xfId="40196" xr:uid="{D7F6F9B4-D302-4D74-8652-028A4E676CE3}"/>
    <cellStyle name="Utdata 4_AVA DVA EL" xfId="40197" xr:uid="{4C29C676-B0FE-4303-A122-FD1DFD866EDE}"/>
    <cellStyle name="Utdata 5" xfId="40198" xr:uid="{E16B1964-5572-4777-A43F-DA0445214883}"/>
    <cellStyle name="Utdata 6" xfId="40199" xr:uid="{53C4B593-F151-4C11-8171-D324DAF2C1C8}"/>
    <cellStyle name="Utdata 7" xfId="40200" xr:uid="{C88FEE29-FA1A-49E3-8C2F-CE8B9EA84CAB}"/>
    <cellStyle name="Utdata 8" xfId="41782" xr:uid="{8A185DA0-D848-470B-AEA8-EFB1522212EB}"/>
    <cellStyle name="Utdata_3Q19" xfId="42933" xr:uid="{2E4BF336-B7D3-45FE-BDD6-F7BDB0DC728D}"/>
    <cellStyle name="Uthevingsfarge1" xfId="40201" xr:uid="{286A70C7-11D2-48E4-961F-6731CA0A9E4E}"/>
    <cellStyle name="Uthevingsfarge1 2" xfId="9991" xr:uid="{2E65A1FA-2646-4A2F-8896-E266CE185136}"/>
    <cellStyle name="Uthevingsfarge1 2 2" xfId="40202" xr:uid="{4B01EBEF-625D-483B-A3D6-D5BDB4D952F3}"/>
    <cellStyle name="Uthevingsfarge1 2 2 2" xfId="40203" xr:uid="{07C2BF27-E1DB-42F9-AF2E-4D5A71348827}"/>
    <cellStyle name="Uthevingsfarge1 2 2 3" xfId="40204" xr:uid="{A1B9E923-A1B8-410D-A1A4-11979306CDD1}"/>
    <cellStyle name="Uthevingsfarge1 2 2_AVA DVA EL" xfId="40205" xr:uid="{28552CF2-A36D-4929-8D64-9B4FDE73F4A8}"/>
    <cellStyle name="Uthevingsfarge1 2 3" xfId="40206" xr:uid="{28C282DA-FF26-447A-9B8E-CA3EDDF5402E}"/>
    <cellStyle name="Uthevingsfarge1 2_Adj_Balance_Sheet" xfId="41783" xr:uid="{6EA0FE92-25FB-4C00-9170-167B0FD4CA01}"/>
    <cellStyle name="Uthevingsfarge1 3" xfId="9992" xr:uid="{59F9A4E4-668C-43F8-AAE9-A10D872F0303}"/>
    <cellStyle name="Uthevingsfarge1 3 2" xfId="40207" xr:uid="{C241C2E3-A181-47E1-83B5-DC2896DD573D}"/>
    <cellStyle name="Uthevingsfarge1 3 3" xfId="40208" xr:uid="{26F99A78-258A-418F-B7ED-65788EF81FC4}"/>
    <cellStyle name="Uthevingsfarge1 3_AVA DVA EL" xfId="40209" xr:uid="{75920442-EFC2-45AB-BC2D-0B38789DB3F4}"/>
    <cellStyle name="Uthevingsfarge1 4" xfId="40210" xr:uid="{1DB06A30-B140-458D-9DE5-F1E207FE9FA6}"/>
    <cellStyle name="Uthevingsfarge1 4 2" xfId="40211" xr:uid="{CA61FCF6-FEEF-448D-A6BA-B13FB518CBC7}"/>
    <cellStyle name="Uthevingsfarge1 4 3" xfId="40212" xr:uid="{0790C33C-D4FC-45E7-B2EE-CA6AC3ABB1E7}"/>
    <cellStyle name="Uthevingsfarge1 4_AVA DVA EL" xfId="40213" xr:uid="{4084D5FA-C4AC-4DEC-BBF1-28DE695CD7E9}"/>
    <cellStyle name="Uthevingsfarge1 5" xfId="40214" xr:uid="{4AEA8534-74F9-4882-AF15-73473671DA24}"/>
    <cellStyle name="Uthevingsfarge1 6" xfId="40215" xr:uid="{0FA7166C-420E-47AF-8DC1-59033E8CE1B6}"/>
    <cellStyle name="Uthevingsfarge1 7" xfId="40216" xr:uid="{85815052-D69E-4B70-9AC5-2F7DA183623D}"/>
    <cellStyle name="Uthevingsfarge1 8" xfId="41784" xr:uid="{F63FD683-175D-4241-82F8-CC4962D36BB2}"/>
    <cellStyle name="Uthevingsfarge1_3Q19" xfId="42934" xr:uid="{28D49BF6-A94D-499E-8C01-E4B4DC0C4604}"/>
    <cellStyle name="Uthevingsfarge2" xfId="40217" xr:uid="{EF6C6BC1-3301-4985-AAA2-088080BA6D80}"/>
    <cellStyle name="Uthevingsfarge2 2" xfId="9993" xr:uid="{8F07946C-1D83-4895-AA23-FD03F635FBCB}"/>
    <cellStyle name="Uthevingsfarge2 2 2" xfId="40218" xr:uid="{67D9A0E7-EC29-4995-90D1-90E5E1D6A97C}"/>
    <cellStyle name="Uthevingsfarge2 2 2 2" xfId="40219" xr:uid="{149AFCE3-9CED-42D8-A26E-3177A2CEFDAA}"/>
    <cellStyle name="Uthevingsfarge2 2 2 3" xfId="40220" xr:uid="{61EC6617-BF50-449C-8752-1283B628BFA7}"/>
    <cellStyle name="Uthevingsfarge2 2 2_AVA DVA EL" xfId="40221" xr:uid="{6961FC82-8791-40DA-B4A6-71D91225D623}"/>
    <cellStyle name="Uthevingsfarge2 2 3" xfId="40222" xr:uid="{34500130-8A9A-442B-882C-BE73324252FA}"/>
    <cellStyle name="Uthevingsfarge2 2_Adj_Balance_Sheet" xfId="41785" xr:uid="{20D9ACF7-7B05-4142-B971-EF9964CC8549}"/>
    <cellStyle name="Uthevingsfarge2 3" xfId="9994" xr:uid="{CE040378-E669-4FB6-957B-ED623C41B535}"/>
    <cellStyle name="Uthevingsfarge2 3 2" xfId="40223" xr:uid="{536B78C8-A853-4177-9AE3-5D90A575B588}"/>
    <cellStyle name="Uthevingsfarge2 3 3" xfId="40224" xr:uid="{A570A8C2-6611-4357-8044-0A70CA0BAD3F}"/>
    <cellStyle name="Uthevingsfarge2 3_AVA DVA EL" xfId="40225" xr:uid="{8FEA8421-3DD6-467F-9F44-D83834416687}"/>
    <cellStyle name="Uthevingsfarge2 4" xfId="40226" xr:uid="{3D74DF78-5EC2-41B5-963D-AE615A4D5F47}"/>
    <cellStyle name="Uthevingsfarge2 4 2" xfId="40227" xr:uid="{81991DB9-9797-4D79-95C1-4BBC96AD3323}"/>
    <cellStyle name="Uthevingsfarge2 4 3" xfId="40228" xr:uid="{D1C99E5F-89F1-42FA-85E7-5DAC334A48DC}"/>
    <cellStyle name="Uthevingsfarge2 4_AVA DVA EL" xfId="40229" xr:uid="{C354035E-D0D6-4477-B608-65C3FDF10748}"/>
    <cellStyle name="Uthevingsfarge2 5" xfId="40230" xr:uid="{134CAC8A-3051-4FF1-85B8-D5B4E0B43E0B}"/>
    <cellStyle name="Uthevingsfarge2 6" xfId="40231" xr:uid="{EBC5FEC9-78B3-470A-BCAC-C794E3161A41}"/>
    <cellStyle name="Uthevingsfarge2 7" xfId="40232" xr:uid="{7B2767F1-DEBA-4434-A6BB-4EF77C53FA15}"/>
    <cellStyle name="Uthevingsfarge2 8" xfId="41786" xr:uid="{3A6A2194-F54F-4E4C-AFB8-BC0C25DFB552}"/>
    <cellStyle name="Uthevingsfarge2_3Q19" xfId="42935" xr:uid="{FCAFC585-FCD9-4D00-ACCD-3D08346566B1}"/>
    <cellStyle name="Uthevingsfarge3" xfId="40233" xr:uid="{6D2F0930-D7D4-48AD-AE27-41CEB8758459}"/>
    <cellStyle name="Uthevingsfarge3 2" xfId="9995" xr:uid="{76BE2010-002C-4967-8B55-A7B16B771F8A}"/>
    <cellStyle name="Uthevingsfarge3 2 2" xfId="40234" xr:uid="{E5452336-CF89-4A27-8C23-CBFA0269CA77}"/>
    <cellStyle name="Uthevingsfarge3 2 2 2" xfId="40235" xr:uid="{3B39E72C-D0F7-4DF8-9E22-B9F666506674}"/>
    <cellStyle name="Uthevingsfarge3 2 2 3" xfId="40236" xr:uid="{319BF247-6BE2-4D47-96CB-26C7D61571DA}"/>
    <cellStyle name="Uthevingsfarge3 2 2_AVA DVA EL" xfId="40237" xr:uid="{5C09C148-1916-4F0D-AA0F-1670324AE28F}"/>
    <cellStyle name="Uthevingsfarge3 2 3" xfId="40238" xr:uid="{C892EFB6-04D7-425C-A860-7F9B475CC5A1}"/>
    <cellStyle name="Uthevingsfarge3 2_Adj_Balance_Sheet" xfId="41787" xr:uid="{9E692898-1641-448E-9EBF-679144836FA9}"/>
    <cellStyle name="Uthevingsfarge3 3" xfId="9996" xr:uid="{58177631-989D-4DB1-821D-CA13D877ED1D}"/>
    <cellStyle name="Uthevingsfarge3 3 2" xfId="40239" xr:uid="{5FCEA27C-0125-462A-9ECB-5B1EA01F8F4A}"/>
    <cellStyle name="Uthevingsfarge3 3 3" xfId="40240" xr:uid="{C4C0E19B-57C6-4F5F-81FC-F3E5BC10E63B}"/>
    <cellStyle name="Uthevingsfarge3 3_AVA DVA EL" xfId="40241" xr:uid="{7809D3A8-E615-4846-8735-AECD9119F974}"/>
    <cellStyle name="Uthevingsfarge3 4" xfId="40242" xr:uid="{7D2170ED-187C-442C-85F9-2FF4CD1D38F6}"/>
    <cellStyle name="Uthevingsfarge3 4 2" xfId="40243" xr:uid="{BA625BA1-DEFE-4CDB-B615-EF06F50E2C89}"/>
    <cellStyle name="Uthevingsfarge3 4 3" xfId="40244" xr:uid="{F1E46C5A-89EF-4D48-AC69-C95B3A70F55A}"/>
    <cellStyle name="Uthevingsfarge3 4_AVA DVA EL" xfId="40245" xr:uid="{B81018B5-26EC-43BD-94E2-5881A7BD4AAB}"/>
    <cellStyle name="Uthevingsfarge3 5" xfId="40246" xr:uid="{FA8FE197-F729-473C-97B7-AFF91F0EF814}"/>
    <cellStyle name="Uthevingsfarge3 6" xfId="40247" xr:uid="{9AA0425A-70F5-41AF-8230-EA1EC2B64066}"/>
    <cellStyle name="Uthevingsfarge3 7" xfId="40248" xr:uid="{38B051FE-E266-4224-9722-025374F21596}"/>
    <cellStyle name="Uthevingsfarge3 8" xfId="41788" xr:uid="{584B428E-7467-4DF5-A47D-F05A1B31C795}"/>
    <cellStyle name="Uthevingsfarge3_3Q19" xfId="42936" xr:uid="{3886D5AA-C2DD-4093-A3E4-9C9A9C3A8AE1}"/>
    <cellStyle name="Uthevingsfarge4" xfId="40249" xr:uid="{B0209687-230D-42CF-8786-5DB188637D41}"/>
    <cellStyle name="Uthevingsfarge4 2" xfId="9997" xr:uid="{66E9BEB4-D34B-477D-91F7-A46D1A7BB456}"/>
    <cellStyle name="Uthevingsfarge4 2 2" xfId="40250" xr:uid="{ECF2B05D-7D26-47A9-A3D6-D4EAB90CC53C}"/>
    <cellStyle name="Uthevingsfarge4 2 2 2" xfId="40251" xr:uid="{A026A2E1-1F14-4BDB-AA25-56723A30399D}"/>
    <cellStyle name="Uthevingsfarge4 2 2 3" xfId="40252" xr:uid="{FD9F73D7-74DE-443F-A130-D92CFF951E05}"/>
    <cellStyle name="Uthevingsfarge4 2 2_AVA DVA EL" xfId="40253" xr:uid="{EC8C530D-CA6B-4999-8F70-E17C26FBCF7B}"/>
    <cellStyle name="Uthevingsfarge4 2 3" xfId="40254" xr:uid="{B9C1620E-BA1E-449A-AF7C-81B855C45C9A}"/>
    <cellStyle name="Uthevingsfarge4 2_Adj_Balance_Sheet" xfId="41789" xr:uid="{E05E37AB-2121-4FC4-BE48-549D077E0CC6}"/>
    <cellStyle name="Uthevingsfarge4 3" xfId="9998" xr:uid="{93B137FA-90F6-4DBE-B9EC-7A631F7C015E}"/>
    <cellStyle name="Uthevingsfarge4 3 2" xfId="40255" xr:uid="{38C3A450-B1BC-427F-B56E-A4377F9630E1}"/>
    <cellStyle name="Uthevingsfarge4 3 3" xfId="40256" xr:uid="{5F00E85D-8016-4047-A6B2-E8C7B59A07A8}"/>
    <cellStyle name="Uthevingsfarge4 3_AVA DVA EL" xfId="40257" xr:uid="{FB99AFEB-E733-4223-A146-B69A4C175221}"/>
    <cellStyle name="Uthevingsfarge4 4" xfId="40258" xr:uid="{F3A8C47F-E2F5-4AAC-B305-B5C86C60A4CF}"/>
    <cellStyle name="Uthevingsfarge4 4 2" xfId="40259" xr:uid="{939E839E-CBCA-4C2F-984B-23380D221B2E}"/>
    <cellStyle name="Uthevingsfarge4 4 3" xfId="40260" xr:uid="{7910CF37-58C2-45C9-A74C-44717A3F2ADB}"/>
    <cellStyle name="Uthevingsfarge4 4_AVA DVA EL" xfId="40261" xr:uid="{E9D56FC2-3110-4050-B6A0-316FD91BCF27}"/>
    <cellStyle name="Uthevingsfarge4 5" xfId="40262" xr:uid="{6CB189D7-50EA-4DF8-B16A-5B71814F62BF}"/>
    <cellStyle name="Uthevingsfarge4 6" xfId="40263" xr:uid="{14E8654B-3556-4DB1-B1CA-989ABEB210BA}"/>
    <cellStyle name="Uthevingsfarge4 7" xfId="40264" xr:uid="{8F3CF3D7-1DB1-41A2-B38C-9FE98C847A8D}"/>
    <cellStyle name="Uthevingsfarge4 8" xfId="41790" xr:uid="{DFB78BA1-D1A3-40C7-B4C0-5A9C5D1283F8}"/>
    <cellStyle name="Uthevingsfarge4_3Q19" xfId="42937" xr:uid="{C1F37065-4A76-4F0F-8B29-786C266164B9}"/>
    <cellStyle name="Uthevingsfarge5" xfId="40265" xr:uid="{046D52F0-66A2-4F84-8487-C0D1B355908E}"/>
    <cellStyle name="Uthevingsfarge5 2" xfId="9999" xr:uid="{F0C81D3A-0C7C-417E-83DA-BEACB1A4ABFA}"/>
    <cellStyle name="Uthevingsfarge5 2 2" xfId="40266" xr:uid="{A334E6C3-368E-4C32-A0B4-65F684CE3474}"/>
    <cellStyle name="Uthevingsfarge5 2 2 2" xfId="40267" xr:uid="{13EFAE78-A254-4B0C-B87A-190709710800}"/>
    <cellStyle name="Uthevingsfarge5 2 2 3" xfId="40268" xr:uid="{EA2F2A95-F953-43E5-8C20-277794501636}"/>
    <cellStyle name="Uthevingsfarge5 2 2_AVA DVA EL" xfId="40269" xr:uid="{73B80192-D0F9-437D-9F77-9CF286E30B10}"/>
    <cellStyle name="Uthevingsfarge5 2 3" xfId="40270" xr:uid="{6A9254BD-34A5-4227-97C9-6A23F4CCC966}"/>
    <cellStyle name="Uthevingsfarge5 2_Adj_Balance_Sheet" xfId="41791" xr:uid="{07D978B1-A38D-421C-9DAE-C4580FEBF780}"/>
    <cellStyle name="Uthevingsfarge5 3" xfId="10000" xr:uid="{9F49435A-4445-4B69-9EA2-A4E56D59FF4A}"/>
    <cellStyle name="Uthevingsfarge5 3 2" xfId="40271" xr:uid="{B7F2F8E9-D22A-443C-BBC0-554824E85B1D}"/>
    <cellStyle name="Uthevingsfarge5 3 3" xfId="40272" xr:uid="{963473CF-8562-4C52-9E4E-F87AA8E06EAC}"/>
    <cellStyle name="Uthevingsfarge5 3_AVA DVA EL" xfId="40273" xr:uid="{FEFA16F5-8373-4F06-9794-67C15C0E3FE7}"/>
    <cellStyle name="Uthevingsfarge5 4" xfId="40274" xr:uid="{40C5A05D-2EC3-4A2B-93E1-65411950FD15}"/>
    <cellStyle name="Uthevingsfarge5 4 2" xfId="40275" xr:uid="{58759651-48B4-464E-BA55-0F7F91AC6FA9}"/>
    <cellStyle name="Uthevingsfarge5 4 3" xfId="40276" xr:uid="{21D3C690-2B48-4E99-BC9D-8F39DCE21A77}"/>
    <cellStyle name="Uthevingsfarge5 4_AVA DVA EL" xfId="40277" xr:uid="{5A41922C-64E5-489F-B639-A8D6A9D57D74}"/>
    <cellStyle name="Uthevingsfarge5 5" xfId="40278" xr:uid="{92864E05-7EF7-41A3-B9BB-21347EF9B5FF}"/>
    <cellStyle name="Uthevingsfarge5 6" xfId="40279" xr:uid="{D0CE6B32-CE8B-44D8-8ACC-D50A0F28086E}"/>
    <cellStyle name="Uthevingsfarge5 7" xfId="40280" xr:uid="{89DF7899-136C-4A17-A017-C03CBA0EFA0C}"/>
    <cellStyle name="Uthevingsfarge5 8" xfId="41792" xr:uid="{93AA5294-93D1-42CB-A5B8-C5E85D042F69}"/>
    <cellStyle name="Uthevingsfarge5_3Q19" xfId="42938" xr:uid="{4A29F552-2DEE-49A8-96DD-9CA3694C583F}"/>
    <cellStyle name="Uthevingsfarge6" xfId="40281" xr:uid="{F0501A06-C42A-42C4-94DD-8376FB4381DF}"/>
    <cellStyle name="Uthevingsfarge6 2" xfId="10001" xr:uid="{8A8ACA82-1B8F-4BFA-9841-686640C7EA90}"/>
    <cellStyle name="Uthevingsfarge6 2 2" xfId="40282" xr:uid="{447E4B86-5D5D-4F76-A44C-63EBB3A937C2}"/>
    <cellStyle name="Uthevingsfarge6 2 2 2" xfId="40283" xr:uid="{C9103C21-283E-496E-912F-682A6AB67622}"/>
    <cellStyle name="Uthevingsfarge6 2 2 3" xfId="40284" xr:uid="{9139933E-7DCA-4C52-BDA7-44FAFE8F9362}"/>
    <cellStyle name="Uthevingsfarge6 2 2_AVA DVA EL" xfId="40285" xr:uid="{13F9D20E-7EC5-4AE5-B13D-CCA148CBB32D}"/>
    <cellStyle name="Uthevingsfarge6 2 3" xfId="40286" xr:uid="{ABA42CD4-AB70-4B74-B64F-05A38625C165}"/>
    <cellStyle name="Uthevingsfarge6 2_Adj_Balance_Sheet" xfId="41793" xr:uid="{D18D3DCE-6A86-4834-861E-81EE5AE2C707}"/>
    <cellStyle name="Uthevingsfarge6 3" xfId="10002" xr:uid="{9CF1257A-9101-40A2-80E4-B0D61E1E77C2}"/>
    <cellStyle name="Uthevingsfarge6 3 2" xfId="40287" xr:uid="{4AEFBE31-CDCD-43FC-8576-BA8323DAFF1E}"/>
    <cellStyle name="Uthevingsfarge6 3 3" xfId="40288" xr:uid="{EE4A0CD1-A23E-42FD-8E42-1B6CA2983A66}"/>
    <cellStyle name="Uthevingsfarge6 3_AVA DVA EL" xfId="40289" xr:uid="{FDFF9532-D8D4-42FF-8576-C08B284B80D7}"/>
    <cellStyle name="Uthevingsfarge6 4" xfId="40290" xr:uid="{11901C5E-3ADE-43B1-9948-C349CA033E56}"/>
    <cellStyle name="Uthevingsfarge6 4 2" xfId="40291" xr:uid="{390245F1-A331-42B1-8B9A-234082339303}"/>
    <cellStyle name="Uthevingsfarge6 4 3" xfId="40292" xr:uid="{F2DA8F90-4347-462F-B7AA-6C40A4AC4747}"/>
    <cellStyle name="Uthevingsfarge6 4_AVA DVA EL" xfId="40293" xr:uid="{43571562-1CE1-4FA5-9186-4493DA8E0611}"/>
    <cellStyle name="Uthevingsfarge6 5" xfId="40294" xr:uid="{724BFBFE-EC8F-4FA1-A966-1FEB8E4B96EA}"/>
    <cellStyle name="Uthevingsfarge6 6" xfId="40295" xr:uid="{1660D42D-DEEF-4732-8A3B-085210740FB7}"/>
    <cellStyle name="Uthevingsfarge6 7" xfId="40296" xr:uid="{58777840-FD96-4EF5-807D-2545E525F224}"/>
    <cellStyle name="Uthevingsfarge6 8" xfId="41794" xr:uid="{AF8FF731-5F5E-4062-B45F-039A9ED22F94}"/>
    <cellStyle name="Uthevingsfarge6_3Q19" xfId="42939" xr:uid="{FABDA5D3-EA2B-4A76-96AC-6F93DEA2828B}"/>
    <cellStyle name="Uwaga" xfId="10003" xr:uid="{D95489E1-A4FF-4D6F-93C7-DCE1B2B732E8}"/>
    <cellStyle name="Uwaga 2" xfId="40297" xr:uid="{46A56F7D-E8F5-44B4-BCD7-CE3131EBD721}"/>
    <cellStyle name="Uwaga 3" xfId="40298" xr:uid="{4E7A4AD4-5493-4460-BB1C-3C0FBFB16B40}"/>
    <cellStyle name="Uwaga_AVA DVA EL" xfId="40299" xr:uid="{B149CDF5-B68A-476B-B136-2BC3E5C867DB}"/>
    <cellStyle name="Valuta (0)_Costi" xfId="10004" xr:uid="{4148646D-EFE7-41E5-B31F-9C81E15BFD36}"/>
    <cellStyle name="Valuta 2" xfId="10005" xr:uid="{A1984C2A-884C-4149-936B-CBBDBBDDA898}"/>
    <cellStyle name="Valuta 2 2" xfId="40300" xr:uid="{2AD65833-A381-4C5A-92F6-26F20620C464}"/>
    <cellStyle name="Valuta 2 2 2" xfId="40301" xr:uid="{5AF9D117-8F84-4FEA-9458-A78A6D72FF03}"/>
    <cellStyle name="Valuta 2 2 3" xfId="40302" xr:uid="{51C6769B-5146-4AF3-BD67-1B8D2BD35781}"/>
    <cellStyle name="Valuta 2 2_AVA DVA EL" xfId="40303" xr:uid="{6889EB04-DFB0-4F7F-8AFB-FF845ED0B321}"/>
    <cellStyle name="Valuta 2 3" xfId="40304" xr:uid="{45C01391-F87F-4F7E-AA5F-CD644CB531E5}"/>
    <cellStyle name="Valuta 2_Adj_Balance_Sheet" xfId="41795" xr:uid="{BCA3E432-8B34-47CB-8F9A-866CF5D9B5C4}"/>
    <cellStyle name="Valuta 3" xfId="10006" xr:uid="{059B84A5-1CD6-4273-9717-8022E930B75D}"/>
    <cellStyle name="Valuta 3 2" xfId="40305" xr:uid="{228EA85C-3811-408A-BA43-27CE38779F06}"/>
    <cellStyle name="Valuta 3 2 2" xfId="40306" xr:uid="{C251168A-4AA5-4B3F-9F13-DEE001C7DD86}"/>
    <cellStyle name="Valuta 3 2 3" xfId="40307" xr:uid="{E37189CB-C99F-4C84-A06F-EABE69179039}"/>
    <cellStyle name="Valuta 3 2_AVA DVA EL" xfId="40308" xr:uid="{C9AAA2CD-8714-446A-BCF2-3798D08D36DC}"/>
    <cellStyle name="Valuta 3 3" xfId="40309" xr:uid="{B8B78181-494B-4EB2-8120-A4CC9F1F5CB8}"/>
    <cellStyle name="Valuta 3_Adj_Balance_Sheet" xfId="41796" xr:uid="{8EC6E5B4-4BDD-422A-B0F7-9479F526F986}"/>
    <cellStyle name="Valuta 4" xfId="10007" xr:uid="{0418740C-6AEB-4F47-8866-DCB84C29F506}"/>
    <cellStyle name="Valuta 4 2" xfId="40310" xr:uid="{76CA1A93-0EB6-44C8-98FC-6D40A436CE2A}"/>
    <cellStyle name="Valuta 4 3" xfId="40311" xr:uid="{1AFE8A8A-A0AB-4F75-A48B-0433D3DCC676}"/>
    <cellStyle name="Valuta 4_AVA DVA EL" xfId="40312" xr:uid="{36357D9E-A7FF-4861-ACAD-9BA76FF0FE69}"/>
    <cellStyle name="Varseltekst" xfId="40313" xr:uid="{AB877A5B-1F41-4688-8975-BA48F3940532}"/>
    <cellStyle name="Varseltekst 2" xfId="10008" xr:uid="{50CCD8B6-639C-4FBD-95F5-C65BB44FFC85}"/>
    <cellStyle name="Varseltekst 2 2" xfId="40314" xr:uid="{9D9E38C6-873B-4E9E-B096-719AFBBAA063}"/>
    <cellStyle name="Varseltekst 2 2 2" xfId="40315" xr:uid="{2E8DD94A-A2A5-4E85-A360-0C0520D58FCE}"/>
    <cellStyle name="Varseltekst 2 2 3" xfId="40316" xr:uid="{BB6C8032-CA29-4675-9012-7D91F0D34E7E}"/>
    <cellStyle name="Varseltekst 2 2_AVA DVA EL" xfId="40317" xr:uid="{0769656C-2483-4392-8BB3-7CD230C5B44B}"/>
    <cellStyle name="Varseltekst 2_AVA DVA EL" xfId="40318" xr:uid="{0E297C3F-109D-48DE-BC7A-BA7C55394D8B}"/>
    <cellStyle name="Varseltekst 3" xfId="10009" xr:uid="{9CD238A4-5CE1-4FE5-8485-AD47AB103090}"/>
    <cellStyle name="Varseltekst 3 2" xfId="40319" xr:uid="{7215B1F6-0E54-4242-B804-0858DCF843EC}"/>
    <cellStyle name="Varseltekst 3_AVA DVA EL" xfId="40320" xr:uid="{6EFB9D15-9718-4F5B-94AB-75D95DFA59DD}"/>
    <cellStyle name="Varseltekst 4" xfId="40321" xr:uid="{9A00E0C8-6155-40A1-BFF9-CE0B59D63146}"/>
    <cellStyle name="Varseltekst 4 2" xfId="40322" xr:uid="{7C45E2AF-A4CC-476F-B3D5-A0A5FEDC35F8}"/>
    <cellStyle name="Varseltekst 4 3" xfId="40323" xr:uid="{54874427-51F0-40D5-B666-C9C8ABC47B74}"/>
    <cellStyle name="Varseltekst 4_AVA DVA EL" xfId="40324" xr:uid="{A0F09085-BFB8-462C-A2C3-DB903D699D53}"/>
    <cellStyle name="Varseltekst 5" xfId="40325" xr:uid="{E542BE25-60EC-42D1-853A-E639D51FCF8C}"/>
    <cellStyle name="Varseltekst 6" xfId="40326" xr:uid="{5F8E05FF-5392-473D-AEC2-3F5FAEC8343F}"/>
    <cellStyle name="Varseltekst 7" xfId="41797" xr:uid="{3B435383-139D-49D0-974C-58E5AF56270B}"/>
    <cellStyle name="Varseltekst 8" xfId="41798" xr:uid="{228D3FF3-DE83-4F9F-99E5-36FC3C772954}"/>
    <cellStyle name="Varseltekst_3Q19" xfId="42940" xr:uid="{1F2A73DC-E234-4C87-98D6-E127BB149A61}"/>
    <cellStyle name="w" xfId="10010" xr:uid="{571660DB-F7CC-4279-8906-34B7F8BE2384}"/>
    <cellStyle name="w 2" xfId="40327" xr:uid="{0A0F50FF-1B0E-44DA-B6F1-E043E5F75117}"/>
    <cellStyle name="w 3" xfId="40328" xr:uid="{A8E13283-B46F-4D6A-9722-50F9279875E6}"/>
    <cellStyle name="w_3. Chng in credit spreads" xfId="10011" xr:uid="{A5176A60-93BB-4F91-B11C-0F25C9E319FB}"/>
    <cellStyle name="w_3. Chng in credit spreads_CVA" xfId="49709" xr:uid="{19CB5615-3FAF-4B00-952E-5ED621DB525B}"/>
    <cellStyle name="w_3. Chng in credit spreads_EPM OTHERGROUP" xfId="49710" xr:uid="{AB4E7A93-69B5-4EF9-9717-191276DAB30A}"/>
    <cellStyle name="w_3. Chng in credit spreads_Expenses" xfId="10012" xr:uid="{6535F504-C566-483E-9EB3-5AFA88BB8507}"/>
    <cellStyle name="w_3. Chng in credit spreads_FVA" xfId="49711" xr:uid="{EDCF3A4F-2C25-4999-B89D-E3DE8B8FF74F}"/>
    <cellStyle name="w_3. Chng in credit spreads_Kontroll DM--&gt;" xfId="41801" xr:uid="{33E1FAA9-07F4-4A0D-9C79-BB1ECC25D8FF}"/>
    <cellStyle name="w_3. Chng in credit spreads_Kontroll DM--&gt;_Factbook" xfId="41802" xr:uid="{EA079157-20A2-4DA5-8D84-DF90731EA85B}"/>
    <cellStyle name="w_3. Chng in credit spreads_Månedsanalyse" xfId="49712" xr:uid="{023E5800-03BF-4E42-B87E-576769DE1613}"/>
    <cellStyle name="w_3. Chng in credit spreads_Non-NII" xfId="49708" xr:uid="{E3BB36AC-CEB9-4266-9EDF-FCB68500AFA9}"/>
    <cellStyle name="w_3. Chng in credit spreads_Results &amp; key fig." xfId="41800" xr:uid="{BFE3D506-ECC4-4D90-AEF3-C8E435F545C6}"/>
    <cellStyle name="w_3Q19" xfId="10013" xr:uid="{FC75D236-23E0-4527-AD12-12CE9F820DDB}"/>
    <cellStyle name="w_3Q19_Fact Book" xfId="10014" xr:uid="{4EA79216-8A97-44FF-AF92-4B9A739DF661}"/>
    <cellStyle name="w_7. Other MTM adjustments" xfId="10015" xr:uid="{547219BB-D000-4A02-8392-343B17C490F5}"/>
    <cellStyle name="w_7. Other MTM adjustments_CVA" xfId="49714" xr:uid="{02FD7CA4-A961-453A-85CD-761A229B5141}"/>
    <cellStyle name="w_7. Other MTM adjustments_EPM OTHERGROUP" xfId="49715" xr:uid="{5E2EB3CB-65BF-41E3-AF5F-236BBACB191E}"/>
    <cellStyle name="w_7. Other MTM adjustments_Expenses" xfId="10016" xr:uid="{F128E897-E391-4706-9749-E513BCB3A3BC}"/>
    <cellStyle name="w_7. Other MTM adjustments_FVA" xfId="49716" xr:uid="{8F1F6B0B-A4FC-43AF-B98A-A5E6049317AA}"/>
    <cellStyle name="w_7. Other MTM adjustments_Kontroll DM--&gt;" xfId="41804" xr:uid="{2F2ED586-AC24-4A56-BD62-95162CB8F605}"/>
    <cellStyle name="w_7. Other MTM adjustments_Kontroll DM--&gt;_Factbook" xfId="41805" xr:uid="{A75FB20B-8442-4AB2-9AB4-912F6123E6D6}"/>
    <cellStyle name="w_7. Other MTM adjustments_Månedsanalyse" xfId="49717" xr:uid="{B871E625-2047-4CD3-914C-C6FFFDBAF9A5}"/>
    <cellStyle name="w_7. Other MTM adjustments_Non-NII" xfId="49713" xr:uid="{CB2D32F8-85DE-45E3-B4DB-FFC5A4410950}"/>
    <cellStyle name="w_7. Other MTM adjustments_Results &amp; key fig." xfId="41803" xr:uid="{843EEB3D-D525-4EDC-B3C0-62EFD78A86AC}"/>
    <cellStyle name="w_AVA DVA EL" xfId="40329" xr:uid="{07FC7C89-2DDD-4AF0-9F0E-01851A54F138}"/>
    <cellStyle name="w_Avstem DM og grunnlag" xfId="41806" xr:uid="{F9F52E49-9384-4C67-B773-204693009898}"/>
    <cellStyle name="w_Balanse bankkonsern" xfId="40330" xr:uid="{A62B941E-86DD-4C4C-B3BF-57B9C663B1C8}"/>
    <cellStyle name="w_Balanse bankkonsern_Note Bank" xfId="40331" xr:uid="{2F047A94-DA67-4383-92B0-3B0DA12045F4}"/>
    <cellStyle name="w_Balanse bankkonsern_Note Bankkonsern" xfId="40332" xr:uid="{00FDF9D1-A7DA-4194-9266-7C25065B3C9D}"/>
    <cellStyle name="w_Balanser" xfId="10017" xr:uid="{09B4400C-ADA0-4B87-BE5D-8F5D249B45D9}"/>
    <cellStyle name="w_Balanser jur selskaper mnd" xfId="10018" xr:uid="{4A512C81-1E4E-4360-A9C9-749109AC3384}"/>
    <cellStyle name="w_Balanser jur selskaper mnd_3Q19" xfId="10019" xr:uid="{A0D86CCE-32D2-4049-A93D-368054F72656}"/>
    <cellStyle name="w_Balanser jur selskaper mnd_3Q19_Fact Book" xfId="10020" xr:uid="{E7DF1041-3F34-4145-B658-4BE9921E97A8}"/>
    <cellStyle name="w_Balanser jur selskaper mnd_Fact Book" xfId="10021" xr:uid="{F6867670-1784-47B9-BAAF-5C11D608EA9A}"/>
    <cellStyle name="w_Balanser_3Q19" xfId="10022" xr:uid="{C4400819-FB2C-4C25-B18A-6119687F4AA1}"/>
    <cellStyle name="w_Balanser_3Q19_Fact Book" xfId="10023" xr:uid="{26C14BEB-3000-4D14-89C0-31BBF2C93402}"/>
    <cellStyle name="w_Balanser_Balanser jur selskaper mnd" xfId="10024" xr:uid="{71D00452-EF61-4BBB-B689-61F114E2ADE1}"/>
    <cellStyle name="w_Balanser_Balanser jur selskaper mnd_3Q19" xfId="10025" xr:uid="{8ABB83B6-4A1E-4D27-A916-9496FA298564}"/>
    <cellStyle name="w_Balanser_Balanser jur selskaper mnd_3Q19_Fact Book" xfId="10026" xr:uid="{83F1FE2C-3F78-4FC2-AAAA-C495836ABF8E}"/>
    <cellStyle name="w_Balanser_Balanser jur selskaper mnd_Fact Book" xfId="10027" xr:uid="{ED657C47-1441-4CEA-893D-1CE86B380884}"/>
    <cellStyle name="w_Balanser_Fact Book" xfId="10028" xr:uid="{715B3AA6-B97F-4E4D-841B-64D4E3FB2309}"/>
    <cellStyle name="w_CVA" xfId="49718" xr:uid="{1485C466-C996-4C90-91F6-F14E31BCFCA4}"/>
    <cellStyle name="w_EPM OTHERGROUP" xfId="49719" xr:uid="{4DB76CD9-5A42-4872-A99C-A84AE537E2F4}"/>
    <cellStyle name="w_Expenses" xfId="10029" xr:uid="{F6071A16-9583-4874-A3CD-984AAE928105}"/>
    <cellStyle name="w_Fact Book" xfId="10030" xr:uid="{00BB5B14-825F-45D2-8DC7-5B8AF3C76D10}"/>
    <cellStyle name="w_Factbook" xfId="41807" xr:uid="{8CA7DAB2-C072-4F88-A240-75EAC1936157}"/>
    <cellStyle name="w_Finansielle instrumenter" xfId="10031" xr:uid="{19958934-F2BA-4844-AD39-2A6AC6FF7D71}"/>
    <cellStyle name="w_Finansielle instrumenter_3Q19" xfId="10032" xr:uid="{6C6ED62C-7BC5-4E51-93EF-6216FDEA10C5}"/>
    <cellStyle name="w_Finansielle instrumenter_3Q19_Fact Book" xfId="10033" xr:uid="{053847DB-A96B-410E-AA03-1F2F9F5FD0BF}"/>
    <cellStyle name="w_Finansielle instrumenter_Balanser" xfId="10034" xr:uid="{D66B40CE-ACF2-4E60-857E-E97EE1FDD0E0}"/>
    <cellStyle name="w_Finansielle instrumenter_Balanser jur selskaper mnd" xfId="10035" xr:uid="{C6494A01-B128-4A20-9C23-DF670C6FD639}"/>
    <cellStyle name="w_Finansielle instrumenter_Balanser jur selskaper mnd_3Q19" xfId="10036" xr:uid="{29896F79-46ED-44BA-8770-5936328BAABF}"/>
    <cellStyle name="w_Finansielle instrumenter_Balanser jur selskaper mnd_3Q19_Fact Book" xfId="10037" xr:uid="{8C7DE412-ECCD-4563-BB4C-15BA7DF99428}"/>
    <cellStyle name="w_Finansielle instrumenter_Balanser jur selskaper mnd_Fact Book" xfId="10038" xr:uid="{2F2BD636-7DD1-412E-964A-7A165C789C79}"/>
    <cellStyle name="w_Finansielle instrumenter_Balanser_3Q19" xfId="10039" xr:uid="{7AD820CD-917E-450C-8A52-E9A78E1CF94C}"/>
    <cellStyle name="w_Finansielle instrumenter_Balanser_3Q19_Fact Book" xfId="10040" xr:uid="{C60A676A-F028-4B0D-9777-A53711BE8329}"/>
    <cellStyle name="w_Finansielle instrumenter_Balanser_Balanser jur selskaper mnd" xfId="10041" xr:uid="{AD2504ED-8E27-4813-A15F-CEDEF14ADF2D}"/>
    <cellStyle name="w_Finansielle instrumenter_Balanser_Balanser jur selskaper mnd_3Q19" xfId="10042" xr:uid="{50ECBF70-9501-4FDE-93AF-3F472D731605}"/>
    <cellStyle name="w_Finansielle instrumenter_Balanser_Balanser jur selskaper mnd_3Q19_Fact Book" xfId="10043" xr:uid="{68EAEDA8-878D-4BDD-A36C-ED2896DD277C}"/>
    <cellStyle name="w_Finansielle instrumenter_Balanser_Balanser jur selskaper mnd_Fact Book" xfId="10044" xr:uid="{4AF9A07E-6F2F-4986-8C1F-F34B97BFFD0C}"/>
    <cellStyle name="w_Finansielle instrumenter_Balanser_Fact Book" xfId="10045" xr:uid="{060043A5-9F84-4E59-8C31-1BE4124B06BC}"/>
    <cellStyle name="w_Finansielle instrumenter_Fact Book" xfId="10046" xr:uid="{B5CB0F16-5E11-42E7-8CF1-2D6325E5DD00}"/>
    <cellStyle name="w_Finansielle instrumenter_Månedstall 13 mnd" xfId="10047" xr:uid="{68D773D8-67DF-4FD2-A0F9-B8047AE492E6}"/>
    <cellStyle name="w_Finansielle instrumenter_Månedstall 13 mnd eks basisswap" xfId="10048" xr:uid="{1952A3A9-34D3-49EE-BF4C-6B12E6D7BD6B}"/>
    <cellStyle name="w_Finansielle instrumenter_Månedstall 13 mnd eks basisswap_3Q19" xfId="10049" xr:uid="{F227A226-E6F3-495E-B3C5-C794E3A0F4DA}"/>
    <cellStyle name="w_Finansielle instrumenter_Månedstall 13 mnd eks basisswap_3Q19_Fact Book" xfId="10050" xr:uid="{89DC98DF-AA26-45B9-8C5F-70201474C956}"/>
    <cellStyle name="w_Finansielle instrumenter_Månedstall 13 mnd eks basisswap_Balanser jur selskaper mnd" xfId="10051" xr:uid="{D4664A6F-922E-4B7A-9DCA-90855624E171}"/>
    <cellStyle name="w_Finansielle instrumenter_Månedstall 13 mnd eks basisswap_Balanser jur selskaper mnd_3Q19" xfId="10052" xr:uid="{CD37C431-2F54-4EAD-AF2B-AF034794C04A}"/>
    <cellStyle name="w_Finansielle instrumenter_Månedstall 13 mnd eks basisswap_Balanser jur selskaper mnd_3Q19_Fact Book" xfId="10053" xr:uid="{D10D8CCF-C57D-4B22-972A-46A4BD2DC449}"/>
    <cellStyle name="w_Finansielle instrumenter_Månedstall 13 mnd eks basisswap_Balanser jur selskaper mnd_Fact Book" xfId="10054" xr:uid="{FF2F707A-043E-4932-84C4-F90E73C9376B}"/>
    <cellStyle name="w_Finansielle instrumenter_Månedstall 13 mnd eks basisswap_Fact Book" xfId="10055" xr:uid="{A95B2F43-027F-444C-B3CA-0EAE7EA79A56}"/>
    <cellStyle name="w_Finansielle instrumenter_Månedstall 13 mnd_3Q19" xfId="10056" xr:uid="{2DC8A793-6F0D-47C7-9C64-04331EE6D0EF}"/>
    <cellStyle name="w_Finansielle instrumenter_Månedstall 13 mnd_3Q19_Fact Book" xfId="10057" xr:uid="{18464E63-5AC1-4CEB-BCCE-0CFED36D1A4F}"/>
    <cellStyle name="w_Finansielle instrumenter_Månedstall 13 mnd_Balanser jur selskaper mnd" xfId="10058" xr:uid="{4A723EF8-88F4-4F76-B812-699EB102C47D}"/>
    <cellStyle name="w_Finansielle instrumenter_Månedstall 13 mnd_Balanser jur selskaper mnd_3Q19" xfId="10059" xr:uid="{326EE183-8DF7-4155-B906-55D91ED74F45}"/>
    <cellStyle name="w_Finansielle instrumenter_Månedstall 13 mnd_Balanser jur selskaper mnd_3Q19_Fact Book" xfId="10060" xr:uid="{56586936-7747-41B7-9BA6-EF2BB79118D9}"/>
    <cellStyle name="w_Finansielle instrumenter_Månedstall 13 mnd_Balanser jur selskaper mnd_Fact Book" xfId="10061" xr:uid="{BF5A8D87-9136-4E10-823D-2461C4F3EA07}"/>
    <cellStyle name="w_Finansielle instrumenter_Månedstall 13 mnd_Fact Book" xfId="10062" xr:uid="{F5965C5D-AD63-4F53-9389-5B6122557365}"/>
    <cellStyle name="w_Finansielle instrumenter_Månedstall 13 mnd_Månedstall 13 mnd eks basisswap" xfId="10063" xr:uid="{5D41E7C1-3E73-4A02-9053-BBC1EF227D41}"/>
    <cellStyle name="w_Finansielle instrumenter_Månedstall 13 mnd_Månedstall 13 mnd eks basisswap_3Q19" xfId="10064" xr:uid="{E43F0D78-3E6D-4EBB-AB09-BC9DA71425E0}"/>
    <cellStyle name="w_Finansielle instrumenter_Månedstall 13 mnd_Månedstall 13 mnd eks basisswap_3Q19_Fact Book" xfId="10065" xr:uid="{3EDB7D46-1E47-46EE-B7E7-7FB3D8407744}"/>
    <cellStyle name="w_Finansielle instrumenter_Månedstall 13 mnd_Månedstall 13 mnd eks basisswap_Balanser jur selskaper mnd" xfId="10066" xr:uid="{6F9F4DDC-CF29-44F9-816F-26D405325CC6}"/>
    <cellStyle name="w_Finansielle instrumenter_Månedstall 13 mnd_Månedstall 13 mnd eks basisswap_Balanser jur selskaper mnd_3Q19" xfId="10067" xr:uid="{CE8D0A3F-2436-4BE5-88BD-99CCEC5F4797}"/>
    <cellStyle name="w_Finansielle instrumenter_Månedstall 13 mnd_Månedstall 13 mnd eks basisswap_Balanser jur selskaper mnd_3Q19_Fact Book" xfId="10068" xr:uid="{4FB04C55-AB71-4554-B365-9185A6C87913}"/>
    <cellStyle name="w_Finansielle instrumenter_Månedstall 13 mnd_Månedstall 13 mnd eks basisswap_Balanser jur selskaper mnd_Fact Book" xfId="10069" xr:uid="{5B73546E-829A-4F5F-8826-F328B06593BC}"/>
    <cellStyle name="w_Finansielle instrumenter_Månedstall 13 mnd_Månedstall 13 mnd eks basisswap_Fact Book" xfId="10070" xr:uid="{F9755AE8-77C9-4A0B-AFA1-D4F66892D482}"/>
    <cellStyle name="w_FVA" xfId="49720" xr:uid="{062B2657-7517-44C6-95BB-42DD00372651}"/>
    <cellStyle name="w_Juni 2017" xfId="40333" xr:uid="{921D2639-C155-4EF0-93F5-14D87E42707A}"/>
    <cellStyle name="w_Juridiske enheter" xfId="10071" xr:uid="{4C3059CA-59D9-4E71-B710-C5BD7D2C3FD0}"/>
    <cellStyle name="w_Juridiske enheter_3Q19" xfId="10072" xr:uid="{E9F71801-8164-4827-8A85-70A0575E2AA0}"/>
    <cellStyle name="w_Juridiske enheter_3Q19_Fact Book" xfId="10073" xr:uid="{689B33DF-4B1D-41AC-8DD8-2607246D214F}"/>
    <cellStyle name="w_Juridiske enheter_Balanser jur selskaper mnd" xfId="10074" xr:uid="{3CD255C2-4A37-4987-91DC-0D0DCA941B21}"/>
    <cellStyle name="w_Juridiske enheter_Balanser jur selskaper mnd_3Q19" xfId="10075" xr:uid="{C0326F2B-0675-4DCA-9C33-3C82976DC3DA}"/>
    <cellStyle name="w_Juridiske enheter_Balanser jur selskaper mnd_3Q19_Fact Book" xfId="10076" xr:uid="{95FC96EE-8824-437A-8533-D9BD44448874}"/>
    <cellStyle name="w_Juridiske enheter_Balanser jur selskaper mnd_Fact Book" xfId="10077" xr:uid="{D47769D9-0138-4424-97F3-65ECA0F3E84A}"/>
    <cellStyle name="w_Juridiske enheter_Fact Book" xfId="10078" xr:uid="{35C702E4-E6D0-4F7B-B676-F8CA6EEE79D7}"/>
    <cellStyle name="w_Kontroll DM--&gt;" xfId="41808" xr:uid="{C1ECCF1E-B512-4105-A16B-3E9235A60871}"/>
    <cellStyle name="w_Kontroll DM--&gt;_Factbook" xfId="41809" xr:uid="{E13D3FD0-523F-48B3-B6DC-8277E89C126C}"/>
    <cellStyle name="w_Kvartalstabeller" xfId="41810" xr:uid="{1E2676D8-27E6-4221-A599-36EF897F61AC}"/>
    <cellStyle name="w_Kvartalstabeller_1" xfId="41811" xr:uid="{FA558E21-097C-43FB-ACCD-19E1C47930C1}"/>
    <cellStyle name="w_Kvartalstabeller_Factbook" xfId="41812" xr:uid="{798877C3-6945-49AD-A682-32C1FBA2BC80}"/>
    <cellStyle name="w_Kvartalstabeller_Kvartalstabeller" xfId="41813" xr:uid="{6478F469-52F8-4F20-831D-3DF7D8156F4A}"/>
    <cellStyle name="w_Manuell input" xfId="49721" xr:uid="{C25FC7B4-ADEE-4EE0-8512-DC8771482544}"/>
    <cellStyle name="w_Manuell input_CVA" xfId="49722" xr:uid="{2456F6FE-5B12-4469-869E-B69062BF9197}"/>
    <cellStyle name="w_Manuell input_EPM OTHERGROUP" xfId="49723" xr:uid="{478114B6-AAE2-4C55-96A8-C495D10857BB}"/>
    <cellStyle name="w_Manuell input_FVA" xfId="49724" xr:uid="{258730D2-AFC4-4660-8432-9E0F8D1355B7}"/>
    <cellStyle name="w_Manuell input_Månedsanalyse" xfId="49725" xr:uid="{52FB3F9F-448A-46A2-AECA-E3A3EA3426FE}"/>
    <cellStyle name="w_Markets" xfId="42997" xr:uid="{1C8A2740-A9D8-429D-BF76-0B38DB48AFCA}"/>
    <cellStyle name="w_Månedsanalyse" xfId="49726" xr:uid="{0C905D3B-274A-48B1-B921-E28087B9F092}"/>
    <cellStyle name="w_Månedsrapport" xfId="49727" xr:uid="{7780E41C-395E-446F-B243-E29B59FF9337}"/>
    <cellStyle name="w_Månedstall 13 mnd" xfId="10079" xr:uid="{60D74CAC-AB6D-44AC-9B75-070787368F8E}"/>
    <cellStyle name="w_Månedstall 13 mnd eks basisswap" xfId="10080" xr:uid="{EFE60B74-DFAD-482A-B82B-9DD77286ED29}"/>
    <cellStyle name="w_Månedstall 13 mnd eks basisswap_3Q19" xfId="10081" xr:uid="{CF23F276-B4FC-47D8-826B-672EA1EBFCC4}"/>
    <cellStyle name="w_Månedstall 13 mnd eks basisswap_3Q19_Fact Book" xfId="10082" xr:uid="{6925F84C-49A4-4173-8E40-6F2BC9ECD7E3}"/>
    <cellStyle name="w_Månedstall 13 mnd eks basisswap_Balanser jur selskaper mnd" xfId="10083" xr:uid="{5E148393-70BE-499B-8128-E24AF3201168}"/>
    <cellStyle name="w_Månedstall 13 mnd eks basisswap_Balanser jur selskaper mnd_3Q19" xfId="10084" xr:uid="{121C1992-25DE-42AB-9EAF-BB0C219FF98D}"/>
    <cellStyle name="w_Månedstall 13 mnd eks basisswap_Balanser jur selskaper mnd_3Q19_Fact Book" xfId="10085" xr:uid="{C306DBC3-CF18-4153-BEA2-C3674994A6CA}"/>
    <cellStyle name="w_Månedstall 13 mnd eks basisswap_Balanser jur selskaper mnd_Fact Book" xfId="10086" xr:uid="{ACE79261-10D7-41E8-9BC6-603539C702B5}"/>
    <cellStyle name="w_Månedstall 13 mnd eks basisswap_Fact Book" xfId="10087" xr:uid="{577256D2-4E1C-45BF-A2D0-814D219A8451}"/>
    <cellStyle name="w_Månedstall 13 mnd_3Q19" xfId="10088" xr:uid="{A7DE7A33-5B7E-4B20-BCE0-CB691BC59774}"/>
    <cellStyle name="w_Månedstall 13 mnd_3Q19_Fact Book" xfId="10089" xr:uid="{F13EEE8A-168F-4176-A11D-5DE1A60E41CC}"/>
    <cellStyle name="w_Månedstall 13 mnd_Balanser jur selskaper mnd" xfId="10090" xr:uid="{BF66D758-452B-4A5F-B41D-28A8A2A6C2E7}"/>
    <cellStyle name="w_Månedstall 13 mnd_Balanser jur selskaper mnd_3Q19" xfId="10091" xr:uid="{E5943AAA-C9E1-4883-9604-975FEB0ED78C}"/>
    <cellStyle name="w_Månedstall 13 mnd_Balanser jur selskaper mnd_3Q19_Fact Book" xfId="10092" xr:uid="{0B289DCE-9E90-4070-B246-9B8EE509B5CF}"/>
    <cellStyle name="w_Månedstall 13 mnd_Balanser jur selskaper mnd_Fact Book" xfId="10093" xr:uid="{FCEC3506-9081-46EA-9D8F-C4E5747CB455}"/>
    <cellStyle name="w_Månedstall 13 mnd_Fact Book" xfId="10094" xr:uid="{A415563D-2298-42E3-AB00-5FC93D6423BD}"/>
    <cellStyle name="w_Månedstall 13 mnd_Månedstall 13 mnd eks basisswap" xfId="10095" xr:uid="{5FCBE488-BF3F-4DDF-B5D2-17DCC8DD4B38}"/>
    <cellStyle name="w_Månedstall 13 mnd_Månedstall 13 mnd eks basisswap_3Q19" xfId="10096" xr:uid="{197AB329-83C8-480E-B238-0AAD94AB4B5B}"/>
    <cellStyle name="w_Månedstall 13 mnd_Månedstall 13 mnd eks basisswap_3Q19_Fact Book" xfId="10097" xr:uid="{07888503-1095-4365-BB46-5C7F81F5F6C8}"/>
    <cellStyle name="w_Månedstall 13 mnd_Månedstall 13 mnd eks basisswap_Balanser jur selskaper mnd" xfId="10098" xr:uid="{0C267D08-8423-409F-9F99-7B6BD43B6079}"/>
    <cellStyle name="w_Månedstall 13 mnd_Månedstall 13 mnd eks basisswap_Balanser jur selskaper mnd_3Q19" xfId="10099" xr:uid="{289699CF-F049-49A0-9500-E5FD0223D5A2}"/>
    <cellStyle name="w_Månedstall 13 mnd_Månedstall 13 mnd eks basisswap_Balanser jur selskaper mnd_3Q19_Fact Book" xfId="10100" xr:uid="{D380ED9A-7F31-4BB8-8E9D-F2DA4B875228}"/>
    <cellStyle name="w_Månedstall 13 mnd_Månedstall 13 mnd eks basisswap_Balanser jur selskaper mnd_Fact Book" xfId="10101" xr:uid="{A258F0C1-78EB-488C-9BCB-B5EDC227AF67}"/>
    <cellStyle name="w_Månedstall 13 mnd_Månedstall 13 mnd eks basisswap_Fact Book" xfId="10102" xr:uid="{4CF6E298-5BBE-4D59-938E-DC30AE5F01B1}"/>
    <cellStyle name="w_NII" xfId="40491" xr:uid="{B376D525-15DE-4FE1-BF06-DF758D35CF22}"/>
    <cellStyle name="w_Non-NII" xfId="49707" xr:uid="{D7B7ADDA-919D-48FF-9AFC-2B07CF02C943}"/>
    <cellStyle name="w_Note Bank" xfId="40334" xr:uid="{16C666DF-17E3-490B-80BF-6CFE7CD1E11D}"/>
    <cellStyle name="w_Note Bankkonsern" xfId="40335" xr:uid="{74319B93-FA60-483E-9794-097B85AD7102}"/>
    <cellStyle name="w_Results &amp; key fig." xfId="10103" xr:uid="{F834DE78-B687-40B7-808B-F9E764401095}"/>
    <cellStyle name="w_Results &amp; key fig._1" xfId="41799" xr:uid="{51878790-F18D-4A2B-A89B-7FCE4B486DEB}"/>
    <cellStyle name="w_Results &amp; key fig._Expenses" xfId="10104" xr:uid="{16985946-154C-4E9E-85C5-6CAFB8D48A39}"/>
    <cellStyle name="w_Results &amp; key fig._Kontroll DM--&gt;" xfId="41815" xr:uid="{2A0C4045-5906-4AC1-AA4A-388225C51001}"/>
    <cellStyle name="w_Results &amp; key fig._Kontroll DM--&gt;_Factbook" xfId="41816" xr:uid="{0BD2C412-1F56-4CD8-934A-5DDF3A6E528B}"/>
    <cellStyle name="w_Results &amp; key fig._Results &amp; key fig." xfId="41814" xr:uid="{515AB82A-B98D-426F-BDFF-AF3410FBDF9F}"/>
    <cellStyle name="w_SAP data_link" xfId="10105" xr:uid="{E5CDB157-09E9-4F5B-9D86-DF1BC212A204}"/>
    <cellStyle name="w_SAP data_link_CVA" xfId="49729" xr:uid="{2AC9496D-7C6C-40B9-82E6-94B5A7DA393A}"/>
    <cellStyle name="w_SAP data_link_EPM OTHERGROUP" xfId="49730" xr:uid="{020F23D6-2EA1-482E-A96C-52D5FBFE523B}"/>
    <cellStyle name="w_SAP data_link_Expenses" xfId="10106" xr:uid="{874161CE-EEC4-45C5-8F54-4B2F6A518E5B}"/>
    <cellStyle name="w_SAP data_link_FVA" xfId="49731" xr:uid="{F4B634A2-7E19-452C-B96D-D0D4F68D132C}"/>
    <cellStyle name="w_SAP data_link_Kontroll DM--&gt;" xfId="41818" xr:uid="{82EF8397-C3E9-4B19-AD0B-1314CCAF3B57}"/>
    <cellStyle name="w_SAP data_link_Kontroll DM--&gt;_Factbook" xfId="41819" xr:uid="{7F46C356-316F-4106-944D-83C8F1D93EC8}"/>
    <cellStyle name="w_SAP data_link_Månedsanalyse" xfId="49732" xr:uid="{74492945-4DB7-4689-889A-94DDC57DA62E}"/>
    <cellStyle name="w_SAP data_link_Non-NII" xfId="49728" xr:uid="{54D20314-355A-4BE9-918D-EC8C45F157B6}"/>
    <cellStyle name="w_SAP data_link_Results &amp; key fig." xfId="41817" xr:uid="{418383F5-FA32-476F-A815-CA24B0EF917D}"/>
    <cellStyle name="Warburg" xfId="10107" xr:uid="{8D4D72D8-2EA4-41D4-8EFD-28004DC99871}"/>
    <cellStyle name="Warburg 2" xfId="40336" xr:uid="{4611C724-1D17-4B79-9A9A-A6AC9A4CA3E3}"/>
    <cellStyle name="Warburg 3" xfId="40337" xr:uid="{33B2679F-9BD1-433F-843D-115ED2C95CE3}"/>
    <cellStyle name="Warburg_AVA DVA EL" xfId="40338" xr:uid="{2C0CC05F-33B5-467B-AA22-4C2E940CF272}"/>
    <cellStyle name="Warning Text" xfId="10108" xr:uid="{BE1391F4-96BD-4F24-A90E-49E59F49FD1D}"/>
    <cellStyle name="Warning Text 10" xfId="42725" xr:uid="{60335013-44F7-437B-BC98-F96DCD8C341B}"/>
    <cellStyle name="Warning Text 2" xfId="10109" xr:uid="{504EDE12-BCE7-430E-9AD9-5C0F5AB50F13}"/>
    <cellStyle name="Warning Text 2 2" xfId="40339" xr:uid="{573E0E9E-6F6C-4EF2-8309-C287B1D6EA8B}"/>
    <cellStyle name="Warning Text 2 2 2" xfId="40340" xr:uid="{17C520CB-4CE9-4960-B504-D2DE1112463A}"/>
    <cellStyle name="Warning Text 2 2 2 2" xfId="40341" xr:uid="{D4B561BD-76F4-4D1D-9A4C-810735FDC90A}"/>
    <cellStyle name="Warning Text 2 2 2 3" xfId="40342" xr:uid="{714928FD-BEEA-4052-BB9C-DF8BC7C07FA0}"/>
    <cellStyle name="Warning Text 2 2 2_AVA DVA EL" xfId="40343" xr:uid="{08CC2B42-1EB4-4CF1-8994-11CA2CC1246F}"/>
    <cellStyle name="Warning Text 2 2 3" xfId="40344" xr:uid="{86F1418A-799D-4437-891D-96D37E95BF3D}"/>
    <cellStyle name="Warning Text 2 2 3 2" xfId="40345" xr:uid="{0456013D-0EC9-4E36-84BD-DE95302750A3}"/>
    <cellStyle name="Warning Text 2 2 3 3" xfId="40346" xr:uid="{603A8B28-75AD-4FCF-A30F-A1A39D5ACB63}"/>
    <cellStyle name="Warning Text 2 2 3_AVA DVA EL" xfId="40347" xr:uid="{EF912C5C-0F97-4AD1-808F-48F96E83C372}"/>
    <cellStyle name="Warning Text 2 2 4" xfId="40348" xr:uid="{12543420-D905-48D9-B893-36F3855851C5}"/>
    <cellStyle name="Warning Text 2 2 4 2" xfId="40349" xr:uid="{C41948ED-D2D1-43D5-B945-F95A9479C764}"/>
    <cellStyle name="Warning Text 2 2 4 3" xfId="40350" xr:uid="{3CE26401-6FAA-46F8-980B-BC1439819BAB}"/>
    <cellStyle name="Warning Text 2 2 4_AVA DVA EL" xfId="40351" xr:uid="{A1E7E789-1225-474B-A0FD-A9FFECFD59A5}"/>
    <cellStyle name="Warning Text 2 2 5" xfId="40352" xr:uid="{EFB76F0A-A2DD-464E-921E-AFFF47DF5B15}"/>
    <cellStyle name="Warning Text 2 2 5 2" xfId="40353" xr:uid="{F3B26DC8-3F09-4868-A1FD-18AE038E2661}"/>
    <cellStyle name="Warning Text 2 2 5 3" xfId="40354" xr:uid="{46CFE94C-1FDE-4AFC-9EB2-A790AE2051BC}"/>
    <cellStyle name="Warning Text 2 2 5_AVA DVA EL" xfId="40355" xr:uid="{3EC6AB36-44DB-412E-B959-EB5454234330}"/>
    <cellStyle name="Warning Text 2 2 6" xfId="40356" xr:uid="{FF0C37C9-63C1-426D-8A38-21AEF7A63216}"/>
    <cellStyle name="Warning Text 2 2 6 2" xfId="40357" xr:uid="{03FB7823-988D-4CE8-9DBD-211CBED600EB}"/>
    <cellStyle name="Warning Text 2 2 6 3" xfId="40358" xr:uid="{BDF455A5-EF79-4C81-8F65-A3334D84CCF1}"/>
    <cellStyle name="Warning Text 2 2 6_AVA DVA EL" xfId="40359" xr:uid="{DE0726F9-A3EB-491A-92F5-B6A11AF351C2}"/>
    <cellStyle name="Warning Text 2 2 7" xfId="40360" xr:uid="{FC882143-6962-4F92-8C25-754FF9C6745E}"/>
    <cellStyle name="Warning Text 2 2_AVA DVA EL" xfId="40361" xr:uid="{AA75AF21-A23D-4F37-A62E-E477B0ADFD58}"/>
    <cellStyle name="Warning Text 2 3" xfId="40362" xr:uid="{6E8CA1F8-9603-414A-9DE4-DD89DF02F8D8}"/>
    <cellStyle name="Warning Text 2 3 2" xfId="40363" xr:uid="{7FE2DAA1-6B25-41BD-9FE5-2BFE60D6C44E}"/>
    <cellStyle name="Warning Text 2 3 3" xfId="40364" xr:uid="{9C0F4BA5-DA54-4565-B3BA-E57398E9CD76}"/>
    <cellStyle name="Warning Text 2 3_AVA DVA EL" xfId="40365" xr:uid="{FAAB16E7-F4A8-4993-984D-CEB7AA7A161B}"/>
    <cellStyle name="Warning Text 2 4" xfId="40366" xr:uid="{C3EA73EF-AB3A-4CB3-AED7-629F5B4B6E4A}"/>
    <cellStyle name="Warning Text 2 4 2" xfId="40367" xr:uid="{F198EA26-1542-4535-AA5A-FE8CEB4A3137}"/>
    <cellStyle name="Warning Text 2 4 3" xfId="40368" xr:uid="{8A3EC04E-5CD2-44A5-B3A1-78AF73836C50}"/>
    <cellStyle name="Warning Text 2 4_AVA DVA EL" xfId="40369" xr:uid="{468C1B28-2A43-4DF7-95FF-BA1A3A2A112B}"/>
    <cellStyle name="Warning Text 2 5" xfId="40370" xr:uid="{AC70D0E9-24A7-44AB-8289-1B4FE2D8CCAB}"/>
    <cellStyle name="Warning Text 2_4Q16" xfId="40371" xr:uid="{5A089F28-EA62-43A4-AF85-696CCFBB86EE}"/>
    <cellStyle name="Warning Text 3" xfId="40372" xr:uid="{9CDA1E4B-6CCC-424A-9D06-D395546AE0D0}"/>
    <cellStyle name="Warning Text 3 2" xfId="40373" xr:uid="{1A6E8094-FD4B-4F0D-A483-EC1AD4085344}"/>
    <cellStyle name="Warning Text 3 3" xfId="40374" xr:uid="{846804AE-F7DC-4044-A01D-9230D52A0658}"/>
    <cellStyle name="Warning Text 3_AVA DVA EL" xfId="40375" xr:uid="{AA6E079E-438C-40F7-82BE-9AC0176DDFA2}"/>
    <cellStyle name="Warning Text 4" xfId="40376" xr:uid="{C7AE8BA9-275D-41F7-8C87-7B6571FFFC8D}"/>
    <cellStyle name="Warning Text 4 2" xfId="40377" xr:uid="{40BA4C0A-518E-4FD5-A0BC-1745F6B6BE1A}"/>
    <cellStyle name="Warning Text 4 2 2" xfId="40378" xr:uid="{79C2D799-7F23-40D7-8B6D-7CC3370FEEA2}"/>
    <cellStyle name="Warning Text 4 2 3" xfId="40379" xr:uid="{38921B43-64AE-414E-BA29-8DA2AD18F02E}"/>
    <cellStyle name="Warning Text 4 2_AVA DVA EL" xfId="40380" xr:uid="{36A668D5-756A-4DAF-AA32-C8C11D34BB9C}"/>
    <cellStyle name="Warning Text 4 3" xfId="40381" xr:uid="{94581BDA-7D9A-417D-B122-05C2C88D8F26}"/>
    <cellStyle name="Warning Text 4 3 2" xfId="40382" xr:uid="{DAAA0328-14C0-42E3-82ED-D46DB9B9FD98}"/>
    <cellStyle name="Warning Text 4 3 3" xfId="40383" xr:uid="{6B3BC27C-F4EC-4563-8E56-89530CD2A35D}"/>
    <cellStyle name="Warning Text 4 3_AVA DVA EL" xfId="40384" xr:uid="{1E2DEF79-48C3-4D2E-AD75-FA2D96739434}"/>
    <cellStyle name="Warning Text 4 4" xfId="40385" xr:uid="{E0BFA408-FEAE-4520-973D-37844C3C78CA}"/>
    <cellStyle name="Warning Text 4 5" xfId="40386" xr:uid="{D859161C-1C9F-4D4A-9A25-0C0868958382}"/>
    <cellStyle name="Warning Text 4_AVA DVA EL" xfId="40387" xr:uid="{8AB6CA96-DE4B-4566-89BD-06065064FD62}"/>
    <cellStyle name="Warning Text 5" xfId="40388" xr:uid="{8536D30B-A05E-4EFB-A85C-4E3EC6ABD3AA}"/>
    <cellStyle name="Warning Text 5 2" xfId="40389" xr:uid="{7B2E7651-4347-47F4-91F6-FE2F603F00BB}"/>
    <cellStyle name="Warning Text 5 3" xfId="40390" xr:uid="{E9C6F146-456B-47C5-BE2B-B1D5CEBF753C}"/>
    <cellStyle name="Warning Text 5_AVA DVA EL" xfId="40391" xr:uid="{96271A77-203A-4127-B4C2-9B0E2CB25DC7}"/>
    <cellStyle name="Warning Text 6" xfId="40392" xr:uid="{A175906D-255A-4C71-8558-98208DC807F2}"/>
    <cellStyle name="Warning Text 6 2" xfId="40393" xr:uid="{865346D8-CF27-40DA-B708-85B976507F16}"/>
    <cellStyle name="Warning Text 6 3" xfId="40394" xr:uid="{74B16D0E-9180-40C0-BDA7-FE2D0A621A5E}"/>
    <cellStyle name="Warning Text 6_AVA DVA EL" xfId="40395" xr:uid="{222A1281-9BE1-4702-9CC4-229302AF9B45}"/>
    <cellStyle name="Warning Text 7" xfId="41820" xr:uid="{0E8E3F37-CD94-4694-AF7B-25FF03CEB7F0}"/>
    <cellStyle name="Warning Text 9" xfId="42687" xr:uid="{2E6335D7-14CB-4A9F-9E9C-E422CD359EF6}"/>
    <cellStyle name="Warning Text_4Q16" xfId="40396" xr:uid="{B62766E1-3688-46D4-A620-B2E4258A466B}"/>
    <cellStyle name="Währung [0]_050526 Ratios Denmark without banks" xfId="10110" xr:uid="{A6020BDE-54A2-4921-A90D-3BCFE115B524}"/>
    <cellStyle name="Währung_050526 Ratios Denmark without banks" xfId="10111" xr:uid="{CCB87FFF-602F-48C5-A47E-974E2822E616}"/>
    <cellStyle name="Year" xfId="10112" xr:uid="{BC0DACCB-A681-449E-A12E-9F107B24DF43}"/>
    <cellStyle name="Year 2" xfId="10113" xr:uid="{21AE778C-CA76-48BB-AA7A-2C7B8BF980BF}"/>
    <cellStyle name="Year 2 2" xfId="10114" xr:uid="{4CB05C7D-590B-4C72-83FD-C8B520D8BA60}"/>
    <cellStyle name="Year 2 2 2" xfId="10115" xr:uid="{92F348AD-DC26-4D8A-8A08-712DC5C42B00}"/>
    <cellStyle name="Year 2 2_3. Chng in credit spreads" xfId="10116" xr:uid="{8D9152D8-B330-4EB1-934E-2957EC90DC69}"/>
    <cellStyle name="Year 2 3" xfId="10117" xr:uid="{6382D669-2588-4DF2-8499-A24F3FD918DD}"/>
    <cellStyle name="Year 2 3 2" xfId="10118" xr:uid="{BFEE3AFD-3840-49D3-8591-FE4AD877ACAB}"/>
    <cellStyle name="Year 2 3_3. Chng in credit spreads" xfId="10119" xr:uid="{E59A285D-7F82-4534-B5EB-44071037ED63}"/>
    <cellStyle name="Year 2 4" xfId="10120" xr:uid="{2F489AE3-2705-4B7E-A6FC-BE5994BCDB10}"/>
    <cellStyle name="Year 2_3. Chng in credit spreads" xfId="10121" xr:uid="{6685417B-322B-4F0E-9CAC-62E5968D3172}"/>
    <cellStyle name="Year 3" xfId="10122" xr:uid="{993D2DFE-B487-4FB1-ADD2-0A473DC10591}"/>
    <cellStyle name="Year 3 2" xfId="10123" xr:uid="{0622A846-9580-44BB-84A2-30902DC09A38}"/>
    <cellStyle name="Year 3 2 2" xfId="10124" xr:uid="{89BAA473-56B7-4F44-A659-4DE79AD9F6CC}"/>
    <cellStyle name="Year 3 2 3" xfId="40397" xr:uid="{68A7EED2-C961-4977-8E42-1677C532FE8E}"/>
    <cellStyle name="Year 3 2_3. Chng in credit spreads" xfId="10125" xr:uid="{C1A40807-62BE-4FC1-9FE2-EE771E69E9AE}"/>
    <cellStyle name="Year 3 3" xfId="10126" xr:uid="{CF525FC8-C140-402A-9A73-3E2191DD39D7}"/>
    <cellStyle name="Year 3 4" xfId="40398" xr:uid="{7C52DA9D-2669-4D62-B178-87D77A55C231}"/>
    <cellStyle name="Year 3_3. Chng in credit spreads" xfId="10127" xr:uid="{0B9BEF0C-3C85-4B07-AA8B-39F2A5171BBC}"/>
    <cellStyle name="Year 4" xfId="10128" xr:uid="{8BEB746C-2741-409F-96D0-405498A8749A}"/>
    <cellStyle name="Year 4 2" xfId="10129" xr:uid="{607020D0-9904-4D8F-A6BA-49131B6F7D47}"/>
    <cellStyle name="Year 4_3. Chng in credit spreads" xfId="10130" xr:uid="{1AEE7D07-C1CD-41DF-9E27-8A59574DF32F}"/>
    <cellStyle name="Year 5" xfId="10131" xr:uid="{B9C28EBE-DF7D-4AE0-910B-1ED0CD20FD8A}"/>
    <cellStyle name="Year_1" xfId="10132" xr:uid="{DAA0B809-56F1-44B4-B802-465C90E9E939}"/>
    <cellStyle name="YearFormat" xfId="10133" xr:uid="{557A7FB1-7345-46B4-BBDC-7D46B124D1E5}"/>
    <cellStyle name="YearFormat 2" xfId="40399" xr:uid="{9B7567E3-F12C-4E04-822A-4C434355D650}"/>
    <cellStyle name="YearFormat 3" xfId="40400" xr:uid="{43BDC16B-205F-431B-8944-282D003C39C9}"/>
    <cellStyle name="YearFormat_AVA DVA EL" xfId="40401" xr:uid="{83C388E6-B7FD-4D7B-938C-73244650F99D}"/>
    <cellStyle name="Yen" xfId="10134" xr:uid="{36A98C5C-CC94-414B-94B1-73ACF697126C}"/>
    <cellStyle name="Yen 2" xfId="40402" xr:uid="{FB1912F8-0A22-4CF4-8157-C6ED4080B3E9}"/>
    <cellStyle name="Yen 3" xfId="40403" xr:uid="{2D46A7C5-9DB0-412A-A82F-8A34065174B4}"/>
    <cellStyle name="Yen_AVA DVA EL" xfId="40404" xr:uid="{41FD1AAF-049A-4F08-B4BE-789124D9DD6F}"/>
    <cellStyle name="Złe" xfId="10135" xr:uid="{4FE871B6-0E9E-4E9A-85ED-AF4AA2AC350D}"/>
    <cellStyle name="Złe 2" xfId="40405" xr:uid="{90F08A36-9265-4AB3-9D57-93349813C1C8}"/>
    <cellStyle name="Złe 3" xfId="40406" xr:uid="{96FE54E1-F76D-4146-8373-AC6FDE3EB900}"/>
    <cellStyle name="Złe_AVA DVA EL" xfId="40407" xr:uid="{510E4081-699E-49D0-8D26-1D576E4E9ADD}"/>
    <cellStyle name="Összesen" xfId="40408" xr:uid="{2E7480F9-37A2-4F2E-B5F8-AE4B5B935330}"/>
    <cellStyle name="Összesen 2" xfId="40409" xr:uid="{9186001A-DE47-4DB1-A119-17AA2DAB49B0}"/>
    <cellStyle name="Összesen_AVA DVA EL" xfId="40410" xr:uid="{806C32B1-F5CC-4425-83FE-1340E903BEA1}"/>
    <cellStyle name="Акцент1" xfId="10136" xr:uid="{9A88675C-605D-4255-B8DB-E455B314F29B}"/>
    <cellStyle name="Акцент1 2" xfId="40411" xr:uid="{635717A9-D36B-4B0D-A7DF-67E9F6AD3EDE}"/>
    <cellStyle name="Акцент1 3" xfId="40412" xr:uid="{911D8925-0211-470A-A62D-02AC3F0E86C4}"/>
    <cellStyle name="Акцент1_AVA DVA EL" xfId="40413" xr:uid="{251B3089-47FD-4F81-9B32-08E343CD5452}"/>
    <cellStyle name="Акцент2" xfId="10137" xr:uid="{DD9775FE-CD4F-4DF6-A29E-03A9AE9FE5AA}"/>
    <cellStyle name="Акцент2 2" xfId="40414" xr:uid="{A607451C-2C0C-4214-BE16-20EA774E021C}"/>
    <cellStyle name="Акцент2 3" xfId="40415" xr:uid="{00A3924E-7FCC-4B80-8074-DBEE0E94FA92}"/>
    <cellStyle name="Акцент2_AVA DVA EL" xfId="40416" xr:uid="{7A942EB0-298F-4D4D-A505-08F3726CA204}"/>
    <cellStyle name="Акцент3" xfId="10138" xr:uid="{9A5D817E-9253-4C48-BD5E-AE305394908D}"/>
    <cellStyle name="Акцент3 2" xfId="40417" xr:uid="{DA0B1C98-00EB-45DE-989D-F603563552FC}"/>
    <cellStyle name="Акцент3 3" xfId="40418" xr:uid="{E39E8BB7-A10E-4899-B57F-1D58915F90FA}"/>
    <cellStyle name="Акцент3_AVA DVA EL" xfId="40419" xr:uid="{7BF6E380-FCED-407C-89C4-DF49A4002CC9}"/>
    <cellStyle name="Акцент4" xfId="10139" xr:uid="{1745F85C-C3F1-4DF6-A59B-98FB4075486C}"/>
    <cellStyle name="Акцент4 2" xfId="40420" xr:uid="{04B504B4-0ACC-4FDA-9DF5-74F962158C3A}"/>
    <cellStyle name="Акцент4 3" xfId="40421" xr:uid="{D2EB6320-E008-4A64-A76E-281E85C743B0}"/>
    <cellStyle name="Акцент4_AVA DVA EL" xfId="40422" xr:uid="{ED5588BE-E414-426A-A700-55015D2054B3}"/>
    <cellStyle name="Акцент5" xfId="10140" xr:uid="{B6413BF1-BE91-4A02-954A-8A007A92BED0}"/>
    <cellStyle name="Акцент5 2" xfId="40423" xr:uid="{CBDD4066-9133-4F20-ACE2-51FF33D2FA7D}"/>
    <cellStyle name="Акцент5 3" xfId="40424" xr:uid="{3E8551FE-151F-4866-8068-5EECA361CF3D}"/>
    <cellStyle name="Акцент5_AVA DVA EL" xfId="40425" xr:uid="{9FDA34BA-B15E-4740-9A57-0799EA01D592}"/>
    <cellStyle name="Акцент6" xfId="10141" xr:uid="{077E2EA6-F683-441E-BD58-25AFC746CE69}"/>
    <cellStyle name="Акцент6 2" xfId="40426" xr:uid="{842C7806-FEE9-435F-AB35-ECABC02B4A95}"/>
    <cellStyle name="Акцент6 3" xfId="40427" xr:uid="{58977071-76D0-46A7-86E8-64287422CA72}"/>
    <cellStyle name="Акцент6_AVA DVA EL" xfId="40428" xr:uid="{FE7307B9-4344-4F4E-9154-9CA7D21F1FA2}"/>
    <cellStyle name="Ввод " xfId="10142" xr:uid="{E229CBA6-A8D3-416B-A611-26798563AB61}"/>
    <cellStyle name="Ввод  2" xfId="40429" xr:uid="{1804C62B-8546-4EE0-A553-AE1FD65667DB}"/>
    <cellStyle name="Ввод  3" xfId="40430" xr:uid="{D713DD61-EBBD-4D40-A3E4-E8E2D4B3FC4E}"/>
    <cellStyle name="Ввод _AVA DVA EL" xfId="40431" xr:uid="{C3FCF3F2-0896-49FC-A311-56800ACE73E3}"/>
    <cellStyle name="Вывод" xfId="10143" xr:uid="{5B011A82-8FF2-420D-B75D-9A08D9F7C55C}"/>
    <cellStyle name="Вывод 2" xfId="40432" xr:uid="{563C9E5C-1CB9-4474-9F98-737895379321}"/>
    <cellStyle name="Вывод 3" xfId="40433" xr:uid="{1E8CD092-E76E-48FE-BDD9-3D389C21BDAF}"/>
    <cellStyle name="Вывод_AVA DVA EL" xfId="40434" xr:uid="{5BE8D728-5A37-40E0-BA28-E0330698DE96}"/>
    <cellStyle name="Вычисление" xfId="10144" xr:uid="{66666ABA-3F21-460E-ABD5-C86588F0349F}"/>
    <cellStyle name="Вычисление 2" xfId="40435" xr:uid="{98CF9489-5EA5-42E9-AD65-EA1A260EBDB2}"/>
    <cellStyle name="Вычисление 3" xfId="40436" xr:uid="{E01B732F-05F7-4A92-A6D6-6B667C585B7C}"/>
    <cellStyle name="Вычисление_AVA DVA EL" xfId="40437" xr:uid="{0EE74CF9-E593-4E60-B3B7-F5B97AC4339D}"/>
    <cellStyle name="Гиперссылка 2" xfId="40438" xr:uid="{11A1B523-6265-4251-B536-036D04D165EA}"/>
    <cellStyle name="Гиперссылка 2 2" xfId="40439" xr:uid="{E21616D4-F9ED-4064-B9BF-E9F1FFD463EF}"/>
    <cellStyle name="Гиперссылка 2 3" xfId="40440" xr:uid="{F2485195-C813-4EBE-BF08-7332A48C2696}"/>
    <cellStyle name="Гиперссылка 2_AVA DVA EL" xfId="40441" xr:uid="{5AAC97FF-E3F6-477E-978A-2DB9A8DCE5EB}"/>
    <cellStyle name="Заголовок 1" xfId="10145" xr:uid="{A83CACEF-C741-44E9-BEAF-854EFD4CA151}"/>
    <cellStyle name="Заголовок 1 2" xfId="40442" xr:uid="{7BD1F43A-5F23-4BC5-8CD8-E33FA64EB9B6}"/>
    <cellStyle name="Заголовок 1 3" xfId="40443" xr:uid="{234E0DBC-19D1-432C-8F4F-BA0D2E24D899}"/>
    <cellStyle name="Заголовок 1_AVA DVA EL" xfId="40444" xr:uid="{454CB5C2-5ADA-4547-9B8C-89EBC91A26A2}"/>
    <cellStyle name="Заголовок 2" xfId="10146" xr:uid="{DF8DDE59-B2B1-4AC2-9FCA-3C4DB96D1965}"/>
    <cellStyle name="Заголовок 2 2" xfId="40445" xr:uid="{9A0087CD-8006-44E5-8305-F2588B19E33C}"/>
    <cellStyle name="Заголовок 2 3" xfId="40446" xr:uid="{917AFF79-CD23-47F1-9952-CC7CC9374E33}"/>
    <cellStyle name="Заголовок 2_AVA DVA EL" xfId="40447" xr:uid="{91B0D2FA-9EEE-4ECC-9B9F-485390D9D34F}"/>
    <cellStyle name="Заголовок 3" xfId="10147" xr:uid="{C0131C48-CB47-46BA-B03E-65E03BCC6039}"/>
    <cellStyle name="Заголовок 3 2" xfId="40448" xr:uid="{D6C05120-1F65-4506-96DC-B00DD398392D}"/>
    <cellStyle name="Заголовок 3 3" xfId="40449" xr:uid="{5AEB0BE8-C609-435C-9113-CFEDB3EC2CDA}"/>
    <cellStyle name="Заголовок 3_AVA DVA EL" xfId="40450" xr:uid="{DBA36B63-5BB0-415B-9C0B-8296525CE158}"/>
    <cellStyle name="Заголовок 4" xfId="10148" xr:uid="{A10FF16C-9667-4D17-AB40-97DA03889D34}"/>
    <cellStyle name="Заголовок 4 2" xfId="40451" xr:uid="{67876864-786A-430E-93AB-2F67B4BC5894}"/>
    <cellStyle name="Заголовок 4 3" xfId="40452" xr:uid="{9A9ACC07-F8F1-4F01-8A37-7E4162515932}"/>
    <cellStyle name="Заголовок 4_AVA DVA EL" xfId="40453" xr:uid="{4D14E7D7-0AD2-45FB-8C17-F3167DF24847}"/>
    <cellStyle name="Итог" xfId="10149" xr:uid="{ABC6E146-8A54-4C5B-B3B6-3BD849F25501}"/>
    <cellStyle name="Итог 2" xfId="40454" xr:uid="{EE120B5B-17C9-487A-B114-09A28073A89B}"/>
    <cellStyle name="Итог 3" xfId="40455" xr:uid="{D964CCA1-743A-49E5-B45B-E688A319509D}"/>
    <cellStyle name="Итог_AVA DVA EL" xfId="40456" xr:uid="{8561E832-818E-48B3-9FD6-4FF9ACD180C0}"/>
    <cellStyle name="Контрольная ячейка" xfId="10150" xr:uid="{1DB054B0-A5ED-4E19-8089-5E1A646B7374}"/>
    <cellStyle name="Контрольная ячейка 2" xfId="40457" xr:uid="{67C1F7A3-9D6A-498C-9872-92588F77F563}"/>
    <cellStyle name="Контрольная ячейка 3" xfId="40458" xr:uid="{32681926-1A82-4CA4-A146-180323753B08}"/>
    <cellStyle name="Контрольная ячейка_AVA DVA EL" xfId="40459" xr:uid="{B9315232-AFF0-435C-B8A5-4B4D98CEAF56}"/>
    <cellStyle name="Название" xfId="10151" xr:uid="{75C14BE1-A4FB-454B-A690-9A7F544D2E2B}"/>
    <cellStyle name="Название 2" xfId="40460" xr:uid="{B114753F-5239-47B8-A2D4-E826F90E15D8}"/>
    <cellStyle name="Название 3" xfId="40461" xr:uid="{176E7C90-1E77-4CEC-BF6A-FFC069B851EB}"/>
    <cellStyle name="Название_AVA DVA EL" xfId="40462" xr:uid="{B9A59518-1147-4C7D-A52F-88D890A1AADA}"/>
    <cellStyle name="Нейтральный" xfId="10152" xr:uid="{A1F90B95-7BC4-4E15-9DBE-4F7270E000CD}"/>
    <cellStyle name="Нейтральный 2" xfId="40463" xr:uid="{A46BF35B-4923-45E6-A0D0-A7978F4B391E}"/>
    <cellStyle name="Нейтральный 3" xfId="40464" xr:uid="{1F608B19-ED4F-42C6-A60A-FC1B679C5C42}"/>
    <cellStyle name="Нейтральный_AVA DVA EL" xfId="40465" xr:uid="{B568491C-1FF8-4FF6-9E55-57030E8F7E91}"/>
    <cellStyle name="Обычный_Книга2" xfId="10153" xr:uid="{01F1A41B-1745-48BD-B584-C4D02F97E369}"/>
    <cellStyle name="Плохой" xfId="10154" xr:uid="{9484CE53-05CD-47DC-8F9E-3EE0D06CBB8E}"/>
    <cellStyle name="Плохой 2" xfId="40466" xr:uid="{DEE482A5-0840-4732-8740-D5788736B764}"/>
    <cellStyle name="Плохой 3" xfId="40467" xr:uid="{88A026D7-5481-4C88-B450-56DEECB18F0A}"/>
    <cellStyle name="Плохой_AVA DVA EL" xfId="40468" xr:uid="{0FBEB1F7-95DC-48CC-808A-BD3A7D030DBF}"/>
    <cellStyle name="Пояснение" xfId="10155" xr:uid="{D227BFF2-2E1B-4CDD-B99C-FF2540A80B16}"/>
    <cellStyle name="Пояснение 2" xfId="40469" xr:uid="{7F16A8AD-5E2D-40BC-96AD-4E788FE4E4D8}"/>
    <cellStyle name="Пояснение 3" xfId="40470" xr:uid="{BAFB3017-C2E9-4762-A71E-34A803B701B7}"/>
    <cellStyle name="Пояснение_AVA DVA EL" xfId="40471" xr:uid="{161C91D5-8808-4053-BCF6-BCC24D50187A}"/>
    <cellStyle name="Примечание" xfId="10156" xr:uid="{F08C6C7F-F07C-4F70-82FF-F04646F7BF45}"/>
    <cellStyle name="Примечание 2" xfId="40472" xr:uid="{5DB60C08-EC5A-4AF0-AE00-D3DB3BD21180}"/>
    <cellStyle name="Примечание 3" xfId="40473" xr:uid="{A3389BCE-935C-43CF-9192-B65CA308C3B5}"/>
    <cellStyle name="Примечание_AVA DVA EL" xfId="40474" xr:uid="{15C3E2EF-71DF-45A7-9143-BFA7841D6152}"/>
    <cellStyle name="Связанная ячейка" xfId="10157" xr:uid="{9A4AF45D-82F0-491E-899D-C9A822C43EF8}"/>
    <cellStyle name="Связанная ячейка 2" xfId="40475" xr:uid="{EFD4D61D-8014-415E-9F79-8FA28F10CEA7}"/>
    <cellStyle name="Связанная ячейка 3" xfId="40476" xr:uid="{DC805D13-283C-4E5D-A115-F72A51C48604}"/>
    <cellStyle name="Связанная ячейка_AVA DVA EL" xfId="40477" xr:uid="{A7DD66BD-F2D0-4AEA-A74D-5B6BCFFE4ED1}"/>
    <cellStyle name="Текст предупреждения" xfId="10158" xr:uid="{561014B5-03D2-4C24-A803-915E83FFBE6C}"/>
    <cellStyle name="Текст предупреждения 2" xfId="40478" xr:uid="{63D0AA6F-18B7-454E-9037-64C1D79EDC34}"/>
    <cellStyle name="Текст предупреждения 3" xfId="40479" xr:uid="{8B939BF0-F026-4941-B5AF-F871E116FA13}"/>
    <cellStyle name="Текст предупреждения_AVA DVA EL" xfId="40480" xr:uid="{1173D14F-47A7-42DF-9B41-CF15835D808D}"/>
    <cellStyle name="Финансовый_Книга2" xfId="10159" xr:uid="{A1572F3F-BD4A-43AC-83C7-2451A7FB252D}"/>
    <cellStyle name="Хороший" xfId="10160" xr:uid="{891C81A0-6196-4E03-919A-2E4DA7E03E0C}"/>
    <cellStyle name="Хороший 2" xfId="40481" xr:uid="{5114C5D4-F97B-4821-A307-6333AD7936C5}"/>
    <cellStyle name="Хороший 3" xfId="40482" xr:uid="{A7A0CB2D-0314-4625-958B-7E2FDEA49FB9}"/>
    <cellStyle name="Хороший_AVA DVA EL" xfId="40483" xr:uid="{5E3B3736-BC07-47A0-A057-1E81337BCF07}"/>
  </cellStyles>
  <dxfs count="0"/>
  <tableStyles count="1" defaultTableStyle="TableStyleMedium2" defaultPivotStyle="PivotStyleMedium9">
    <tableStyle name="Invisible" pivot="0" table="0" count="0" xr9:uid="{0136D64F-1252-4B37-8288-44A44AB9F722}"/>
  </tableStyles>
  <colors>
    <mruColors>
      <color rgb="FFC9EDE4"/>
      <color rgb="FFCFB9D7"/>
      <color rgb="FFB9AFC8"/>
      <color rgb="FFA06EAF"/>
      <color rgb="FF6E6491"/>
      <color rgb="FF23195A"/>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EAD!$C$178:$C$179</c:f>
              <c:strCache>
                <c:ptCount val="2"/>
                <c:pt idx="0">
                  <c:v>31 March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numFmt formatCode="General" sourceLinked="0"/>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EAD!$A$180:$A$189</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EAD!$C$180:$C$189</c:f>
              <c:numCache>
                <c:formatCode>0.0_);\(0.0\)</c:formatCode>
                <c:ptCount val="10"/>
                <c:pt idx="0">
                  <c:v>1.5385762975460999</c:v>
                </c:pt>
                <c:pt idx="1">
                  <c:v>8.7141218423467031</c:v>
                </c:pt>
                <c:pt idx="2">
                  <c:v>1.5241548363916</c:v>
                </c:pt>
                <c:pt idx="3">
                  <c:v>6.4956705907381993</c:v>
                </c:pt>
                <c:pt idx="4">
                  <c:v>21.961617887441701</c:v>
                </c:pt>
                <c:pt idx="5">
                  <c:v>26.673930298608894</c:v>
                </c:pt>
                <c:pt idx="6">
                  <c:v>12.156213716786903</c:v>
                </c:pt>
                <c:pt idx="7">
                  <c:v>90.295928736674398</c:v>
                </c:pt>
                <c:pt idx="8">
                  <c:v>36.677134013464595</c:v>
                </c:pt>
                <c:pt idx="9">
                  <c:v>42.686708788691035</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31 March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no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4395833333333337"/>
                  <c:y val="0.127881944444444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3"/>
              <c:layout>
                <c:manualLayout>
                  <c:x val="-0.34836805555555556"/>
                  <c:y val="-2.88437500000016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D50-4C14-87A6-77FD67AA8BD6}"/>
                </c:ext>
              </c:extLst>
            </c:dLbl>
            <c:dLbl>
              <c:idx val="14"/>
              <c:layout>
                <c:manualLayout>
                  <c:x val="-2.2048611111111113E-2"/>
                  <c:y val="-1.7638888888888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numFmt formatCode="General" sourceLinked="0"/>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Other corporate customers</c:v>
                </c:pt>
                <c:pt idx="14">
                  <c:v>Personal customers*</c:v>
                </c:pt>
              </c:strCache>
            </c:strRef>
          </c:cat>
          <c:val>
            <c:numRef>
              <c:f>EAD!$C$9:$C$23</c:f>
              <c:numCache>
                <c:formatCode>#\ ##0.0_);\(#\ ##0.0\)</c:formatCode>
                <c:ptCount val="15"/>
                <c:pt idx="0">
                  <c:v>134.28724055474538</c:v>
                </c:pt>
                <c:pt idx="1">
                  <c:v>248.72405700869049</c:v>
                </c:pt>
                <c:pt idx="2">
                  <c:v>48.902164721796041</c:v>
                </c:pt>
                <c:pt idx="3">
                  <c:v>73.003415776400757</c:v>
                </c:pt>
                <c:pt idx="4">
                  <c:v>114.35498856576173</c:v>
                </c:pt>
                <c:pt idx="5">
                  <c:v>49.254215149463121</c:v>
                </c:pt>
                <c:pt idx="6">
                  <c:v>15.701545545156989</c:v>
                </c:pt>
                <c:pt idx="7">
                  <c:v>101.7453185117669</c:v>
                </c:pt>
                <c:pt idx="8">
                  <c:v>68.435104937576028</c:v>
                </c:pt>
                <c:pt idx="9">
                  <c:v>83.199690549979536</c:v>
                </c:pt>
                <c:pt idx="10">
                  <c:v>51.88640074200714</c:v>
                </c:pt>
                <c:pt idx="11">
                  <c:v>73.758100933786309</c:v>
                </c:pt>
                <c:pt idx="12">
                  <c:v>140.22632853683263</c:v>
                </c:pt>
                <c:pt idx="13">
                  <c:v>95.288335953992473</c:v>
                </c:pt>
                <c:pt idx="14">
                  <c:v>1222.8420950801628</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30 Sept. 2023</c:v>
                </c:pt>
              </c:strCache>
            </c:strRef>
          </c:tx>
          <c:spPr>
            <a:solidFill>
              <a:srgbClr val="23195A"/>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EAD!$I$431:$I$433</c:f>
              <c:numCache>
                <c:formatCode>_(* #\ ##0.0_);_(* \(#\ ##0.0\);_(* "-"_);_(@_)</c:formatCode>
                <c:ptCount val="3"/>
                <c:pt idx="0">
                  <c:v>72.098603088820042</c:v>
                </c:pt>
                <c:pt idx="1">
                  <c:v>11.90219384988</c:v>
                </c:pt>
                <c:pt idx="2">
                  <c:v>2.06051029163</c:v>
                </c:pt>
              </c:numCache>
            </c:numRef>
          </c:val>
          <c:extLst>
            <c:ext xmlns:c16="http://schemas.microsoft.com/office/drawing/2014/chart" uri="{C3380CC4-5D6E-409C-BE32-E72D297353CC}">
              <c16:uniqueId val="{00000000-2316-4EF5-9063-85AC6CA8D010}"/>
            </c:ext>
          </c:extLst>
        </c:ser>
        <c:ser>
          <c:idx val="5"/>
          <c:order val="1"/>
          <c:tx>
            <c:strRef>
              <c:f>EAD!$H$523</c:f>
              <c:strCache>
                <c:ptCount val="1"/>
                <c:pt idx="0">
                  <c:v>31 Dec. 2023</c:v>
                </c:pt>
              </c:strCache>
            </c:strRef>
          </c:tx>
          <c:spPr>
            <a:solidFill>
              <a:srgbClr val="6E2382"/>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EAD!$H$431:$H$433</c:f>
              <c:numCache>
                <c:formatCode>_(* #\ ##0.0_);_(* \(#\ ##0.0\);_(* "-"_);_(@_)</c:formatCode>
                <c:ptCount val="3"/>
                <c:pt idx="0">
                  <c:v>72.623768792950003</c:v>
                </c:pt>
                <c:pt idx="1">
                  <c:v>15.245663735859999</c:v>
                </c:pt>
                <c:pt idx="2">
                  <c:v>1.9217980109799999</c:v>
                </c:pt>
              </c:numCache>
            </c:numRef>
          </c:val>
          <c:extLst>
            <c:ext xmlns:c16="http://schemas.microsoft.com/office/drawing/2014/chart" uri="{C3380CC4-5D6E-409C-BE32-E72D297353CC}">
              <c16:uniqueId val="{00000001-2316-4EF5-9063-85AC6CA8D010}"/>
            </c:ext>
          </c:extLst>
        </c:ser>
        <c:ser>
          <c:idx val="4"/>
          <c:order val="2"/>
          <c:tx>
            <c:strRef>
              <c:f>EAD!$G$523</c:f>
              <c:strCache>
                <c:ptCount val="1"/>
                <c:pt idx="0">
                  <c:v>31 March 2024</c:v>
                </c:pt>
              </c:strCache>
            </c:strRef>
          </c:tx>
          <c:spPr>
            <a:solidFill>
              <a:srgbClr val="6E6491"/>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EAD!$G$431:$G$433</c:f>
              <c:numCache>
                <c:formatCode>_(* #\ ##0.0_);_(* \(#\ ##0.0\);_(* "-"_);_(@_)</c:formatCode>
                <c:ptCount val="3"/>
                <c:pt idx="0">
                  <c:v>74.851374274499918</c:v>
                </c:pt>
                <c:pt idx="1">
                  <c:v>18.056049880210011</c:v>
                </c:pt>
                <c:pt idx="2">
                  <c:v>2.0104822108799998</c:v>
                </c:pt>
              </c:numCache>
            </c:numRef>
          </c:val>
          <c:extLst>
            <c:ext xmlns:c16="http://schemas.microsoft.com/office/drawing/2014/chart" uri="{C3380CC4-5D6E-409C-BE32-E72D297353CC}">
              <c16:uniqueId val="{00000002-2316-4EF5-9063-85AC6CA8D010}"/>
            </c:ext>
          </c:extLst>
        </c:ser>
        <c:ser>
          <c:idx val="3"/>
          <c:order val="3"/>
          <c:tx>
            <c:strRef>
              <c:f>EAD!$F$523</c:f>
              <c:strCache>
                <c:ptCount val="1"/>
                <c:pt idx="0">
                  <c:v>30 June 2024</c:v>
                </c:pt>
              </c:strCache>
            </c:strRef>
          </c:tx>
          <c:spPr>
            <a:solidFill>
              <a:srgbClr val="A06EAF"/>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EAD!$F$431:$F$433</c:f>
              <c:numCache>
                <c:formatCode>_(* #\ ##0.0_);_(* \(#\ ##0.0\);_(* "-"_);_(@_)</c:formatCode>
                <c:ptCount val="3"/>
                <c:pt idx="0">
                  <c:v>77.35022085380993</c:v>
                </c:pt>
                <c:pt idx="1">
                  <c:v>14.381346114650009</c:v>
                </c:pt>
                <c:pt idx="2">
                  <c:v>3.0239326790099996</c:v>
                </c:pt>
              </c:numCache>
            </c:numRef>
          </c:val>
          <c:extLst>
            <c:ext xmlns:c16="http://schemas.microsoft.com/office/drawing/2014/chart" uri="{C3380CC4-5D6E-409C-BE32-E72D297353CC}">
              <c16:uniqueId val="{00000003-2316-4EF5-9063-85AC6CA8D010}"/>
            </c:ext>
          </c:extLst>
        </c:ser>
        <c:ser>
          <c:idx val="2"/>
          <c:order val="4"/>
          <c:tx>
            <c:strRef>
              <c:f>EAD!$E$523</c:f>
              <c:strCache>
                <c:ptCount val="1"/>
                <c:pt idx="0">
                  <c:v>30 Sept. 2024</c:v>
                </c:pt>
              </c:strCache>
            </c:strRef>
          </c:tx>
          <c:spPr>
            <a:solidFill>
              <a:srgbClr val="B9AFC8"/>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EAD!$E$431:$E$433</c:f>
              <c:numCache>
                <c:formatCode>_(* #\ ##0.0_);_(* \(#\ ##0.0\);_(* "-"_);_(@_)</c:formatCode>
                <c:ptCount val="3"/>
                <c:pt idx="0">
                  <c:v>84.422821705849969</c:v>
                </c:pt>
                <c:pt idx="1">
                  <c:v>16.604212310400008</c:v>
                </c:pt>
                <c:pt idx="2">
                  <c:v>2.9967470680900004</c:v>
                </c:pt>
              </c:numCache>
            </c:numRef>
          </c:val>
          <c:extLst>
            <c:ext xmlns:c16="http://schemas.microsoft.com/office/drawing/2014/chart" uri="{C3380CC4-5D6E-409C-BE32-E72D297353CC}">
              <c16:uniqueId val="{00000004-2316-4EF5-9063-85AC6CA8D010}"/>
            </c:ext>
          </c:extLst>
        </c:ser>
        <c:ser>
          <c:idx val="1"/>
          <c:order val="5"/>
          <c:tx>
            <c:strRef>
              <c:f>EAD!$D$523</c:f>
              <c:strCache>
                <c:ptCount val="1"/>
                <c:pt idx="0">
                  <c:v>31 Dec. 2024</c:v>
                </c:pt>
              </c:strCache>
            </c:strRef>
          </c:tx>
          <c:spPr>
            <a:solidFill>
              <a:srgbClr val="CFB9D7"/>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EAD!$D$431:$D$433</c:f>
              <c:numCache>
                <c:formatCode>_(* #\ ##0.0_);_(* \(#\ ##0.0\);_(* "-"_);_(@_)</c:formatCode>
                <c:ptCount val="3"/>
                <c:pt idx="0">
                  <c:v>95.392038215639985</c:v>
                </c:pt>
                <c:pt idx="1">
                  <c:v>15.697279017550009</c:v>
                </c:pt>
                <c:pt idx="2">
                  <c:v>3.8861731699600011</c:v>
                </c:pt>
              </c:numCache>
            </c:numRef>
          </c:val>
          <c:extLst>
            <c:ext xmlns:c16="http://schemas.microsoft.com/office/drawing/2014/chart" uri="{C3380CC4-5D6E-409C-BE32-E72D297353CC}">
              <c16:uniqueId val="{00000005-2316-4EF5-9063-85AC6CA8D010}"/>
            </c:ext>
          </c:extLst>
        </c:ser>
        <c:ser>
          <c:idx val="0"/>
          <c:order val="6"/>
          <c:tx>
            <c:strRef>
              <c:f>EAD!$C$523</c:f>
              <c:strCache>
                <c:ptCount val="1"/>
                <c:pt idx="0">
                  <c:v>31 March 2025</c:v>
                </c:pt>
              </c:strCache>
            </c:strRef>
          </c:tx>
          <c:invertIfNegative val="0"/>
          <c:dLbls>
            <c:numFmt formatCode="#,##0" sourceLinked="0"/>
            <c:spPr>
              <a:noFill/>
              <a:ln>
                <a:noFill/>
              </a:ln>
              <a:effectLst/>
            </c:spPr>
            <c:txPr>
              <a:bodyPr wrap="square" lIns="38100" tIns="19050" rIns="38100" bIns="19050" anchor="ctr">
                <a:spAutoFit/>
              </a:bodyPr>
              <a:lstStyle/>
              <a:p>
                <a:pPr>
                  <a:defRPr sz="800" b="1">
                    <a:latin typeface="+mj-lt"/>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EAD!$A$431:$A$433</c:f>
              <c:strCache>
                <c:ptCount val="3"/>
                <c:pt idx="0">
                  <c:v>Low risk</c:v>
                </c:pt>
                <c:pt idx="1">
                  <c:v>Medium risk</c:v>
                </c:pt>
                <c:pt idx="2">
                  <c:v>High risk*</c:v>
                </c:pt>
              </c:strCache>
            </c:strRef>
          </c:cat>
          <c:val>
            <c:numRef>
              <c:f>EAD!$C$431:$C$433</c:f>
              <c:numCache>
                <c:formatCode>_(* #\ ##0.0_);_(* \(#\ ##0.0\);_(* "-"_);_(@_)</c:formatCode>
                <c:ptCount val="3"/>
                <c:pt idx="0">
                  <c:v>93.986406721570106</c:v>
                </c:pt>
                <c:pt idx="1">
                  <c:v>16.740843870041797</c:v>
                </c:pt>
                <c:pt idx="2">
                  <c:v>3.62773797414996</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8000864359937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numFmt formatCode="General" sourceLinked="0"/>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EAD!$A$422:$A$425</c:f>
              <c:strCache>
                <c:ptCount val="4"/>
                <c:pt idx="0">
                  <c:v>Hydro</c:v>
                </c:pt>
                <c:pt idx="1">
                  <c:v>Wind</c:v>
                </c:pt>
                <c:pt idx="2">
                  <c:v>Solar</c:v>
                </c:pt>
                <c:pt idx="3">
                  <c:v>Other</c:v>
                </c:pt>
              </c:strCache>
            </c:strRef>
          </c:cat>
          <c:val>
            <c:numRef>
              <c:f>EAD!$C$422:$C$425</c:f>
              <c:numCache>
                <c:formatCode>_(* #\ ##0.0_);_(* \(#\ ##0.0\);_(* "-"_);_(@_)</c:formatCode>
                <c:ptCount val="4"/>
                <c:pt idx="0">
                  <c:v>29.180006525190816</c:v>
                </c:pt>
                <c:pt idx="1">
                  <c:v>31.218738902572994</c:v>
                </c:pt>
                <c:pt idx="2">
                  <c:v>25.948507037535464</c:v>
                </c:pt>
                <c:pt idx="3">
                  <c:v>28.007736100462598</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501845404812E-4"/>
          <c:y val="3.6023106974856309E-3"/>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(1)'!$B$22:$L$22</c:f>
              <c:numCache>
                <c:formatCode>#\ ##0.0_);\(#\ ##0.0\);""</c:formatCode>
                <c:ptCount val="11"/>
                <c:pt idx="0">
                  <c:v>20.100000000000001</c:v>
                </c:pt>
                <c:pt idx="1">
                  <c:v>19.7</c:v>
                </c:pt>
                <c:pt idx="2">
                  <c:v>15</c:v>
                </c:pt>
                <c:pt idx="3">
                  <c:v>13.3</c:v>
                </c:pt>
                <c:pt idx="4">
                  <c:v>21.9</c:v>
                </c:pt>
                <c:pt idx="5">
                  <c:v>1.3</c:v>
                </c:pt>
                <c:pt idx="10">
                  <c:v>0.7</c:v>
                </c:pt>
              </c:numCache>
            </c:numRef>
          </c:val>
          <c:extLst>
            <c:ext xmlns:c16="http://schemas.microsoft.com/office/drawing/2014/chart" uri="{C3380CC4-5D6E-409C-BE32-E72D297353CC}">
              <c16:uniqueId val="{00000000-AF31-4E43-BBAA-9682A1D9045B}"/>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(1)'!$B$23:$L$23</c:f>
              <c:numCache>
                <c:formatCode>#\ ##0.0_);\(#\ ##0.0\);""</c:formatCode>
                <c:ptCount val="11"/>
                <c:pt idx="0">
                  <c:v>24.7</c:v>
                </c:pt>
                <c:pt idx="1">
                  <c:v>37.4</c:v>
                </c:pt>
                <c:pt idx="2">
                  <c:v>22.5</c:v>
                </c:pt>
                <c:pt idx="3">
                  <c:v>23.5</c:v>
                </c:pt>
                <c:pt idx="4">
                  <c:v>11.8</c:v>
                </c:pt>
                <c:pt idx="10">
                  <c:v>0.9</c:v>
                </c:pt>
              </c:numCache>
            </c:numRef>
          </c:val>
          <c:extLst>
            <c:ext xmlns:c16="http://schemas.microsoft.com/office/drawing/2014/chart" uri="{C3380CC4-5D6E-409C-BE32-E72D297353CC}">
              <c16:uniqueId val="{00000001-AF31-4E43-BBAA-9682A1D9045B}"/>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(1)'!$B$24:$L$24</c:f>
              <c:numCache>
                <c:formatCode>#\ ##0.0_);\(#\ ##0.0\);""</c:formatCode>
                <c:ptCount val="11"/>
                <c:pt idx="0">
                  <c:v>50.8</c:v>
                </c:pt>
                <c:pt idx="1">
                  <c:v>58.7</c:v>
                </c:pt>
                <c:pt idx="2">
                  <c:v>40.299999999999997</c:v>
                </c:pt>
                <c:pt idx="3">
                  <c:v>45.2</c:v>
                </c:pt>
                <c:pt idx="4">
                  <c:v>44.3</c:v>
                </c:pt>
                <c:pt idx="5">
                  <c:v>3.1</c:v>
                </c:pt>
                <c:pt idx="6">
                  <c:v>34.200000000000003</c:v>
                </c:pt>
                <c:pt idx="7">
                  <c:v>2.1</c:v>
                </c:pt>
                <c:pt idx="8">
                  <c:v>6</c:v>
                </c:pt>
                <c:pt idx="9">
                  <c:v>2.6</c:v>
                </c:pt>
                <c:pt idx="10">
                  <c:v>34.6</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numFmt formatCode="#\ ##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(1)'!$B$25:$L$25</c:f>
              <c:numCache>
                <c:formatCode>#\ ##0.0_);\(#\ ##0.0\);""</c:formatCode>
                <c:ptCount val="11"/>
                <c:pt idx="0">
                  <c:v>95.6</c:v>
                </c:pt>
                <c:pt idx="1">
                  <c:v>115.8</c:v>
                </c:pt>
                <c:pt idx="2">
                  <c:v>77.8</c:v>
                </c:pt>
                <c:pt idx="3">
                  <c:v>82</c:v>
                </c:pt>
                <c:pt idx="4">
                  <c:v>78</c:v>
                </c:pt>
                <c:pt idx="5">
                  <c:v>4.4000000000000004</c:v>
                </c:pt>
                <c:pt idx="6">
                  <c:v>34.200000000000003</c:v>
                </c:pt>
                <c:pt idx="7">
                  <c:v>2.1</c:v>
                </c:pt>
                <c:pt idx="8">
                  <c:v>6</c:v>
                </c:pt>
                <c:pt idx="9">
                  <c:v>2.6</c:v>
                </c:pt>
                <c:pt idx="10">
                  <c:v>36.200000000000003</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6CD9-4D1B-8971-1AF208F1483F}"/>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delete val="1"/>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0"/>
                  <c:y val="-3.0216512015227254E-2"/>
                </c:manualLayout>
              </c:layout>
              <c:tx>
                <c:strRef>
                  <c:f>Data_PC!$A$16</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{70A672F8-45EB-4A1E-A667-4CE37FD741BC}</c15:txfldGUID>
                      <c15:f>Data_PC!$A$16</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6CD9-4D1B-8971-1AF208F1483F}"/>
                </c:ext>
              </c:extLst>
            </c:dLbl>
            <c:dLbl>
              <c:idx val="3"/>
              <c:layout>
                <c:manualLayout>
                  <c:x val="0.32691862283146367"/>
                  <c:y val="5.29195932673397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D9-4D1B-8971-1AF208F1483F}"/>
                </c:ext>
              </c:extLst>
            </c:dLbl>
            <c:dLbl>
              <c:idx val="4"/>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D1B-8971-1AF208F1483F}"/>
                </c:ext>
              </c:extLst>
            </c:dLbl>
            <c:dLbl>
              <c:idx val="5"/>
              <c:delete val="1"/>
              <c:extLst>
                <c:ext xmlns:c15="http://schemas.microsoft.com/office/drawing/2012/chart" uri="{CE6537A1-D6FC-4f65-9D91-7224C49458BB}"/>
                <c:ext xmlns:c16="http://schemas.microsoft.com/office/drawing/2014/chart" uri="{C3380CC4-5D6E-409C-BE32-E72D297353CC}">
                  <c16:uniqueId val="{0000000B-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Data_PC!$A$4:$B$8</c:f>
              <c:multiLvlStrCache>
                <c:ptCount val="5"/>
                <c:lvl>
                  <c:pt idx="3">
                    <c:v>(89.4%)</c:v>
                  </c:pt>
                  <c:pt idx="4">
                    <c:v>(10.6%)</c:v>
                  </c:pt>
                </c:lvl>
                <c:lvl>
                  <c:pt idx="0">
                    <c:v>Large corporates and international customers</c:v>
                  </c:pt>
                  <c:pt idx="1">
                    <c:v>Corporate customers Norway</c:v>
                  </c:pt>
                  <c:pt idx="2">
                    <c:v>Other corporate customers</c:v>
                  </c:pt>
                  <c:pt idx="3">
                    <c:v>Mortgages</c:v>
                  </c:pt>
                  <c:pt idx="4">
                    <c:v>Other exposures</c:v>
                  </c:pt>
                </c:lvl>
              </c:multiLvlStrCache>
            </c:multiLvlStrRef>
          </c:cat>
          <c:val>
            <c:numRef>
              <c:f>Data_PC!$C$4:$C$8</c:f>
              <c:numCache>
                <c:formatCode>0.0</c:formatCode>
                <c:ptCount val="5"/>
                <c:pt idx="0">
                  <c:v>722.12675054599697</c:v>
                </c:pt>
                <c:pt idx="1">
                  <c:v>537.84537120158791</c:v>
                </c:pt>
                <c:pt idx="2">
                  <c:v>38.794785740370948</c:v>
                </c:pt>
                <c:pt idx="3" formatCode="0.0_);\(0.0\);\-_)">
                  <c:v>1093.0992179076977</c:v>
                </c:pt>
                <c:pt idx="4" formatCode="0.0_);\(0.0\);\-_)">
                  <c:v>129.7428771724644</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Data_PC!$I$40</c:f>
              <c:strCache>
                <c:ptCount val="1"/>
                <c:pt idx="0">
                  <c:v>30 Sept. 2023</c:v>
                </c:pt>
              </c:strCache>
            </c:strRef>
          </c:tx>
          <c:spPr>
            <a:solidFill>
              <a:srgbClr val="23195A"/>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Data_PC!$I$41:$I$43</c:f>
              <c:numCache>
                <c:formatCode>0</c:formatCode>
                <c:ptCount val="3"/>
                <c:pt idx="0">
                  <c:v>953.76297549950993</c:v>
                </c:pt>
                <c:pt idx="1">
                  <c:v>216.87928020637995</c:v>
                </c:pt>
                <c:pt idx="2">
                  <c:v>23.982067430440001</c:v>
                </c:pt>
              </c:numCache>
            </c:numRef>
          </c:val>
          <c:extLst>
            <c:ext xmlns:c16="http://schemas.microsoft.com/office/drawing/2014/chart" uri="{C3380CC4-5D6E-409C-BE32-E72D297353CC}">
              <c16:uniqueId val="{00000000-1EED-4A9F-B7DA-DDE78AFCC12B}"/>
            </c:ext>
          </c:extLst>
        </c:ser>
        <c:ser>
          <c:idx val="5"/>
          <c:order val="1"/>
          <c:tx>
            <c:strRef>
              <c:f>Data_PC!$H$40</c:f>
              <c:strCache>
                <c:ptCount val="1"/>
                <c:pt idx="0">
                  <c:v>31 Dec. 2023</c:v>
                </c:pt>
              </c:strCache>
            </c:strRef>
          </c:tx>
          <c:spPr>
            <a:solidFill>
              <a:srgbClr val="6E2382"/>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Data_PC!$H$41:$H$43</c:f>
              <c:numCache>
                <c:formatCode>0</c:formatCode>
                <c:ptCount val="3"/>
                <c:pt idx="0">
                  <c:v>956.94132508798009</c:v>
                </c:pt>
                <c:pt idx="1">
                  <c:v>207.82002102479993</c:v>
                </c:pt>
                <c:pt idx="2">
                  <c:v>22.211715156680008</c:v>
                </c:pt>
              </c:numCache>
            </c:numRef>
          </c:val>
          <c:extLst>
            <c:ext xmlns:c16="http://schemas.microsoft.com/office/drawing/2014/chart" uri="{C3380CC4-5D6E-409C-BE32-E72D297353CC}">
              <c16:uniqueId val="{00000001-1EED-4A9F-B7DA-DDE78AFCC12B}"/>
            </c:ext>
          </c:extLst>
        </c:ser>
        <c:ser>
          <c:idx val="4"/>
          <c:order val="2"/>
          <c:tx>
            <c:strRef>
              <c:f>Data_PC!$G$40</c:f>
              <c:strCache>
                <c:ptCount val="1"/>
                <c:pt idx="0">
                  <c:v>31 March 2024</c:v>
                </c:pt>
              </c:strCache>
            </c:strRef>
          </c:tx>
          <c:spPr>
            <a:solidFill>
              <a:srgbClr val="6E6491"/>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Data_PC!$G$41:$G$43</c:f>
              <c:numCache>
                <c:formatCode>0</c:formatCode>
                <c:ptCount val="3"/>
                <c:pt idx="0">
                  <c:v>901.64865806473972</c:v>
                </c:pt>
                <c:pt idx="1">
                  <c:v>253.2222941210203</c:v>
                </c:pt>
                <c:pt idx="2">
                  <c:v>24.849930890579994</c:v>
                </c:pt>
              </c:numCache>
            </c:numRef>
          </c:val>
          <c:extLst>
            <c:ext xmlns:c16="http://schemas.microsoft.com/office/drawing/2014/chart" uri="{C3380CC4-5D6E-409C-BE32-E72D297353CC}">
              <c16:uniqueId val="{00000002-1EED-4A9F-B7DA-DDE78AFCC12B}"/>
            </c:ext>
          </c:extLst>
        </c:ser>
        <c:ser>
          <c:idx val="3"/>
          <c:order val="3"/>
          <c:tx>
            <c:strRef>
              <c:f>Data_PC!$F$40</c:f>
              <c:strCache>
                <c:ptCount val="1"/>
                <c:pt idx="0">
                  <c:v>30 June 2024</c:v>
                </c:pt>
              </c:strCache>
            </c:strRef>
          </c:tx>
          <c:spPr>
            <a:solidFill>
              <a:srgbClr val="A06EAF"/>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Data_PC!$F$41:$F$43</c:f>
              <c:numCache>
                <c:formatCode>0</c:formatCode>
                <c:ptCount val="3"/>
                <c:pt idx="0">
                  <c:v>893.99571405450956</c:v>
                </c:pt>
                <c:pt idx="1">
                  <c:v>261.67643162995967</c:v>
                </c:pt>
                <c:pt idx="2">
                  <c:v>26.972915142789976</c:v>
                </c:pt>
              </c:numCache>
            </c:numRef>
          </c:val>
          <c:extLst>
            <c:ext xmlns:c16="http://schemas.microsoft.com/office/drawing/2014/chart" uri="{C3380CC4-5D6E-409C-BE32-E72D297353CC}">
              <c16:uniqueId val="{00000003-1EED-4A9F-B7DA-DDE78AFCC12B}"/>
            </c:ext>
          </c:extLst>
        </c:ser>
        <c:ser>
          <c:idx val="2"/>
          <c:order val="4"/>
          <c:tx>
            <c:strRef>
              <c:f>Data_PC!$E$40</c:f>
              <c:strCache>
                <c:ptCount val="1"/>
                <c:pt idx="0">
                  <c:v>30 Sept. 2024</c:v>
                </c:pt>
              </c:strCache>
            </c:strRef>
          </c:tx>
          <c:spPr>
            <a:solidFill>
              <a:srgbClr val="B9AFC8"/>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Data_PC!$E$41:$E$43</c:f>
              <c:numCache>
                <c:formatCode>0</c:formatCode>
                <c:ptCount val="3"/>
                <c:pt idx="0">
                  <c:v>952.07324353979027</c:v>
                </c:pt>
                <c:pt idx="1">
                  <c:v>220.91657744195999</c:v>
                </c:pt>
                <c:pt idx="2">
                  <c:v>24.313508506159994</c:v>
                </c:pt>
              </c:numCache>
            </c:numRef>
          </c:val>
          <c:extLst>
            <c:ext xmlns:c16="http://schemas.microsoft.com/office/drawing/2014/chart" uri="{C3380CC4-5D6E-409C-BE32-E72D297353CC}">
              <c16:uniqueId val="{00000004-1EED-4A9F-B7DA-DDE78AFCC12B}"/>
            </c:ext>
          </c:extLst>
        </c:ser>
        <c:ser>
          <c:idx val="1"/>
          <c:order val="5"/>
          <c:tx>
            <c:strRef>
              <c:f>Data_PC!$D$40</c:f>
              <c:strCache>
                <c:ptCount val="1"/>
                <c:pt idx="0">
                  <c:v>31 Dec. 2024</c:v>
                </c:pt>
              </c:strCache>
            </c:strRef>
          </c:tx>
          <c:spPr>
            <a:solidFill>
              <a:srgbClr val="CFB9D7"/>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Data_PC!$D$41:$D$43</c:f>
              <c:numCache>
                <c:formatCode>0</c:formatCode>
                <c:ptCount val="3"/>
                <c:pt idx="0">
                  <c:v>949.02300849839992</c:v>
                </c:pt>
                <c:pt idx="1">
                  <c:v>235.51067272569003</c:v>
                </c:pt>
                <c:pt idx="2">
                  <c:v>24.586847467880002</c:v>
                </c:pt>
              </c:numCache>
            </c:numRef>
          </c:val>
          <c:extLst>
            <c:ext xmlns:c16="http://schemas.microsoft.com/office/drawing/2014/chart" uri="{C3380CC4-5D6E-409C-BE32-E72D297353CC}">
              <c16:uniqueId val="{00000005-1EED-4A9F-B7DA-DDE78AFCC12B}"/>
            </c:ext>
          </c:extLst>
        </c:ser>
        <c:ser>
          <c:idx val="0"/>
          <c:order val="6"/>
          <c:tx>
            <c:strRef>
              <c:f>Data_PC!$C$40</c:f>
              <c:strCache>
                <c:ptCount val="1"/>
                <c:pt idx="0">
                  <c:v>31 March 2025</c:v>
                </c:pt>
              </c:strCache>
            </c:strRef>
          </c:tx>
          <c:spPr>
            <a:ln w="3175">
              <a:solidFill>
                <a:schemeClr val="tx1">
                  <a:lumMod val="60000"/>
                  <a:lumOff val="40000"/>
                </a:schemeClr>
              </a:solidFill>
            </a:ln>
          </c:spPr>
          <c:invertIfNegative val="0"/>
          <c:dLbls>
            <c:dLbl>
              <c:idx val="1"/>
              <c:layout>
                <c:manualLayout>
                  <c:x val="2.10100959301128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C-4099-9BE5-6886E6AA9663}"/>
                </c:ext>
              </c:extLst>
            </c:dLbl>
            <c:spPr>
              <a:noFill/>
              <a:ln>
                <a:noFill/>
              </a:ln>
              <a:effectLst/>
            </c:spPr>
            <c:txPr>
              <a:bodyPr rot="0" vert="horz" lIns="36000" rIns="36000" anchor="ctr" anchorCtr="1"/>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Data_PC!$A$41:$A$43</c:f>
              <c:strCache>
                <c:ptCount val="3"/>
                <c:pt idx="0">
                  <c:v>Low risk</c:v>
                </c:pt>
                <c:pt idx="1">
                  <c:v>Medium risk</c:v>
                </c:pt>
                <c:pt idx="2">
                  <c:v>High risk*</c:v>
                </c:pt>
              </c:strCache>
            </c:strRef>
          </c:cat>
          <c:val>
            <c:numRef>
              <c:f>Data_PC!$C$41:$C$43</c:f>
              <c:numCache>
                <c:formatCode>0</c:formatCode>
                <c:ptCount val="3"/>
                <c:pt idx="0">
                  <c:v>959.16096940143257</c:v>
                </c:pt>
                <c:pt idx="1">
                  <c:v>219.83726858204739</c:v>
                </c:pt>
                <c:pt idx="2">
                  <c:v>43.843857096683578</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0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PC!$D$184</c:f>
              <c:strCache>
                <c:ptCount val="1"/>
                <c:pt idx="0">
                  <c:v>30 Sept. 2024</c:v>
                </c:pt>
              </c:strCache>
            </c:strRef>
          </c:tx>
          <c:spPr>
            <a:solidFill>
              <a:srgbClr val="28B482"/>
            </a:solidFill>
            <a:ln>
              <a:noFill/>
            </a:ln>
            <a:effectLst/>
          </c:spPr>
          <c:invertIfNegative val="0"/>
          <c:cat>
            <c:strRef>
              <c:f>PC!$A$128:$A$132</c:f>
              <c:strCache>
                <c:ptCount val="5"/>
                <c:pt idx="0">
                  <c:v>0-40</c:v>
                </c:pt>
                <c:pt idx="1">
                  <c:v>40-60</c:v>
                </c:pt>
                <c:pt idx="2">
                  <c:v>60-75</c:v>
                </c:pt>
                <c:pt idx="3">
                  <c:v>75-90</c:v>
                </c:pt>
                <c:pt idx="4">
                  <c:v>&gt;90</c:v>
                </c:pt>
              </c:strCache>
            </c:strRef>
          </c:cat>
          <c:val>
            <c:numRef>
              <c:f>PC!$D$128:$D$132</c:f>
              <c:numCache>
                <c:formatCode>0.0_);\(0.0\);\-_)</c:formatCode>
                <c:ptCount val="5"/>
                <c:pt idx="0">
                  <c:v>20.422747332530715</c:v>
                </c:pt>
                <c:pt idx="1">
                  <c:v>39.326112316668556</c:v>
                </c:pt>
                <c:pt idx="2">
                  <c:v>23.12663839813354</c:v>
                </c:pt>
                <c:pt idx="3">
                  <c:v>15.39243844820953</c:v>
                </c:pt>
                <c:pt idx="4">
                  <c:v>1.7320635044576513</c:v>
                </c:pt>
              </c:numCache>
            </c:numRef>
          </c:val>
          <c:extLst>
            <c:ext xmlns:c16="http://schemas.microsoft.com/office/drawing/2014/chart" uri="{C3380CC4-5D6E-409C-BE32-E72D297353CC}">
              <c16:uniqueId val="{00000000-D85E-4C60-951C-EE3E0CF809E9}"/>
            </c:ext>
          </c:extLst>
        </c:ser>
        <c:ser>
          <c:idx val="1"/>
          <c:order val="1"/>
          <c:tx>
            <c:strRef>
              <c:f>PC!$C$184</c:f>
              <c:strCache>
                <c:ptCount val="1"/>
                <c:pt idx="0">
                  <c:v>31 Dec. 2024</c:v>
                </c:pt>
              </c:strCache>
            </c:strRef>
          </c:tx>
          <c:spPr>
            <a:solidFill>
              <a:schemeClr val="accent1"/>
            </a:solidFill>
            <a:ln>
              <a:noFill/>
            </a:ln>
            <a:effectLst/>
          </c:spPr>
          <c:invertIfNegative val="0"/>
          <c:cat>
            <c:strRef>
              <c:f>PC!$A$128:$A$132</c:f>
              <c:strCache>
                <c:ptCount val="5"/>
                <c:pt idx="0">
                  <c:v>0-40</c:v>
                </c:pt>
                <c:pt idx="1">
                  <c:v>40-60</c:v>
                </c:pt>
                <c:pt idx="2">
                  <c:v>60-75</c:v>
                </c:pt>
                <c:pt idx="3">
                  <c:v>75-90</c:v>
                </c:pt>
                <c:pt idx="4">
                  <c:v>&gt;90</c:v>
                </c:pt>
              </c:strCache>
            </c:strRef>
          </c:cat>
          <c:val>
            <c:numRef>
              <c:f>PC!$C$128:$C$132</c:f>
              <c:numCache>
                <c:formatCode>0.0_);\(0.0\);\-_)</c:formatCode>
                <c:ptCount val="5"/>
                <c:pt idx="0">
                  <c:v>19.565943576189561</c:v>
                </c:pt>
                <c:pt idx="1">
                  <c:v>38.134408952186227</c:v>
                </c:pt>
                <c:pt idx="2">
                  <c:v>23.763405843875198</c:v>
                </c:pt>
                <c:pt idx="3">
                  <c:v>16.50198193995308</c:v>
                </c:pt>
                <c:pt idx="4">
                  <c:v>2.0342596877959358</c:v>
                </c:pt>
              </c:numCache>
            </c:numRef>
          </c:val>
          <c:extLst>
            <c:ext xmlns:c16="http://schemas.microsoft.com/office/drawing/2014/chart" uri="{C3380CC4-5D6E-409C-BE32-E72D297353CC}">
              <c16:uniqueId val="{00000001-D85E-4C60-951C-EE3E0CF809E9}"/>
            </c:ext>
          </c:extLst>
        </c:ser>
        <c:ser>
          <c:idx val="2"/>
          <c:order val="2"/>
          <c:tx>
            <c:strRef>
              <c:f>PC!$B$184</c:f>
              <c:strCache>
                <c:ptCount val="1"/>
                <c:pt idx="0">
                  <c:v>31 March 2025</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PC!$A$128:$A$132</c:f>
              <c:strCache>
                <c:ptCount val="5"/>
                <c:pt idx="0">
                  <c:v>0-40</c:v>
                </c:pt>
                <c:pt idx="1">
                  <c:v>40-60</c:v>
                </c:pt>
                <c:pt idx="2">
                  <c:v>60-75</c:v>
                </c:pt>
                <c:pt idx="3">
                  <c:v>75-90</c:v>
                </c:pt>
                <c:pt idx="4">
                  <c:v>&gt;90</c:v>
                </c:pt>
              </c:strCache>
            </c:strRef>
          </c:cat>
          <c:val>
            <c:numRef>
              <c:f>PC!$B$128:$B$132</c:f>
              <c:numCache>
                <c:formatCode>0.0_);\(0.0\);\-_)</c:formatCode>
                <c:ptCount val="5"/>
                <c:pt idx="0">
                  <c:v>20.888669245742104</c:v>
                </c:pt>
                <c:pt idx="1">
                  <c:v>40.197301511238734</c:v>
                </c:pt>
                <c:pt idx="2">
                  <c:v>22.715256461594795</c:v>
                </c:pt>
                <c:pt idx="3">
                  <c:v>14.527632417573056</c:v>
                </c:pt>
                <c:pt idx="4">
                  <c:v>1.67114036385131</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5"/>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341A-4C45-88F1-14CF64BACFD8}"/>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341A-4C45-88F1-14CF64BACFD8}"/>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341A-4C45-88F1-14CF64BACFD8}"/>
              </c:ext>
            </c:extLst>
          </c:dPt>
          <c:dPt>
            <c:idx val="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7-341A-4C45-88F1-14CF64BACFD8}"/>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341A-4C45-88F1-14CF64BACFD8}"/>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341A-4C45-88F1-14CF64BACFD8}"/>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341A-4C45-88F1-14CF64BACFD8}"/>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341A-4C45-88F1-14CF64BACFD8}"/>
              </c:ext>
            </c:extLst>
          </c:dPt>
          <c:dPt>
            <c:idx val="8"/>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11-341A-4C45-88F1-14CF64BACFD8}"/>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341A-4C45-88F1-14CF64BACFD8}"/>
              </c:ext>
            </c:extLst>
          </c:dPt>
          <c:dPt>
            <c:idx val="10"/>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5-341A-4C45-88F1-14CF64BACFD8}"/>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341A-4C45-88F1-14CF64BACFD8}"/>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341A-4C45-88F1-14CF64BACFD8}"/>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341A-4C45-88F1-14CF64BACFD8}"/>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341A-4C45-88F1-14CF64BACFD8}"/>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341A-4C45-88F1-14CF64BACFD8}"/>
              </c:ext>
            </c:extLst>
          </c:dPt>
          <c:dPt>
            <c:idx val="1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21-341A-4C45-88F1-14CF64BACFD8}"/>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B9AB-4D5F-B5FF-FAED4F558692}"/>
              </c:ext>
            </c:extLst>
          </c:dPt>
          <c:dLbls>
            <c:dLbl>
              <c:idx val="0"/>
              <c:delete val="1"/>
              <c:extLst>
                <c:ext xmlns:c15="http://schemas.microsoft.com/office/drawing/2012/chart" uri="{CE6537A1-D6FC-4f65-9D91-7224C49458BB}"/>
                <c:ext xmlns:c16="http://schemas.microsoft.com/office/drawing/2014/chart" uri="{C3380CC4-5D6E-409C-BE32-E72D297353CC}">
                  <c16:uniqueId val="{00000001-341A-4C45-88F1-14CF64BACFD8}"/>
                </c:ext>
              </c:extLst>
            </c:dLbl>
            <c:dLbl>
              <c:idx val="1"/>
              <c:delete val="1"/>
              <c:extLst>
                <c:ext xmlns:c15="http://schemas.microsoft.com/office/drawing/2012/chart" uri="{CE6537A1-D6FC-4f65-9D91-7224C49458BB}"/>
                <c:ext xmlns:c16="http://schemas.microsoft.com/office/drawing/2014/chart" uri="{C3380CC4-5D6E-409C-BE32-E72D297353CC}">
                  <c16:uniqueId val="{00000003-341A-4C45-88F1-14CF64BACFD8}"/>
                </c:ext>
              </c:extLst>
            </c:dLbl>
            <c:dLbl>
              <c:idx val="2"/>
              <c:layout>
                <c:manualLayout>
                  <c:x val="-3.1616850901901791E-2"/>
                  <c:y val="-3.0539747962914681E-2"/>
                </c:manualLayout>
              </c:layout>
              <c:tx>
                <c:strRef>
                  <c:f>Data_BCN!$A$28</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{1A2E06D5-2D47-4DBF-BECC-F515AE6EA85C}</c15:txfldGUID>
                      <c15:f>Data_BCN!$A$28</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341A-4C45-88F1-14CF64BACFD8}"/>
                </c:ext>
              </c:extLst>
            </c:dLbl>
            <c:dLbl>
              <c:idx val="3"/>
              <c:layout>
                <c:manualLayout>
                  <c:x val="4.9210923065994741E-2"/>
                  <c:y val="0.11326068320061368"/>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A-4C45-88F1-14CF64BACFD8}"/>
                </c:ext>
              </c:extLst>
            </c:dLbl>
            <c:dLbl>
              <c:idx val="4"/>
              <c:layout>
                <c:manualLayout>
                  <c:x val="-9.2881398702295129E-2"/>
                  <c:y val="0.1606152662104496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A-4C45-88F1-14CF64BACFD8}"/>
                </c:ext>
              </c:extLst>
            </c:dLbl>
            <c:dLbl>
              <c:idx val="5"/>
              <c:layout>
                <c:manualLayout>
                  <c:x val="-1.0015508474731827E-3"/>
                  <c:y val="8.800499310686381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A-4C45-88F1-14CF64BACFD8}"/>
                </c:ext>
              </c:extLst>
            </c:dLbl>
            <c:dLbl>
              <c:idx val="6"/>
              <c:layout>
                <c:manualLayout>
                  <c:x val="-4.7062070352247277E-2"/>
                  <c:y val="-7.0163603232098405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1A-4C45-88F1-14CF64BACFD8}"/>
                </c:ext>
              </c:extLst>
            </c:dLbl>
            <c:dLbl>
              <c:idx val="7"/>
              <c:layout>
                <c:manualLayout>
                  <c:x val="-0.13903729607570847"/>
                  <c:y val="-0.1335276020883396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A-4C45-88F1-14CF64BACFD8}"/>
                </c:ext>
              </c:extLst>
            </c:dLbl>
            <c:dLbl>
              <c:idx val="8"/>
              <c:layout>
                <c:manualLayout>
                  <c:x val="3.6301515908878527E-2"/>
                  <c:y val="-0.1704372798850777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A-4C45-88F1-14CF64BACFD8}"/>
                </c:ext>
              </c:extLst>
            </c:dLbl>
            <c:dLbl>
              <c:idx val="9"/>
              <c:layout>
                <c:manualLayout>
                  <c:x val="7.4622945318519637E-2"/>
                  <c:y val="-0.124641202098791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1A-4C45-88F1-14CF64BACFD8}"/>
                </c:ext>
              </c:extLst>
            </c:dLbl>
            <c:dLbl>
              <c:idx val="10"/>
              <c:layout>
                <c:manualLayout>
                  <c:x val="8.9079933145606902E-2"/>
                  <c:y val="-6.850378714209655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A-4C45-88F1-14CF64BACFD8}"/>
                </c:ext>
              </c:extLst>
            </c:dLbl>
            <c:dLbl>
              <c:idx val="11"/>
              <c:layout>
                <c:manualLayout>
                  <c:x val="2.645812037685728E-2"/>
                  <c:y val="-1.636744943276753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A-4C45-88F1-14CF64BACFD8}"/>
                </c:ext>
              </c:extLst>
            </c:dLbl>
            <c:dLbl>
              <c:idx val="12"/>
              <c:layout>
                <c:manualLayout>
                  <c:x val="1.9829774640239838E-2"/>
                  <c:y val="-8.231381332205875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1A-4C45-88F1-14CF64BACFD8}"/>
                </c:ext>
              </c:extLst>
            </c:dLbl>
            <c:dLbl>
              <c:idx val="13"/>
              <c:layout>
                <c:manualLayout>
                  <c:x val="2.6676673852465253E-2"/>
                  <c:y val="5.27370189168549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A-4C45-88F1-14CF64BACFD8}"/>
                </c:ext>
              </c:extLst>
            </c:dLbl>
            <c:dLbl>
              <c:idx val="14"/>
              <c:layout>
                <c:manualLayout>
                  <c:x val="8.55800855052599E-3"/>
                  <c:y val="5.127742601860148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1A-4C45-88F1-14CF64BACFD8}"/>
                </c:ext>
              </c:extLst>
            </c:dLbl>
            <c:dLbl>
              <c:idx val="15"/>
              <c:layout>
                <c:manualLayout>
                  <c:x val="3.9450983016247693E-2"/>
                  <c:y val="0.1028676217982845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41A-4C45-88F1-14CF64BACFD8}"/>
                </c:ext>
              </c:extLst>
            </c:dLbl>
            <c:dLbl>
              <c:idx val="16"/>
              <c:layout>
                <c:manualLayout>
                  <c:x val="6.040731509968137E-2"/>
                  <c:y val="9.7845119264763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41A-4C45-88F1-14CF64BACFD8}"/>
                </c:ext>
              </c:extLst>
            </c:dLbl>
            <c:dLbl>
              <c:idx val="17"/>
              <c:delete val="1"/>
              <c:extLst>
                <c:ext xmlns:c15="http://schemas.microsoft.com/office/drawing/2012/chart" uri="{CE6537A1-D6FC-4f65-9D91-7224C49458BB}"/>
                <c:ext xmlns:c16="http://schemas.microsoft.com/office/drawing/2014/chart" uri="{C3380CC4-5D6E-409C-BE32-E72D297353CC}">
                  <c16:uniqueId val="{00000022-B9AB-4D5F-B5FF-FAED4F558692}"/>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Data_BCN!$A$4:$B$20</c:f>
              <c:multiLvlStrCache>
                <c:ptCount val="17"/>
                <c:lvl>
                  <c:pt idx="3">
                    <c:v>(2.1%)</c:v>
                  </c:pt>
                  <c:pt idx="4">
                    <c:v>(0.2%)</c:v>
                  </c:pt>
                  <c:pt idx="5">
                    <c:v>(43.9%)</c:v>
                  </c:pt>
                  <c:pt idx="6">
                    <c:v>(25.9%)</c:v>
                  </c:pt>
                  <c:pt idx="7">
                    <c:v>(0.2%)</c:v>
                  </c:pt>
                  <c:pt idx="8">
                    <c:v>(3.2%)</c:v>
                  </c:pt>
                  <c:pt idx="9">
                    <c:v>(0.0%)</c:v>
                  </c:pt>
                  <c:pt idx="10">
                    <c:v>(1.5%)</c:v>
                  </c:pt>
                  <c:pt idx="11">
                    <c:v>(6.6%)</c:v>
                  </c:pt>
                  <c:pt idx="12">
                    <c:v>(3.5%)</c:v>
                  </c:pt>
                  <c:pt idx="13">
                    <c:v>(3.1%)</c:v>
                  </c:pt>
                  <c:pt idx="14">
                    <c:v>(0.6%)</c:v>
                  </c:pt>
                  <c:pt idx="15">
                    <c:v>(3.9%)</c:v>
                  </c:pt>
                  <c:pt idx="16">
                    <c:v>(5.2%)</c:v>
                  </c:pt>
                </c:lvl>
                <c:lvl>
                  <c:pt idx="0">
                    <c:v>Large corporates and international customers</c:v>
                  </c:pt>
                  <c:pt idx="1">
                    <c:v>Personal customers</c:v>
                  </c:pt>
                  <c:pt idx="2">
                    <c:v>Other</c:v>
                  </c:pt>
                  <c:pt idx="3">
                    <c:v>Bank, insurance and portfolio management</c:v>
                  </c:pt>
                  <c:pt idx="4">
                    <c:v>Shipping</c:v>
                  </c:pt>
                  <c:pt idx="5">
                    <c:v>Commercial real estate</c:v>
                  </c:pt>
                  <c:pt idx="6">
                    <c:v>Residential property</c:v>
                  </c:pt>
                  <c:pt idx="7">
                    <c:v>Oil, gas and offshore</c:v>
                  </c:pt>
                  <c:pt idx="8">
                    <c:v>Power and renewables</c:v>
                  </c:pt>
                  <c:pt idx="9">
                    <c:v>Healthcare</c:v>
                  </c:pt>
                  <c:pt idx="10">
                    <c:v>Public sector</c:v>
                  </c:pt>
                  <c:pt idx="11">
                    <c:v>Fishing, fish farming and farming</c:v>
                  </c:pt>
                  <c:pt idx="12">
                    <c:v>Retail industries</c:v>
                  </c:pt>
                  <c:pt idx="13">
                    <c:v>Manufacturing</c:v>
                  </c:pt>
                  <c:pt idx="14">
                    <c:v>Technology, media and telecom</c:v>
                  </c:pt>
                  <c:pt idx="15">
                    <c:v>Services</c:v>
                  </c:pt>
                  <c:pt idx="16">
                    <c:v>Other corporate customers</c:v>
                  </c:pt>
                </c:lvl>
              </c:multiLvlStrCache>
            </c:multiLvlStrRef>
          </c:cat>
          <c:val>
            <c:numRef>
              <c:f>Data_BCN!$C$4:$C$20</c:f>
              <c:numCache>
                <c:formatCode>0.0</c:formatCode>
                <c:ptCount val="17"/>
                <c:pt idx="0">
                  <c:v>722.12675054599697</c:v>
                </c:pt>
                <c:pt idx="1">
                  <c:v>1222.8420950801622</c:v>
                </c:pt>
                <c:pt idx="2">
                  <c:v>38.794785740370948</c:v>
                </c:pt>
                <c:pt idx="3" formatCode="0.0_);\(0.0\);\-_)">
                  <c:v>11.341996817348372</c:v>
                </c:pt>
                <c:pt idx="4" formatCode="0.0_);\(0.0\);\-_)">
                  <c:v>1.1873734147302999</c:v>
                </c:pt>
                <c:pt idx="5" formatCode="0.0_);\(0.0\);\-_)">
                  <c:v>236.36795209890073</c:v>
                </c:pt>
                <c:pt idx="6" formatCode="0.0_);\(0.0\);\-_)">
                  <c:v>139.07376468417667</c:v>
                </c:pt>
                <c:pt idx="7" formatCode="0.0_);\(0.0\);\-_)">
                  <c:v>1.2832346169216602</c:v>
                </c:pt>
                <c:pt idx="8" formatCode="0.0_);\(0.0\);\-_)">
                  <c:v>17.306762542146892</c:v>
                </c:pt>
                <c:pt idx="9" formatCode="0.0_);\(0.0\);\-_)">
                  <c:v>4.5930174950299996E-2</c:v>
                </c:pt>
                <c:pt idx="10" formatCode="0.0_);\(0.0\);\-_)">
                  <c:v>7.8550403435237017</c:v>
                </c:pt>
                <c:pt idx="11" formatCode="0.0_);\(0.0\);\-_)">
                  <c:v>35.589977485934114</c:v>
                </c:pt>
                <c:pt idx="12" formatCode="0.0_);\(0.0\);\-_)">
                  <c:v>18.740648301911108</c:v>
                </c:pt>
                <c:pt idx="13" formatCode="0.0_);\(0.0\);\-_)">
                  <c:v>16.909372317981536</c:v>
                </c:pt>
                <c:pt idx="14" formatCode="0.0_);\(0.0\);\-_)">
                  <c:v>3.3049372958362384</c:v>
                </c:pt>
                <c:pt idx="15" formatCode="0.0_);\(0.0\);\-_)">
                  <c:v>21.100451334476212</c:v>
                </c:pt>
                <c:pt idx="16" formatCode="0.0_);\(0.0\);\-_)">
                  <c:v>27.737929772750135</c:v>
                </c:pt>
              </c:numCache>
            </c:numRef>
          </c:val>
          <c:extLst>
            <c:ext xmlns:c16="http://schemas.microsoft.com/office/drawing/2014/chart" uri="{C3380CC4-5D6E-409C-BE32-E72D297353CC}">
              <c16:uniqueId val="{00000022-341A-4C45-88F1-14CF64BACFD8}"/>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Data_BCN!$I$39</c:f>
              <c:strCache>
                <c:ptCount val="1"/>
                <c:pt idx="0">
                  <c:v>30 Sept. 2023</c:v>
                </c:pt>
              </c:strCache>
            </c:strRef>
          </c:tx>
          <c:spPr>
            <a:solidFill>
              <a:srgbClr val="23195A"/>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Data_BCN!$I$40:$I$42</c:f>
              <c:numCache>
                <c:formatCode>0</c:formatCode>
                <c:ptCount val="3"/>
                <c:pt idx="0">
                  <c:v>371.64189231420067</c:v>
                </c:pt>
                <c:pt idx="1">
                  <c:v>121.05219422960985</c:v>
                </c:pt>
                <c:pt idx="2">
                  <c:v>26.003179111799998</c:v>
                </c:pt>
              </c:numCache>
            </c:numRef>
          </c:val>
          <c:extLst>
            <c:ext xmlns:c16="http://schemas.microsoft.com/office/drawing/2014/chart" uri="{C3380CC4-5D6E-409C-BE32-E72D297353CC}">
              <c16:uniqueId val="{00000000-B4A0-40B0-82CF-5B9CD2347D96}"/>
            </c:ext>
          </c:extLst>
        </c:ser>
        <c:ser>
          <c:idx val="5"/>
          <c:order val="1"/>
          <c:tx>
            <c:strRef>
              <c:f>Data_BCN!$H$39</c:f>
              <c:strCache>
                <c:ptCount val="1"/>
                <c:pt idx="0">
                  <c:v>31 Dec. 2023</c:v>
                </c:pt>
              </c:strCache>
            </c:strRef>
          </c:tx>
          <c:spPr>
            <a:solidFill>
              <a:srgbClr val="6E2382"/>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Data_BCN!$H$40:$H$42</c:f>
              <c:numCache>
                <c:formatCode>0</c:formatCode>
                <c:ptCount val="3"/>
                <c:pt idx="0">
                  <c:v>361.47842100174034</c:v>
                </c:pt>
                <c:pt idx="1">
                  <c:v>127.82389033656997</c:v>
                </c:pt>
                <c:pt idx="2">
                  <c:v>29.387556479970016</c:v>
                </c:pt>
              </c:numCache>
            </c:numRef>
          </c:val>
          <c:extLst>
            <c:ext xmlns:c16="http://schemas.microsoft.com/office/drawing/2014/chart" uri="{C3380CC4-5D6E-409C-BE32-E72D297353CC}">
              <c16:uniqueId val="{00000001-B4A0-40B0-82CF-5B9CD2347D96}"/>
            </c:ext>
          </c:extLst>
        </c:ser>
        <c:ser>
          <c:idx val="4"/>
          <c:order val="2"/>
          <c:tx>
            <c:strRef>
              <c:f>Data_BCN!$G$39</c:f>
              <c:strCache>
                <c:ptCount val="1"/>
                <c:pt idx="0">
                  <c:v>31 March 2024</c:v>
                </c:pt>
              </c:strCache>
            </c:strRef>
          </c:tx>
          <c:spPr>
            <a:solidFill>
              <a:srgbClr val="6E6491"/>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Data_BCN!$G$40:$G$42</c:f>
              <c:numCache>
                <c:formatCode>0</c:formatCode>
                <c:ptCount val="3"/>
                <c:pt idx="0">
                  <c:v>363.72102867062983</c:v>
                </c:pt>
                <c:pt idx="1">
                  <c:v>126.77558533071985</c:v>
                </c:pt>
                <c:pt idx="2">
                  <c:v>30.699643223220026</c:v>
                </c:pt>
              </c:numCache>
            </c:numRef>
          </c:val>
          <c:extLst>
            <c:ext xmlns:c16="http://schemas.microsoft.com/office/drawing/2014/chart" uri="{C3380CC4-5D6E-409C-BE32-E72D297353CC}">
              <c16:uniqueId val="{00000002-B4A0-40B0-82CF-5B9CD2347D96}"/>
            </c:ext>
          </c:extLst>
        </c:ser>
        <c:ser>
          <c:idx val="3"/>
          <c:order val="3"/>
          <c:tx>
            <c:strRef>
              <c:f>Data_BCN!$F$39</c:f>
              <c:strCache>
                <c:ptCount val="1"/>
                <c:pt idx="0">
                  <c:v>30 June 2024</c:v>
                </c:pt>
              </c:strCache>
            </c:strRef>
          </c:tx>
          <c:spPr>
            <a:solidFill>
              <a:srgbClr val="A06EAF"/>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Data_BCN!$F$40:$F$42</c:f>
              <c:numCache>
                <c:formatCode>0</c:formatCode>
                <c:ptCount val="3"/>
                <c:pt idx="0">
                  <c:v>370.95966787801109</c:v>
                </c:pt>
                <c:pt idx="1">
                  <c:v>127.78355923106966</c:v>
                </c:pt>
                <c:pt idx="2">
                  <c:v>29.970880556870018</c:v>
                </c:pt>
              </c:numCache>
            </c:numRef>
          </c:val>
          <c:extLst>
            <c:ext xmlns:c16="http://schemas.microsoft.com/office/drawing/2014/chart" uri="{C3380CC4-5D6E-409C-BE32-E72D297353CC}">
              <c16:uniqueId val="{00000003-B4A0-40B0-82CF-5B9CD2347D96}"/>
            </c:ext>
          </c:extLst>
        </c:ser>
        <c:ser>
          <c:idx val="2"/>
          <c:order val="4"/>
          <c:tx>
            <c:strRef>
              <c:f>Data_BCN!$E$39</c:f>
              <c:strCache>
                <c:ptCount val="1"/>
                <c:pt idx="0">
                  <c:v>30 Sept. 2024</c:v>
                </c:pt>
              </c:strCache>
            </c:strRef>
          </c:tx>
          <c:spPr>
            <a:solidFill>
              <a:srgbClr val="B9AFC8"/>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Data_BCN!$E$40:$E$42</c:f>
              <c:numCache>
                <c:formatCode>0</c:formatCode>
                <c:ptCount val="3"/>
                <c:pt idx="0">
                  <c:v>359.00273931514982</c:v>
                </c:pt>
                <c:pt idx="1">
                  <c:v>135.97329962835988</c:v>
                </c:pt>
                <c:pt idx="2">
                  <c:v>33.891243966960012</c:v>
                </c:pt>
              </c:numCache>
            </c:numRef>
          </c:val>
          <c:extLst>
            <c:ext xmlns:c16="http://schemas.microsoft.com/office/drawing/2014/chart" uri="{C3380CC4-5D6E-409C-BE32-E72D297353CC}">
              <c16:uniqueId val="{00000004-B4A0-40B0-82CF-5B9CD2347D96}"/>
            </c:ext>
          </c:extLst>
        </c:ser>
        <c:ser>
          <c:idx val="1"/>
          <c:order val="5"/>
          <c:tx>
            <c:strRef>
              <c:f>Data_BCN!$D$39</c:f>
              <c:strCache>
                <c:ptCount val="1"/>
                <c:pt idx="0">
                  <c:v>31 Dec. 2024</c:v>
                </c:pt>
              </c:strCache>
            </c:strRef>
          </c:tx>
          <c:spPr>
            <a:solidFill>
              <a:srgbClr val="CFB9D7"/>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Data_BCN!$D$40:$D$42</c:f>
              <c:numCache>
                <c:formatCode>0</c:formatCode>
                <c:ptCount val="3"/>
                <c:pt idx="0">
                  <c:v>364.16437554405962</c:v>
                </c:pt>
                <c:pt idx="1">
                  <c:v>134.22111536692003</c:v>
                </c:pt>
                <c:pt idx="2">
                  <c:v>36.609582593949995</c:v>
                </c:pt>
              </c:numCache>
            </c:numRef>
          </c:val>
          <c:extLst>
            <c:ext xmlns:c16="http://schemas.microsoft.com/office/drawing/2014/chart" uri="{C3380CC4-5D6E-409C-BE32-E72D297353CC}">
              <c16:uniqueId val="{00000005-B4A0-40B0-82CF-5B9CD2347D96}"/>
            </c:ext>
          </c:extLst>
        </c:ser>
        <c:ser>
          <c:idx val="0"/>
          <c:order val="6"/>
          <c:tx>
            <c:strRef>
              <c:f>Data_BCN!$C$39</c:f>
              <c:strCache>
                <c:ptCount val="1"/>
                <c:pt idx="0">
                  <c:v>31 March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6-40CD-A8A4-0107B42D2F9D}"/>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6-40CD-A8A4-0107B42D2F9D}"/>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Data_BCN!$A$40:$A$42</c:f>
              <c:strCache>
                <c:ptCount val="3"/>
                <c:pt idx="0">
                  <c:v>Low risk</c:v>
                </c:pt>
                <c:pt idx="1">
                  <c:v>Medium risk</c:v>
                </c:pt>
                <c:pt idx="2">
                  <c:v>High risk*</c:v>
                </c:pt>
              </c:strCache>
            </c:strRef>
          </c:cat>
          <c:val>
            <c:numRef>
              <c:f>Data_BCN!$C$40:$C$42</c:f>
              <c:numCache>
                <c:formatCode>0</c:formatCode>
                <c:ptCount val="3"/>
                <c:pt idx="0">
                  <c:v>362.64814584205192</c:v>
                </c:pt>
                <c:pt idx="1">
                  <c:v>138.50084445551107</c:v>
                </c:pt>
                <c:pt idx="2">
                  <c:v>36.696380904024451</c:v>
                </c:pt>
              </c:numCache>
            </c:numRef>
          </c:val>
          <c:extLst>
            <c:ext xmlns:c16="http://schemas.microsoft.com/office/drawing/2014/chart" uri="{C3380CC4-5D6E-409C-BE32-E72D297353CC}">
              <c16:uniqueId val="{00000006-B4A0-40B0-82CF-5B9CD2347D96}"/>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5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1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F532-410B-88C6-A5B869EF7B6B}"/>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9F66-4BEF-8C88-F06754AF08F5}"/>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delete val="1"/>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0.10723573770345379"/>
                  <c:y val="-6.6838295054731559E-2"/>
                </c:manualLayout>
              </c:layout>
              <c:tx>
                <c:strRef>
                  <c:f>Data_LCI!$A$28</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{E354AC13-9653-49AC-AFEF-2FC0A5D7869E}</c15:txfldGUID>
                      <c15:f>Data_LCI!$A$28</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F532-410B-88C6-A5B869EF7B6B}"/>
                </c:ext>
              </c:extLst>
            </c:dLbl>
            <c:dLbl>
              <c:idx val="3"/>
              <c:layout>
                <c:manualLayout>
                  <c:x val="6.3718959148881135E-2"/>
                  <c:y val="2.488121372176022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1.8737688732791104E-2"/>
                  <c:y val="6.828023236899226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2.5106590825373653E-2"/>
                  <c:y val="2.86513709141064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4.393332427854682E-3"/>
                  <c:y val="-9.2488970926921134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3.1876881715574158E-2"/>
                  <c:y val="-8.499665061920902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2.923475751610672E-2"/>
                  <c:y val="-8.117501124399302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1.3122204353017671E-2"/>
                  <c:y val="-0.117871757001499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0.14347162649030706"/>
                  <c:y val="-0.12119650884991397"/>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6.4183822314893446E-2"/>
                  <c:y val="-6.11464372352808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4.8615101278863759E-2"/>
                  <c:y val="-1.525653217899907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4.3550953050257822E-2"/>
                  <c:y val="1.834131321014015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2.5956604793787669E-2"/>
                  <c:y val="5.28401488060481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dLbl>
              <c:idx val="17"/>
              <c:delete val="1"/>
              <c:extLst>
                <c:ext xmlns:c15="http://schemas.microsoft.com/office/drawing/2012/chart" uri="{CE6537A1-D6FC-4f65-9D91-7224C49458BB}"/>
                <c:ext xmlns:c16="http://schemas.microsoft.com/office/drawing/2014/chart" uri="{C3380CC4-5D6E-409C-BE32-E72D297353CC}">
                  <c16:uniqueId val="{00000022-9F66-4BEF-8C88-F06754AF08F5}"/>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Data_LCI!$A$4:$B$20</c:f>
              <c:multiLvlStrCache>
                <c:ptCount val="17"/>
                <c:lvl>
                  <c:pt idx="3">
                    <c:v>(13.5%)</c:v>
                  </c:pt>
                  <c:pt idx="4">
                    <c:v>(1.3%)</c:v>
                  </c:pt>
                  <c:pt idx="5">
                    <c:v>(6.6%)</c:v>
                  </c:pt>
                  <c:pt idx="6">
                    <c:v>(9.9%)</c:v>
                  </c:pt>
                  <c:pt idx="7">
                    <c:v>(13.4%)</c:v>
                  </c:pt>
                  <c:pt idx="8">
                    <c:v>(6.8%)</c:v>
                  </c:pt>
                  <c:pt idx="9">
                    <c:v>(0.5%)</c:v>
                  </c:pt>
                  <c:pt idx="10">
                    <c:v>(9.1%)</c:v>
                  </c:pt>
                  <c:pt idx="11">
                    <c:v>(6.8%)</c:v>
                  </c:pt>
                  <c:pt idx="12">
                    <c:v>(9.2%)</c:v>
                  </c:pt>
                  <c:pt idx="13">
                    <c:v>(6.7%)</c:v>
                  </c:pt>
                  <c:pt idx="14">
                    <c:v>(6.9%)</c:v>
                  </c:pt>
                  <c:pt idx="15">
                    <c:v>(0.1%)</c:v>
                  </c:pt>
                  <c:pt idx="16">
                    <c:v>(9.1%)</c:v>
                  </c:pt>
                </c:lvl>
                <c:lvl>
                  <c:pt idx="0">
                    <c:v>Personal customers</c:v>
                  </c:pt>
                  <c:pt idx="1">
                    <c:v>Corporate customers Norway</c:v>
                  </c:pt>
                  <c:pt idx="2">
                    <c:v>Other corporate customers</c:v>
                  </c:pt>
                  <c:pt idx="3">
                    <c:v>Bank, insurance and portfolio management</c:v>
                  </c:pt>
                  <c:pt idx="4">
                    <c:v>Commercial real estate</c:v>
                  </c:pt>
                  <c:pt idx="5">
                    <c:v>Shipping</c:v>
                  </c:pt>
                  <c:pt idx="6">
                    <c:v>Oil, gas and offshore</c:v>
                  </c:pt>
                  <c:pt idx="7">
                    <c:v>Power and renewables</c:v>
                  </c:pt>
                  <c:pt idx="8">
                    <c:v>Healthcare</c:v>
                  </c:pt>
                  <c:pt idx="9">
                    <c:v>Public sector</c:v>
                  </c:pt>
                  <c:pt idx="10">
                    <c:v>Fishing, fish farming and farming</c:v>
                  </c:pt>
                  <c:pt idx="11">
                    <c:v>Retail industries</c:v>
                  </c:pt>
                  <c:pt idx="12">
                    <c:v>Manufacturing</c:v>
                  </c:pt>
                  <c:pt idx="13">
                    <c:v>Technology, media and telecom</c:v>
                  </c:pt>
                  <c:pt idx="14">
                    <c:v>Services</c:v>
                  </c:pt>
                  <c:pt idx="15">
                    <c:v>Residential property</c:v>
                  </c:pt>
                  <c:pt idx="16">
                    <c:v>Other corporate customers</c:v>
                  </c:pt>
                </c:lvl>
              </c:multiLvlStrCache>
            </c:multiLvlStrRef>
          </c:cat>
          <c:val>
            <c:numRef>
              <c:f>Data_LCI!$C$4:$C$20</c:f>
              <c:numCache>
                <c:formatCode>0.0</c:formatCode>
                <c:ptCount val="17"/>
                <c:pt idx="0">
                  <c:v>1222.8420950801622</c:v>
                </c:pt>
                <c:pt idx="1">
                  <c:v>537.84537120158791</c:v>
                </c:pt>
                <c:pt idx="2">
                  <c:v>38.794785740370948</c:v>
                </c:pt>
                <c:pt idx="3" formatCode="0.0_);\(0.0\);\-_)">
                  <c:v>97.577411938845898</c:v>
                </c:pt>
                <c:pt idx="4" formatCode="0.0_);\(0.0\);\-_)">
                  <c:v>9.2823547683808005</c:v>
                </c:pt>
                <c:pt idx="5" formatCode="0.0_);\(0.0\);\-_)">
                  <c:v>47.711233712440119</c:v>
                </c:pt>
                <c:pt idx="6" formatCode="0.0_);\(0.0\);\-_)">
                  <c:v>71.697637766739163</c:v>
                </c:pt>
                <c:pt idx="7" formatCode="0.0_);\(0.0\);\-_)">
                  <c:v>97.045130361314975</c:v>
                </c:pt>
                <c:pt idx="8" formatCode="0.0_);\(0.0\);\-_)">
                  <c:v>49.208284974512821</c:v>
                </c:pt>
                <c:pt idx="9" formatCode="0.0_);\(0.0\);\-_)">
                  <c:v>3.2691735959852899</c:v>
                </c:pt>
                <c:pt idx="10" formatCode="0.0_);\(0.0\);\-_)">
                  <c:v>65.952028783152855</c:v>
                </c:pt>
                <c:pt idx="11" formatCode="0.0_);\(0.0\);\-_)">
                  <c:v>49.164243262369482</c:v>
                </c:pt>
                <c:pt idx="12" formatCode="0.0_);\(0.0\);\-_)">
                  <c:v>66.275887891149608</c:v>
                </c:pt>
                <c:pt idx="13" formatCode="0.0_);\(0.0\);\-_)">
                  <c:v>48.503640561513123</c:v>
                </c:pt>
                <c:pt idx="14" formatCode="0.0_);\(0.0\);\-_)">
                  <c:v>50.001008699619838</c:v>
                </c:pt>
                <c:pt idx="15" formatCode="0.0_);\(0.0\);\-_)">
                  <c:v>0.87438734130356954</c:v>
                </c:pt>
                <c:pt idx="16" formatCode="0.0_);\(0.0\);\-_)">
                  <c:v>65.564326888669427</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EAD!$I$523</c:f>
              <c:strCache>
                <c:ptCount val="1"/>
                <c:pt idx="0">
                  <c:v>30 Sept.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EAD!$I$44:$I$49</c15:sqref>
                  </c15:fullRef>
                </c:ext>
              </c:extLst>
              <c:f>EAD!$I$44:$I$46</c:f>
              <c:numCache>
                <c:formatCode>_(* #\ ##0.0_);_(* \(#\ ##0.0\);_(* "-"_);_(@_)</c:formatCode>
                <c:ptCount val="3"/>
                <c:pt idx="0">
                  <c:v>1809.0910149683384</c:v>
                </c:pt>
                <c:pt idx="1">
                  <c:v>477.04639088168</c:v>
                </c:pt>
                <c:pt idx="2">
                  <c:v>92.149251927510036</c:v>
                </c:pt>
              </c:numCache>
            </c:numRef>
          </c:val>
          <c:extLst>
            <c:ext xmlns:c16="http://schemas.microsoft.com/office/drawing/2014/chart" uri="{C3380CC4-5D6E-409C-BE32-E72D297353CC}">
              <c16:uniqueId val="{00000000-274F-430B-AB79-5D85C327F14D}"/>
            </c:ext>
          </c:extLst>
        </c:ser>
        <c:ser>
          <c:idx val="5"/>
          <c:order val="1"/>
          <c:tx>
            <c:strRef>
              <c:f>EAD!$H$523</c:f>
              <c:strCache>
                <c:ptCount val="1"/>
                <c:pt idx="0">
                  <c:v>31 Dec. 2023</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EAD!$H$44:$H$49</c15:sqref>
                  </c15:fullRef>
                </c:ext>
              </c:extLst>
              <c:f>EAD!$H$44:$H$46</c:f>
              <c:numCache>
                <c:formatCode>_(* #\ ##0.0_);_(* \(#\ ##0.0\);_(* "-"_);_(@_)</c:formatCode>
                <c:ptCount val="3"/>
                <c:pt idx="0">
                  <c:v>1811.288226695194</c:v>
                </c:pt>
                <c:pt idx="1">
                  <c:v>478.63169708787956</c:v>
                </c:pt>
                <c:pt idx="2">
                  <c:v>91.457875220549951</c:v>
                </c:pt>
              </c:numCache>
            </c:numRef>
          </c:val>
          <c:extLst>
            <c:ext xmlns:c16="http://schemas.microsoft.com/office/drawing/2014/chart" uri="{C3380CC4-5D6E-409C-BE32-E72D297353CC}">
              <c16:uniqueId val="{00000001-274F-430B-AB79-5D85C327F14D}"/>
            </c:ext>
          </c:extLst>
        </c:ser>
        <c:ser>
          <c:idx val="4"/>
          <c:order val="2"/>
          <c:tx>
            <c:strRef>
              <c:f>EAD!$G$523</c:f>
              <c:strCache>
                <c:ptCount val="1"/>
                <c:pt idx="0">
                  <c:v>31 March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EAD!$G$44:$G$49</c15:sqref>
                  </c15:fullRef>
                </c:ext>
              </c:extLst>
              <c:f>EAD!$G$44:$G$46</c:f>
              <c:numCache>
                <c:formatCode>_(* #\ ##0.0_);_(* \(#\ ##0.0\);_(* "-"_);_(@_)</c:formatCode>
                <c:ptCount val="3"/>
                <c:pt idx="0">
                  <c:v>1780.7236788432781</c:v>
                </c:pt>
                <c:pt idx="1">
                  <c:v>518.66254622669078</c:v>
                </c:pt>
                <c:pt idx="2">
                  <c:v>95.820718467659944</c:v>
                </c:pt>
              </c:numCache>
            </c:numRef>
          </c:val>
          <c:extLst>
            <c:ext xmlns:c16="http://schemas.microsoft.com/office/drawing/2014/chart" uri="{C3380CC4-5D6E-409C-BE32-E72D297353CC}">
              <c16:uniqueId val="{00000002-274F-430B-AB79-5D85C327F14D}"/>
            </c:ext>
          </c:extLst>
        </c:ser>
        <c:ser>
          <c:idx val="3"/>
          <c:order val="3"/>
          <c:tx>
            <c:strRef>
              <c:f>EAD!$F$523</c:f>
              <c:strCache>
                <c:ptCount val="1"/>
                <c:pt idx="0">
                  <c:v>30 June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EAD!$F$44:$F$49</c15:sqref>
                  </c15:fullRef>
                </c:ext>
              </c:extLst>
              <c:f>EAD!$F$44:$F$46</c:f>
              <c:numCache>
                <c:formatCode>_(* #\ ##0.0_);_(* \(#\ ##0.0\);_(* "-"_);_(@_)</c:formatCode>
                <c:ptCount val="3"/>
                <c:pt idx="0">
                  <c:v>1777.8483190119216</c:v>
                </c:pt>
                <c:pt idx="1">
                  <c:v>529.22770309864256</c:v>
                </c:pt>
                <c:pt idx="2">
                  <c:v>99.366528608519971</c:v>
                </c:pt>
              </c:numCache>
            </c:numRef>
          </c:val>
          <c:extLst>
            <c:ext xmlns:c16="http://schemas.microsoft.com/office/drawing/2014/chart" uri="{C3380CC4-5D6E-409C-BE32-E72D297353CC}">
              <c16:uniqueId val="{00000003-274F-430B-AB79-5D85C327F14D}"/>
            </c:ext>
          </c:extLst>
        </c:ser>
        <c:ser>
          <c:idx val="2"/>
          <c:order val="4"/>
          <c:tx>
            <c:strRef>
              <c:f>EAD!$E$523</c:f>
              <c:strCache>
                <c:ptCount val="1"/>
                <c:pt idx="0">
                  <c:v>30 Sept.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EAD!$E$44:$E$49</c15:sqref>
                  </c15:fullRef>
                </c:ext>
              </c:extLst>
              <c:f>EAD!$E$44:$E$46</c:f>
              <c:numCache>
                <c:formatCode>_(* #\ ##0.0_);_(* \(#\ ##0.0\);_(* "-"_);_(@_)</c:formatCode>
                <c:ptCount val="3"/>
                <c:pt idx="0">
                  <c:v>1846.4593497117789</c:v>
                </c:pt>
                <c:pt idx="1">
                  <c:v>507.74034818154013</c:v>
                </c:pt>
                <c:pt idx="2">
                  <c:v>97.814530906269837</c:v>
                </c:pt>
              </c:numCache>
            </c:numRef>
          </c:val>
          <c:extLst>
            <c:ext xmlns:c16="http://schemas.microsoft.com/office/drawing/2014/chart" uri="{C3380CC4-5D6E-409C-BE32-E72D297353CC}">
              <c16:uniqueId val="{00000004-274F-430B-AB79-5D85C327F14D}"/>
            </c:ext>
          </c:extLst>
        </c:ser>
        <c:ser>
          <c:idx val="1"/>
          <c:order val="5"/>
          <c:tx>
            <c:strRef>
              <c:f>EAD!$D$523</c:f>
              <c:strCache>
                <c:ptCount val="1"/>
                <c:pt idx="0">
                  <c:v>31 Dec. 2024</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EAD!$D$44:$D$49</c15:sqref>
                  </c15:fullRef>
                </c:ext>
              </c:extLst>
              <c:f>EAD!$D$44:$D$46</c:f>
              <c:numCache>
                <c:formatCode>_(* #\ ##0.0_);_(* \(#\ ##0.0\);_(* "-"_);_(@_)</c:formatCode>
                <c:ptCount val="3"/>
                <c:pt idx="0">
                  <c:v>1895.4536420143668</c:v>
                </c:pt>
                <c:pt idx="1">
                  <c:v>526.63478028849079</c:v>
                </c:pt>
                <c:pt idx="2">
                  <c:v>99.710513973139896</c:v>
                </c:pt>
              </c:numCache>
            </c:numRef>
          </c:val>
          <c:extLst>
            <c:ext xmlns:c16="http://schemas.microsoft.com/office/drawing/2014/chart" uri="{C3380CC4-5D6E-409C-BE32-E72D297353CC}">
              <c16:uniqueId val="{00000005-274F-430B-AB79-5D85C327F14D}"/>
            </c:ext>
          </c:extLst>
        </c:ser>
        <c:ser>
          <c:idx val="0"/>
          <c:order val="6"/>
          <c:tx>
            <c:strRef>
              <c:f>EAD!$C$523</c:f>
              <c:strCache>
                <c:ptCount val="1"/>
                <c:pt idx="0">
                  <c:v>31 March 2025</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EAD!$C$44:$C$49</c15:sqref>
                  </c15:fullRef>
                </c:ext>
              </c:extLst>
              <c:f>EAD!$C$44:$C$46</c:f>
              <c:numCache>
                <c:formatCode>_(* #\ ##0.0_);_(* \(#\ ##0.0\);_(* "-"_);_(@_)</c:formatCode>
                <c:ptCount val="3"/>
                <c:pt idx="0">
                  <c:v>1886.3061258810599</c:v>
                </c:pt>
                <c:pt idx="1">
                  <c:v>514.56943340000043</c:v>
                </c:pt>
                <c:pt idx="2">
                  <c:v>120.73344328706017</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8971701388888893"/>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Data_LCI!$I$39</c:f>
              <c:strCache>
                <c:ptCount val="1"/>
                <c:pt idx="0">
                  <c:v>30 Sept. 2023</c:v>
                </c:pt>
              </c:strCache>
            </c:strRef>
          </c:tx>
          <c:spPr>
            <a:solidFill>
              <a:srgbClr val="23195A"/>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Data_LCI!$I$40:$I$42</c:f>
              <c:numCache>
                <c:formatCode>0</c:formatCode>
                <c:ptCount val="3"/>
                <c:pt idx="0">
                  <c:v>470.51110434044966</c:v>
                </c:pt>
                <c:pt idx="1">
                  <c:v>133.30471890551016</c:v>
                </c:pt>
                <c:pt idx="2">
                  <c:v>41.099494250860062</c:v>
                </c:pt>
              </c:numCache>
            </c:numRef>
          </c:val>
          <c:extLst>
            <c:ext xmlns:c16="http://schemas.microsoft.com/office/drawing/2014/chart" uri="{C3380CC4-5D6E-409C-BE32-E72D297353CC}">
              <c16:uniqueId val="{00000000-2ACD-4ACD-A7EF-1EA3A3434372}"/>
            </c:ext>
          </c:extLst>
        </c:ser>
        <c:ser>
          <c:idx val="5"/>
          <c:order val="1"/>
          <c:tx>
            <c:strRef>
              <c:f>Data_LCI!$H$39</c:f>
              <c:strCache>
                <c:ptCount val="1"/>
                <c:pt idx="0">
                  <c:v>31 Dec. 2023</c:v>
                </c:pt>
              </c:strCache>
            </c:strRef>
          </c:tx>
          <c:spPr>
            <a:solidFill>
              <a:srgbClr val="6E2382"/>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Data_LCI!$H$40:$H$42</c:f>
              <c:numCache>
                <c:formatCode>0</c:formatCode>
                <c:ptCount val="3"/>
                <c:pt idx="0">
                  <c:v>483.44871988657957</c:v>
                </c:pt>
                <c:pt idx="1">
                  <c:v>137.50712917723973</c:v>
                </c:pt>
                <c:pt idx="2">
                  <c:v>38.564614507710004</c:v>
                </c:pt>
              </c:numCache>
            </c:numRef>
          </c:val>
          <c:extLst>
            <c:ext xmlns:c16="http://schemas.microsoft.com/office/drawing/2014/chart" uri="{C3380CC4-5D6E-409C-BE32-E72D297353CC}">
              <c16:uniqueId val="{00000001-2ACD-4ACD-A7EF-1EA3A3434372}"/>
            </c:ext>
          </c:extLst>
        </c:ser>
        <c:ser>
          <c:idx val="4"/>
          <c:order val="2"/>
          <c:tx>
            <c:strRef>
              <c:f>Data_LCI!$G$39</c:f>
              <c:strCache>
                <c:ptCount val="1"/>
                <c:pt idx="0">
                  <c:v>31 March 2024</c:v>
                </c:pt>
              </c:strCache>
            </c:strRef>
          </c:tx>
          <c:spPr>
            <a:solidFill>
              <a:srgbClr val="6E6491"/>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Data_LCI!$G$40:$G$42</c:f>
              <c:numCache>
                <c:formatCode>0</c:formatCode>
                <c:ptCount val="3"/>
                <c:pt idx="0">
                  <c:v>501.78018706550978</c:v>
                </c:pt>
                <c:pt idx="1">
                  <c:v>133.76003779025984</c:v>
                </c:pt>
                <c:pt idx="2">
                  <c:v>38.607532443079997</c:v>
                </c:pt>
              </c:numCache>
            </c:numRef>
          </c:val>
          <c:extLst>
            <c:ext xmlns:c16="http://schemas.microsoft.com/office/drawing/2014/chart" uri="{C3380CC4-5D6E-409C-BE32-E72D297353CC}">
              <c16:uniqueId val="{00000002-2ACD-4ACD-A7EF-1EA3A3434372}"/>
            </c:ext>
          </c:extLst>
        </c:ser>
        <c:ser>
          <c:idx val="3"/>
          <c:order val="3"/>
          <c:tx>
            <c:strRef>
              <c:f>Data_LCI!$F$39</c:f>
              <c:strCache>
                <c:ptCount val="1"/>
                <c:pt idx="0">
                  <c:v>30 June 2024</c:v>
                </c:pt>
              </c:strCache>
            </c:strRef>
          </c:tx>
          <c:spPr>
            <a:solidFill>
              <a:srgbClr val="A06EAF"/>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Data_LCI!$F$40:$F$42</c:f>
              <c:numCache>
                <c:formatCode>0</c:formatCode>
                <c:ptCount val="3"/>
                <c:pt idx="0">
                  <c:v>497.88850640678993</c:v>
                </c:pt>
                <c:pt idx="1">
                  <c:v>133.7790736206799</c:v>
                </c:pt>
                <c:pt idx="2">
                  <c:v>40.900924364940003</c:v>
                </c:pt>
              </c:numCache>
            </c:numRef>
          </c:val>
          <c:extLst>
            <c:ext xmlns:c16="http://schemas.microsoft.com/office/drawing/2014/chart" uri="{C3380CC4-5D6E-409C-BE32-E72D297353CC}">
              <c16:uniqueId val="{00000003-2ACD-4ACD-A7EF-1EA3A3434372}"/>
            </c:ext>
          </c:extLst>
        </c:ser>
        <c:ser>
          <c:idx val="2"/>
          <c:order val="4"/>
          <c:tx>
            <c:strRef>
              <c:f>Data_LCI!$E$39</c:f>
              <c:strCache>
                <c:ptCount val="1"/>
                <c:pt idx="0">
                  <c:v>30 Sept. 2024</c:v>
                </c:pt>
              </c:strCache>
            </c:strRef>
          </c:tx>
          <c:spPr>
            <a:solidFill>
              <a:srgbClr val="B9AFC8"/>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Data_LCI!$E$40:$E$42</c:f>
              <c:numCache>
                <c:formatCode>0</c:formatCode>
                <c:ptCount val="3"/>
                <c:pt idx="0">
                  <c:v>513.51742081301006</c:v>
                </c:pt>
                <c:pt idx="1">
                  <c:v>145.56697118244983</c:v>
                </c:pt>
                <c:pt idx="2">
                  <c:v>37.931627960449994</c:v>
                </c:pt>
              </c:numCache>
            </c:numRef>
          </c:val>
          <c:extLst>
            <c:ext xmlns:c16="http://schemas.microsoft.com/office/drawing/2014/chart" uri="{C3380CC4-5D6E-409C-BE32-E72D297353CC}">
              <c16:uniqueId val="{00000004-2ACD-4ACD-A7EF-1EA3A3434372}"/>
            </c:ext>
          </c:extLst>
        </c:ser>
        <c:ser>
          <c:idx val="1"/>
          <c:order val="5"/>
          <c:tx>
            <c:strRef>
              <c:f>Data_LCI!$D$39</c:f>
              <c:strCache>
                <c:ptCount val="1"/>
                <c:pt idx="0">
                  <c:v>31 Dec. 2024</c:v>
                </c:pt>
              </c:strCache>
            </c:strRef>
          </c:tx>
          <c:spPr>
            <a:solidFill>
              <a:srgbClr val="CFB9D7"/>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Data_LCI!$D$40:$D$42</c:f>
              <c:numCache>
                <c:formatCode>0</c:formatCode>
                <c:ptCount val="3"/>
                <c:pt idx="0">
                  <c:v>567.32812977083108</c:v>
                </c:pt>
                <c:pt idx="1">
                  <c:v>151.81213655118</c:v>
                </c:pt>
                <c:pt idx="2">
                  <c:v>36.644958001099958</c:v>
                </c:pt>
              </c:numCache>
            </c:numRef>
          </c:val>
          <c:extLst>
            <c:ext xmlns:c16="http://schemas.microsoft.com/office/drawing/2014/chart" uri="{C3380CC4-5D6E-409C-BE32-E72D297353CC}">
              <c16:uniqueId val="{00000005-2ACD-4ACD-A7EF-1EA3A3434372}"/>
            </c:ext>
          </c:extLst>
        </c:ser>
        <c:ser>
          <c:idx val="0"/>
          <c:order val="6"/>
          <c:tx>
            <c:strRef>
              <c:f>Data_LCI!$C$39</c:f>
              <c:strCache>
                <c:ptCount val="1"/>
                <c:pt idx="0">
                  <c:v>31 March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9-45AE-9A18-A45BC16E9587}"/>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9-45AE-9A18-A45BC16E9587}"/>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Data_LCI!$A$40:$A$42</c:f>
              <c:strCache>
                <c:ptCount val="3"/>
                <c:pt idx="0">
                  <c:v>Low risk</c:v>
                </c:pt>
                <c:pt idx="1">
                  <c:v>Medium risk</c:v>
                </c:pt>
                <c:pt idx="2">
                  <c:v>High risk*</c:v>
                </c:pt>
              </c:strCache>
            </c:strRef>
          </c:cat>
          <c:val>
            <c:numRef>
              <c:f>Data_LCI!$C$40:$C$42</c:f>
              <c:numCache>
                <c:formatCode>0</c:formatCode>
                <c:ptCount val="3"/>
                <c:pt idx="0">
                  <c:v>533.80817072597802</c:v>
                </c:pt>
                <c:pt idx="1">
                  <c:v>149.51023949274648</c:v>
                </c:pt>
                <c:pt idx="2">
                  <c:v>38.808340327273356</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6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30 Sept.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(EAD!$I$195,EAD!$I$196,EAD!$I$197,EAD!$I$200)</c15:sqref>
                  </c15:fullRef>
                </c:ext>
              </c:extLst>
              <c:f>(EAD!$I$195,EAD!$I$196,EAD!$I$197)</c:f>
              <c:numCache>
                <c:formatCode>_(* #\ ##0.0_);_(* \(#\ ##0.0\);_(* "-"_);_(@_)</c:formatCode>
                <c:ptCount val="3"/>
                <c:pt idx="0">
                  <c:v>182.06326347602018</c:v>
                </c:pt>
                <c:pt idx="1">
                  <c:v>52.631349619449963</c:v>
                </c:pt>
                <c:pt idx="2">
                  <c:v>8.7747938914500025</c:v>
                </c:pt>
              </c:numCache>
            </c:numRef>
          </c:val>
          <c:extLst>
            <c:ext xmlns:c16="http://schemas.microsoft.com/office/drawing/2014/chart" uri="{C3380CC4-5D6E-409C-BE32-E72D297353CC}">
              <c16:uniqueId val="{00000000-E12C-486B-833C-DCFBA366458C}"/>
            </c:ext>
          </c:extLst>
        </c:ser>
        <c:ser>
          <c:idx val="5"/>
          <c:order val="1"/>
          <c:tx>
            <c:strRef>
              <c:f>EAD!$H$523</c:f>
              <c:strCache>
                <c:ptCount val="1"/>
                <c:pt idx="0">
                  <c:v>31 Dec. 2023</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(EAD!$H$195,EAD!$H$196,EAD!$H$197,EAD!$H$200)</c15:sqref>
                  </c15:fullRef>
                </c:ext>
              </c:extLst>
              <c:f>(EAD!$H$195,EAD!$H$196,EAD!$H$197)</c:f>
              <c:numCache>
                <c:formatCode>_(* #\ ##0.0_);_(* \(#\ ##0.0\);_(* "-"_);_(@_)</c:formatCode>
                <c:ptCount val="3"/>
                <c:pt idx="0">
                  <c:v>180.53137871613004</c:v>
                </c:pt>
                <c:pt idx="1">
                  <c:v>53.038864542510019</c:v>
                </c:pt>
                <c:pt idx="2">
                  <c:v>11.62476448516</c:v>
                </c:pt>
              </c:numCache>
            </c:numRef>
          </c:val>
          <c:extLst>
            <c:ext xmlns:c16="http://schemas.microsoft.com/office/drawing/2014/chart" uri="{C3380CC4-5D6E-409C-BE32-E72D297353CC}">
              <c16:uniqueId val="{00000001-E12C-486B-833C-DCFBA366458C}"/>
            </c:ext>
          </c:extLst>
        </c:ser>
        <c:ser>
          <c:idx val="4"/>
          <c:order val="2"/>
          <c:tx>
            <c:strRef>
              <c:f>EAD!$G$523</c:f>
              <c:strCache>
                <c:ptCount val="1"/>
                <c:pt idx="0">
                  <c:v>31 March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(EAD!$G$195,EAD!$G$196,EAD!$G$197,EAD!$G$200)</c15:sqref>
                  </c15:fullRef>
                </c:ext>
              </c:extLst>
              <c:f>(EAD!$G$195,EAD!$G$196,EAD!$G$197)</c:f>
              <c:numCache>
                <c:formatCode>_(* #\ ##0.0_);_(* \(#\ ##0.0\);_(* "-"_);_(@_)</c:formatCode>
                <c:ptCount val="3"/>
                <c:pt idx="0">
                  <c:v>181.12224879275999</c:v>
                </c:pt>
                <c:pt idx="1">
                  <c:v>52.195326194279957</c:v>
                </c:pt>
                <c:pt idx="2">
                  <c:v>10.454838278059999</c:v>
                </c:pt>
              </c:numCache>
            </c:numRef>
          </c:val>
          <c:extLst>
            <c:ext xmlns:c16="http://schemas.microsoft.com/office/drawing/2014/chart" uri="{C3380CC4-5D6E-409C-BE32-E72D297353CC}">
              <c16:uniqueId val="{00000002-E12C-486B-833C-DCFBA366458C}"/>
            </c:ext>
          </c:extLst>
        </c:ser>
        <c:ser>
          <c:idx val="3"/>
          <c:order val="3"/>
          <c:tx>
            <c:strRef>
              <c:f>EAD!$F$523</c:f>
              <c:strCache>
                <c:ptCount val="1"/>
                <c:pt idx="0">
                  <c:v>30 June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(EAD!$F$195,EAD!$F$196,EAD!$F$197,EAD!$F$200)</c15:sqref>
                  </c15:fullRef>
                </c:ext>
              </c:extLst>
              <c:f>(EAD!$F$195,EAD!$F$196,EAD!$F$197)</c:f>
              <c:numCache>
                <c:formatCode>_(* #\ ##0.0_);_(* \(#\ ##0.0\);_(* "-"_);_(@_)</c:formatCode>
                <c:ptCount val="3"/>
                <c:pt idx="0">
                  <c:v>185.16105196071013</c:v>
                </c:pt>
                <c:pt idx="1">
                  <c:v>49.438344551269999</c:v>
                </c:pt>
                <c:pt idx="2">
                  <c:v>11.009405221019998</c:v>
                </c:pt>
              </c:numCache>
            </c:numRef>
          </c:val>
          <c:extLst>
            <c:ext xmlns:c16="http://schemas.microsoft.com/office/drawing/2014/chart" uri="{C3380CC4-5D6E-409C-BE32-E72D297353CC}">
              <c16:uniqueId val="{00000003-E12C-486B-833C-DCFBA366458C}"/>
            </c:ext>
          </c:extLst>
        </c:ser>
        <c:ser>
          <c:idx val="2"/>
          <c:order val="4"/>
          <c:tx>
            <c:strRef>
              <c:f>EAD!$E$523</c:f>
              <c:strCache>
                <c:ptCount val="1"/>
                <c:pt idx="0">
                  <c:v>30 Sept.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(EAD!$E$195,EAD!$E$196,EAD!$E$197,EAD!$E$200)</c15:sqref>
                  </c15:fullRef>
                </c:ext>
              </c:extLst>
              <c:f>(EAD!$E$195,EAD!$E$196,EAD!$E$197)</c:f>
              <c:numCache>
                <c:formatCode>_(* #\ ##0.0_);_(* \(#\ ##0.0\);_(* "-"_);_(@_)</c:formatCode>
                <c:ptCount val="3"/>
                <c:pt idx="0">
                  <c:v>178.6053588875001</c:v>
                </c:pt>
                <c:pt idx="1">
                  <c:v>53.199391153399986</c:v>
                </c:pt>
                <c:pt idx="2">
                  <c:v>12.391497849749999</c:v>
                </c:pt>
              </c:numCache>
            </c:numRef>
          </c:val>
          <c:extLst>
            <c:ext xmlns:c16="http://schemas.microsoft.com/office/drawing/2014/chart" uri="{C3380CC4-5D6E-409C-BE32-E72D297353CC}">
              <c16:uniqueId val="{00000004-E12C-486B-833C-DCFBA366458C}"/>
            </c:ext>
          </c:extLst>
        </c:ser>
        <c:ser>
          <c:idx val="1"/>
          <c:order val="5"/>
          <c:tx>
            <c:strRef>
              <c:f>EAD!$D$523</c:f>
              <c:strCache>
                <c:ptCount val="1"/>
                <c:pt idx="0">
                  <c:v>31 Dec. 2024</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(EAD!$D$195,EAD!$D$196,EAD!$D$197,EAD!$D$200)</c15:sqref>
                  </c15:fullRef>
                </c:ext>
              </c:extLst>
              <c:f>(EAD!$D$195,EAD!$D$196,EAD!$D$197)</c:f>
              <c:numCache>
                <c:formatCode>_(* #\ ##0.0_);_(* \(#\ ##0.0\);_(* "-"_);_(@_)</c:formatCode>
                <c:ptCount val="3"/>
                <c:pt idx="0">
                  <c:v>180.72159718275978</c:v>
                </c:pt>
                <c:pt idx="1">
                  <c:v>54.062539320500015</c:v>
                </c:pt>
                <c:pt idx="2">
                  <c:v>12.633780930849996</c:v>
                </c:pt>
              </c:numCache>
            </c:numRef>
          </c:val>
          <c:extLst>
            <c:ext xmlns:c16="http://schemas.microsoft.com/office/drawing/2014/chart" uri="{C3380CC4-5D6E-409C-BE32-E72D297353CC}">
              <c16:uniqueId val="{00000005-E12C-486B-833C-DCFBA366458C}"/>
            </c:ext>
          </c:extLst>
        </c:ser>
        <c:ser>
          <c:idx val="0"/>
          <c:order val="6"/>
          <c:tx>
            <c:strRef>
              <c:f>EAD!$C$523</c:f>
              <c:strCache>
                <c:ptCount val="1"/>
                <c:pt idx="0">
                  <c:v>31 March 2025</c:v>
                </c:pt>
              </c:strCache>
            </c:strRef>
          </c:tx>
          <c:spPr>
            <a:solidFill>
              <a:schemeClr val="accent1"/>
            </a:solidFill>
            <a:ln w="3175">
              <a:solidFill>
                <a:schemeClr val="tx1">
                  <a:lumMod val="60000"/>
                  <a:lumOff val="40000"/>
                </a:schemeClr>
              </a:solidFill>
            </a:ln>
          </c:spPr>
          <c:invertIfNegative val="0"/>
          <c:dLbls>
            <c:dLbl>
              <c:idx val="0"/>
              <c:layout>
                <c:manualLayout>
                  <c:x val="4.4097222222221821E-3"/>
                  <c:y val="-4.4097222222222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(EAD!$C$195,EAD!$C$196,EAD!$C$197,EAD!$C$200)</c15:sqref>
                  </c15:fullRef>
                </c:ext>
              </c:extLst>
              <c:f>(EAD!$C$195,EAD!$C$196,EAD!$C$197)</c:f>
              <c:numCache>
                <c:formatCode>_(* #\ ##0.0_);_(* \(#\ ##0.0\);_(* "-"_);_(@_)</c:formatCode>
                <c:ptCount val="3"/>
                <c:pt idx="0">
                  <c:v>179.56847447252576</c:v>
                </c:pt>
                <c:pt idx="1">
                  <c:v>56.979381805352141</c:v>
                </c:pt>
                <c:pt idx="2">
                  <c:v>12.176200730812377</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6035173611111118"/>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EAD!$C$345:$C$346</c:f>
              <c:strCache>
                <c:ptCount val="2"/>
                <c:pt idx="0">
                  <c:v>31 March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3.0866319444444443E-2"/>
                  <c:y val="-8.7333333333333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3.0865277777777818E-2"/>
                  <c:y val="1.656249999999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EAD!$A$347:$A$349</c:f>
              <c:strCache>
                <c:ptCount val="3"/>
                <c:pt idx="0">
                  <c:v>Oil and gas</c:v>
                </c:pt>
                <c:pt idx="1">
                  <c:v>Offshore</c:v>
                </c:pt>
                <c:pt idx="2">
                  <c:v>Oilfield services</c:v>
                </c:pt>
              </c:strCache>
            </c:strRef>
          </c:cat>
          <c:val>
            <c:numRef>
              <c:f>EAD!$C$347:$C$349</c:f>
              <c:numCache>
                <c:formatCode>#\ ##0.0_);\(#\ ##0.0\)</c:formatCode>
                <c:ptCount val="3"/>
                <c:pt idx="0">
                  <c:v>36.189778494825646</c:v>
                </c:pt>
                <c:pt idx="1">
                  <c:v>25.93577339701438</c:v>
                </c:pt>
                <c:pt idx="2">
                  <c:v>10.8778638845607</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EAD!$J$523</c:f>
              <c:strCache>
                <c:ptCount val="1"/>
                <c:pt idx="0">
                  <c:v>30 June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42.87708059645</c:v>
                </c:pt>
                <c:pt idx="1">
                  <c:v>22.282766465369992</c:v>
                </c:pt>
                <c:pt idx="2">
                  <c:v>9.5974432587699994</c:v>
                </c:pt>
              </c:numCache>
            </c:numRef>
          </c:val>
          <c:extLst>
            <c:ext xmlns:c16="http://schemas.microsoft.com/office/drawing/2014/chart" uri="{C3380CC4-5D6E-409C-BE32-E72D297353CC}">
              <c16:uniqueId val="{00000000-6C48-412A-82A1-90F152F8A4D4}"/>
            </c:ext>
          </c:extLst>
        </c:ser>
        <c:ser>
          <c:idx val="5"/>
          <c:order val="1"/>
          <c:tx>
            <c:strRef>
              <c:f>EAD!$I$523</c:f>
              <c:strCache>
                <c:ptCount val="1"/>
                <c:pt idx="0">
                  <c:v>30 Sept. 2023</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46.07856598503998</c:v>
                </c:pt>
                <c:pt idx="1">
                  <c:v>19.305492444990005</c:v>
                </c:pt>
                <c:pt idx="2">
                  <c:v>7.6282465520799994</c:v>
                </c:pt>
              </c:numCache>
            </c:numRef>
          </c:val>
          <c:extLst>
            <c:ext xmlns:c16="http://schemas.microsoft.com/office/drawing/2014/chart" uri="{C3380CC4-5D6E-409C-BE32-E72D297353CC}">
              <c16:uniqueId val="{00000001-6C48-412A-82A1-90F152F8A4D4}"/>
            </c:ext>
          </c:extLst>
        </c:ser>
        <c:ser>
          <c:idx val="4"/>
          <c:order val="2"/>
          <c:tx>
            <c:strRef>
              <c:f>EAD!$H$523</c:f>
              <c:strCache>
                <c:ptCount val="1"/>
                <c:pt idx="0">
                  <c:v>31 Dec. 2023</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50.553755895300029</c:v>
                </c:pt>
                <c:pt idx="1">
                  <c:v>15.242152081379999</c:v>
                </c:pt>
                <c:pt idx="2">
                  <c:v>6.48225390117</c:v>
                </c:pt>
              </c:numCache>
            </c:numRef>
          </c:val>
          <c:extLst>
            <c:ext xmlns:c16="http://schemas.microsoft.com/office/drawing/2014/chart" uri="{C3380CC4-5D6E-409C-BE32-E72D297353CC}">
              <c16:uniqueId val="{00000002-6C48-412A-82A1-90F152F8A4D4}"/>
            </c:ext>
          </c:extLst>
        </c:ser>
        <c:ser>
          <c:idx val="3"/>
          <c:order val="3"/>
          <c:tx>
            <c:strRef>
              <c:f>EAD!$G$523</c:f>
              <c:strCache>
                <c:ptCount val="1"/>
                <c:pt idx="0">
                  <c:v>31 March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3-6C48-412A-82A1-90F152F8A4D4}"/>
            </c:ext>
          </c:extLst>
        </c:ser>
        <c:ser>
          <c:idx val="2"/>
          <c:order val="4"/>
          <c:tx>
            <c:strRef>
              <c:f>EAD!$F$523</c:f>
              <c:strCache>
                <c:ptCount val="1"/>
                <c:pt idx="0">
                  <c:v>30 June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4-6C48-412A-82A1-90F152F8A4D4}"/>
            </c:ext>
          </c:extLst>
        </c:ser>
        <c:ser>
          <c:idx val="1"/>
          <c:order val="5"/>
          <c:tx>
            <c:strRef>
              <c:f>EAD!$E$523</c:f>
              <c:strCache>
                <c:ptCount val="1"/>
                <c:pt idx="0">
                  <c:v>30 Sept. 2024</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5-6C48-412A-82A1-90F152F8A4D4}"/>
            </c:ext>
          </c:extLst>
        </c:ser>
        <c:ser>
          <c:idx val="0"/>
          <c:order val="6"/>
          <c:tx>
            <c:strRef>
              <c:f>EAD!$D$523</c:f>
              <c:strCache>
                <c:ptCount val="1"/>
                <c:pt idx="0">
                  <c:v>31 Dec. 2024</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EAD!$I$523</c:f>
              <c:strCache>
                <c:ptCount val="1"/>
                <c:pt idx="0">
                  <c:v>30 Sept.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42.87708059645</c:v>
                </c:pt>
                <c:pt idx="1">
                  <c:v>22.282766465369992</c:v>
                </c:pt>
                <c:pt idx="2">
                  <c:v>9.5974432587699994</c:v>
                </c:pt>
              </c:numCache>
            </c:numRef>
          </c:val>
          <c:extLst>
            <c:ext xmlns:c16="http://schemas.microsoft.com/office/drawing/2014/chart" uri="{C3380CC4-5D6E-409C-BE32-E72D297353CC}">
              <c16:uniqueId val="{00000000-6C48-412A-82A1-90F152F8A4D4}"/>
            </c:ext>
          </c:extLst>
        </c:ser>
        <c:ser>
          <c:idx val="5"/>
          <c:order val="1"/>
          <c:tx>
            <c:strRef>
              <c:f>EAD!$H$523</c:f>
              <c:strCache>
                <c:ptCount val="1"/>
                <c:pt idx="0">
                  <c:v>31 Dec. 2023</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46.07856598503998</c:v>
                </c:pt>
                <c:pt idx="1">
                  <c:v>19.305492444990005</c:v>
                </c:pt>
                <c:pt idx="2">
                  <c:v>7.6282465520799994</c:v>
                </c:pt>
              </c:numCache>
            </c:numRef>
          </c:val>
          <c:extLst>
            <c:ext xmlns:c16="http://schemas.microsoft.com/office/drawing/2014/chart" uri="{C3380CC4-5D6E-409C-BE32-E72D297353CC}">
              <c16:uniqueId val="{00000001-6C48-412A-82A1-90F152F8A4D4}"/>
            </c:ext>
          </c:extLst>
        </c:ser>
        <c:ser>
          <c:idx val="4"/>
          <c:order val="2"/>
          <c:tx>
            <c:strRef>
              <c:f>EAD!$G$523</c:f>
              <c:strCache>
                <c:ptCount val="1"/>
                <c:pt idx="0">
                  <c:v>31 March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50.553755895300029</c:v>
                </c:pt>
                <c:pt idx="1">
                  <c:v>15.242152081379999</c:v>
                </c:pt>
                <c:pt idx="2">
                  <c:v>6.48225390117</c:v>
                </c:pt>
              </c:numCache>
            </c:numRef>
          </c:val>
          <c:extLst>
            <c:ext xmlns:c16="http://schemas.microsoft.com/office/drawing/2014/chart" uri="{C3380CC4-5D6E-409C-BE32-E72D297353CC}">
              <c16:uniqueId val="{00000002-6C48-412A-82A1-90F152F8A4D4}"/>
            </c:ext>
          </c:extLst>
        </c:ser>
        <c:ser>
          <c:idx val="3"/>
          <c:order val="3"/>
          <c:tx>
            <c:strRef>
              <c:f>EAD!$F$523</c:f>
              <c:strCache>
                <c:ptCount val="1"/>
                <c:pt idx="0">
                  <c:v>30 June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3-6C48-412A-82A1-90F152F8A4D4}"/>
            </c:ext>
          </c:extLst>
        </c:ser>
        <c:ser>
          <c:idx val="2"/>
          <c:order val="4"/>
          <c:tx>
            <c:strRef>
              <c:f>EAD!$E$523</c:f>
              <c:strCache>
                <c:ptCount val="1"/>
                <c:pt idx="0">
                  <c:v>30 Sept.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4-6C48-412A-82A1-90F152F8A4D4}"/>
            </c:ext>
          </c:extLst>
        </c:ser>
        <c:ser>
          <c:idx val="1"/>
          <c:order val="5"/>
          <c:tx>
            <c:strRef>
              <c:f>EAD!$D$523</c:f>
              <c:strCache>
                <c:ptCount val="1"/>
                <c:pt idx="0">
                  <c:v>31 Dec. 2024</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5-6C48-412A-82A1-90F152F8A4D4}"/>
            </c:ext>
          </c:extLst>
        </c:ser>
        <c:ser>
          <c:idx val="0"/>
          <c:order val="6"/>
          <c:tx>
            <c:strRef>
              <c:f>EAD!$C$523</c:f>
              <c:strCache>
                <c:ptCount val="1"/>
                <c:pt idx="0">
                  <c:v>31 March 2025</c:v>
                </c:pt>
              </c:strCache>
            </c:strRef>
          </c:tx>
          <c:spPr>
            <a:solidFill>
              <a:schemeClr val="accent1"/>
            </a:solidFill>
            <a:ln w="3175">
              <a:solidFill>
                <a:schemeClr val="tx1">
                  <a:lumMod val="60000"/>
                  <a:lumOff val="40000"/>
                </a:schemeClr>
              </a:solidFill>
            </a:ln>
          </c:spPr>
          <c:invertIfNegative val="0"/>
          <c:dLbls>
            <c:dLbl>
              <c:idx val="0"/>
              <c:layout>
                <c:manualLayout>
                  <c:x val="8.81944444444440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5-44A5-94B8-1075CB00F950}"/>
                </c:ext>
              </c:extLst>
            </c:dLbl>
            <c:dLbl>
              <c:idx val="1"/>
              <c:layout>
                <c:manualLayout>
                  <c:x val="4.4097222222221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5-44A5-94B8-1075CB00F950}"/>
                </c:ext>
              </c:extLst>
            </c:dLbl>
            <c:dLbl>
              <c:idx val="2"/>
              <c:layout>
                <c:manualLayout>
                  <c:x val="4.4097222222220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0-4F4F-95DA-9DC5E4B55639}"/>
                </c:ext>
              </c:extLst>
            </c:dLbl>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EAD!$C$344:$C$345</c:f>
              <c:strCache>
                <c:ptCount val="2"/>
                <c:pt idx="0">
                  <c:v>Exposure at default</c:v>
                </c:pt>
                <c:pt idx="1">
                  <c:v>31 March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4.991840277777778E-2"/>
                  <c:y val="1.00583333333332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3.1669444444444445E-2"/>
                  <c:y val="-1.26041666666667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6.8262500000000004E-2"/>
                  <c:y val="3.897430555555555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1.1530208333333333E-2"/>
                  <c:y val="-1.349756944444444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EAD!$A$265:$A$270</c:f>
              <c:strCache>
                <c:ptCount val="6"/>
                <c:pt idx="0">
                  <c:v>Chemical and product tankers            </c:v>
                </c:pt>
                <c:pt idx="1">
                  <c:v>Container                            </c:v>
                </c:pt>
                <c:pt idx="2">
                  <c:v>Crude oil carriers</c:v>
                </c:pt>
                <c:pt idx="3">
                  <c:v>Dry bulk</c:v>
                </c:pt>
                <c:pt idx="4">
                  <c:v>Gas carriers                     </c:v>
                </c:pt>
                <c:pt idx="5">
                  <c:v>Other shipping</c:v>
                </c:pt>
              </c:strCache>
            </c:strRef>
          </c:cat>
          <c:val>
            <c:numRef>
              <c:f>EAD!$C$265:$C$270</c:f>
              <c:numCache>
                <c:formatCode>#\ ##0.0_);\(#\ ##0.0\)</c:formatCode>
                <c:ptCount val="6"/>
                <c:pt idx="0">
                  <c:v>6.7226066087129999</c:v>
                </c:pt>
                <c:pt idx="1">
                  <c:v>1.3553742835710001</c:v>
                </c:pt>
                <c:pt idx="2">
                  <c:v>13.776767478195799</c:v>
                </c:pt>
                <c:pt idx="3">
                  <c:v>11.595917434130898</c:v>
                </c:pt>
                <c:pt idx="4">
                  <c:v>9.8244564409269994</c:v>
                </c:pt>
                <c:pt idx="5">
                  <c:v>5.6270424762583593</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EAD!$I$523</c:f>
              <c:strCache>
                <c:ptCount val="1"/>
                <c:pt idx="0">
                  <c:v>30 Sept. 2023</c:v>
                </c:pt>
              </c:strCache>
            </c:strRef>
          </c:tx>
          <c:spPr>
            <a:solidFill>
              <a:srgbClr val="23195A"/>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EAD!$I$276:$I$278</c:f>
              <c:numCache>
                <c:formatCode>_(* #\ ##0.0_);_(* \(#\ ##0.0\);_(* "-"_);_(@_)</c:formatCode>
                <c:ptCount val="3"/>
                <c:pt idx="0">
                  <c:v>30.752505947570004</c:v>
                </c:pt>
                <c:pt idx="1">
                  <c:v>15.328049576400002</c:v>
                </c:pt>
                <c:pt idx="2">
                  <c:v>0.21714470999999999</c:v>
                </c:pt>
              </c:numCache>
            </c:numRef>
          </c:val>
          <c:extLst>
            <c:ext xmlns:c16="http://schemas.microsoft.com/office/drawing/2014/chart" uri="{C3380CC4-5D6E-409C-BE32-E72D297353CC}">
              <c16:uniqueId val="{00000000-5740-45AA-8255-120C23517EC8}"/>
            </c:ext>
          </c:extLst>
        </c:ser>
        <c:ser>
          <c:idx val="5"/>
          <c:order val="1"/>
          <c:tx>
            <c:strRef>
              <c:f>EAD!$H$523</c:f>
              <c:strCache>
                <c:ptCount val="1"/>
                <c:pt idx="0">
                  <c:v>31 Dec. 2023</c:v>
                </c:pt>
              </c:strCache>
            </c:strRef>
          </c:tx>
          <c:spPr>
            <a:solidFill>
              <a:srgbClr val="6E2382"/>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EAD!$H$276:$H$278</c:f>
              <c:numCache>
                <c:formatCode>_(* #\ ##0.0_);_(* \(#\ ##0.0\);_(* "-"_);_(@_)</c:formatCode>
                <c:ptCount val="3"/>
                <c:pt idx="0">
                  <c:v>32.452079475300003</c:v>
                </c:pt>
                <c:pt idx="1">
                  <c:v>12.824130526300001</c:v>
                </c:pt>
                <c:pt idx="2">
                  <c:v>0.21253793810999999</c:v>
                </c:pt>
              </c:numCache>
            </c:numRef>
          </c:val>
          <c:extLst>
            <c:ext xmlns:c16="http://schemas.microsoft.com/office/drawing/2014/chart" uri="{C3380CC4-5D6E-409C-BE32-E72D297353CC}">
              <c16:uniqueId val="{00000001-5740-45AA-8255-120C23517EC8}"/>
            </c:ext>
          </c:extLst>
        </c:ser>
        <c:ser>
          <c:idx val="4"/>
          <c:order val="2"/>
          <c:tx>
            <c:strRef>
              <c:f>EAD!$G$523</c:f>
              <c:strCache>
                <c:ptCount val="1"/>
                <c:pt idx="0">
                  <c:v>31 March 2024</c:v>
                </c:pt>
              </c:strCache>
            </c:strRef>
          </c:tx>
          <c:spPr>
            <a:solidFill>
              <a:srgbClr val="6E6491"/>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EAD!$G$276:$G$278</c:f>
              <c:numCache>
                <c:formatCode>_(* #\ ##0.0_);_(* \(#\ ##0.0\);_(* "-"_);_(@_)</c:formatCode>
                <c:ptCount val="3"/>
                <c:pt idx="0">
                  <c:v>30.816733642159996</c:v>
                </c:pt>
                <c:pt idx="1">
                  <c:v>12.589593930149997</c:v>
                </c:pt>
                <c:pt idx="2">
                  <c:v>0.25169452085999999</c:v>
                </c:pt>
              </c:numCache>
            </c:numRef>
          </c:val>
          <c:extLst>
            <c:ext xmlns:c16="http://schemas.microsoft.com/office/drawing/2014/chart" uri="{C3380CC4-5D6E-409C-BE32-E72D297353CC}">
              <c16:uniqueId val="{00000002-5740-45AA-8255-120C23517EC8}"/>
            </c:ext>
          </c:extLst>
        </c:ser>
        <c:ser>
          <c:idx val="3"/>
          <c:order val="3"/>
          <c:tx>
            <c:strRef>
              <c:f>EAD!$F$523</c:f>
              <c:strCache>
                <c:ptCount val="1"/>
                <c:pt idx="0">
                  <c:v>30 June 2024</c:v>
                </c:pt>
              </c:strCache>
            </c:strRef>
          </c:tx>
          <c:spPr>
            <a:solidFill>
              <a:srgbClr val="A06EAF"/>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EAD!$F$276:$F$278</c:f>
              <c:numCache>
                <c:formatCode>_(* #\ ##0.0_);_(* \(#\ ##0.0\);_(* "-"_);_(@_)</c:formatCode>
                <c:ptCount val="3"/>
                <c:pt idx="0">
                  <c:v>32.763168835160009</c:v>
                </c:pt>
                <c:pt idx="1">
                  <c:v>14.248766695310003</c:v>
                </c:pt>
                <c:pt idx="2">
                  <c:v>0.24069038236999998</c:v>
                </c:pt>
              </c:numCache>
            </c:numRef>
          </c:val>
          <c:extLst>
            <c:ext xmlns:c16="http://schemas.microsoft.com/office/drawing/2014/chart" uri="{C3380CC4-5D6E-409C-BE32-E72D297353CC}">
              <c16:uniqueId val="{00000003-5740-45AA-8255-120C23517EC8}"/>
            </c:ext>
          </c:extLst>
        </c:ser>
        <c:ser>
          <c:idx val="2"/>
          <c:order val="4"/>
          <c:tx>
            <c:strRef>
              <c:f>EAD!$E$523</c:f>
              <c:strCache>
                <c:ptCount val="1"/>
                <c:pt idx="0">
                  <c:v>30 Sept. 2024</c:v>
                </c:pt>
              </c:strCache>
            </c:strRef>
          </c:tx>
          <c:spPr>
            <a:solidFill>
              <a:srgbClr val="AFAFC8"/>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EAD!$E$276:$E$278</c:f>
              <c:numCache>
                <c:formatCode>_(* #\ ##0.0_);_(* \(#\ ##0.0\);_(* "-"_);_(@_)</c:formatCode>
                <c:ptCount val="3"/>
                <c:pt idx="0">
                  <c:v>30.557071706860011</c:v>
                </c:pt>
                <c:pt idx="1">
                  <c:v>15.347648060540001</c:v>
                </c:pt>
                <c:pt idx="2">
                  <c:v>0.24677597172000004</c:v>
                </c:pt>
              </c:numCache>
            </c:numRef>
          </c:val>
          <c:extLst>
            <c:ext xmlns:c16="http://schemas.microsoft.com/office/drawing/2014/chart" uri="{C3380CC4-5D6E-409C-BE32-E72D297353CC}">
              <c16:uniqueId val="{00000004-5740-45AA-8255-120C23517EC8}"/>
            </c:ext>
          </c:extLst>
        </c:ser>
        <c:ser>
          <c:idx val="1"/>
          <c:order val="5"/>
          <c:tx>
            <c:strRef>
              <c:f>EAD!$D$523</c:f>
              <c:strCache>
                <c:ptCount val="1"/>
                <c:pt idx="0">
                  <c:v>31 Dec. 2024</c:v>
                </c:pt>
              </c:strCache>
            </c:strRef>
          </c:tx>
          <c:invertIfNegative val="0"/>
          <c:cat>
            <c:strRef>
              <c:f>EAD!$A$276:$A$278</c:f>
              <c:strCache>
                <c:ptCount val="3"/>
                <c:pt idx="0">
                  <c:v>Low risk</c:v>
                </c:pt>
                <c:pt idx="1">
                  <c:v>Medium risk</c:v>
                </c:pt>
                <c:pt idx="2">
                  <c:v>High risk*</c:v>
                </c:pt>
              </c:strCache>
            </c:strRef>
          </c:cat>
          <c:val>
            <c:numRef>
              <c:f>EAD!$D$276:$D$278</c:f>
              <c:numCache>
                <c:formatCode>_(* #\ ##0.0_);_(* \(#\ ##0.0\);_(* "-"_);_(@_)</c:formatCode>
                <c:ptCount val="3"/>
                <c:pt idx="0">
                  <c:v>31.090820549530001</c:v>
                </c:pt>
                <c:pt idx="1">
                  <c:v>21.75022366924</c:v>
                </c:pt>
                <c:pt idx="2">
                  <c:v>0.37832370608000004</c:v>
                </c:pt>
              </c:numCache>
            </c:numRef>
          </c:val>
          <c:extLst>
            <c:ext xmlns:c16="http://schemas.microsoft.com/office/drawing/2014/chart" uri="{C3380CC4-5D6E-409C-BE32-E72D297353CC}">
              <c16:uniqueId val="{00000005-5740-45AA-8255-120C23517EC8}"/>
            </c:ext>
          </c:extLst>
        </c:ser>
        <c:ser>
          <c:idx val="0"/>
          <c:order val="6"/>
          <c:tx>
            <c:strRef>
              <c:f>EAD!$C$523</c:f>
              <c:strCache>
                <c:ptCount val="1"/>
                <c:pt idx="0">
                  <c:v>31 March 2025</c:v>
                </c:pt>
              </c:strCache>
            </c:strRef>
          </c:tx>
          <c:invertIfNegative val="0"/>
          <c:dLbls>
            <c:dLbl>
              <c:idx val="0"/>
              <c:layout>
                <c:manualLayout>
                  <c:x val="4.409722222222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5-48CA-B56F-EDC2E38373CB}"/>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EAD!$A$276:$A$278</c:f>
              <c:strCache>
                <c:ptCount val="3"/>
                <c:pt idx="0">
                  <c:v>Low risk</c:v>
                </c:pt>
                <c:pt idx="1">
                  <c:v>Medium risk</c:v>
                </c:pt>
                <c:pt idx="2">
                  <c:v>High risk*</c:v>
                </c:pt>
              </c:strCache>
            </c:strRef>
          </c:cat>
          <c:val>
            <c:numRef>
              <c:f>EAD!$C$276:$C$278</c:f>
              <c:numCache>
                <c:formatCode>_(* #\ ##0.0_);_(* \(#\ ##0.0\);_(* "-"_);_(@_)</c:formatCode>
                <c:ptCount val="3"/>
                <c:pt idx="0">
                  <c:v>30.136274879971094</c:v>
                </c:pt>
                <c:pt idx="1">
                  <c:v>18.403726579426596</c:v>
                </c:pt>
                <c:pt idx="2">
                  <c:v>0.36216326239836</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EAD!$C$228:$C$229</c:f>
              <c:strCache>
                <c:ptCount val="2"/>
                <c:pt idx="0">
                  <c:v>31 March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0.138446875"/>
                  <c:y val="2.232638888888727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5.8501736111111112E-2"/>
                  <c:y val="7.49562500000000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EAD!$A$230:$A$235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EAD!$C$230:$C$235</c:f>
              <c:numCache>
                <c:formatCode>0.0_);\(0.0\)</c:formatCode>
                <c:ptCount val="6"/>
                <c:pt idx="0">
                  <c:v>92.110782412302726</c:v>
                </c:pt>
                <c:pt idx="1">
                  <c:v>63.079070036048897</c:v>
                </c:pt>
                <c:pt idx="2">
                  <c:v>44.300301637115865</c:v>
                </c:pt>
                <c:pt idx="3">
                  <c:v>36.544199543132514</c:v>
                </c:pt>
                <c:pt idx="4">
                  <c:v>8.2437728783984916</c:v>
                </c:pt>
                <c:pt idx="5">
                  <c:v>4.4459305016915796</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9.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8" Type="http://schemas.openxmlformats.org/officeDocument/2006/relationships/image" Target="../media/image47.emf"/><Relationship Id="rId3" Type="http://schemas.openxmlformats.org/officeDocument/2006/relationships/image" Target="../media/image42.emf"/><Relationship Id="rId7" Type="http://schemas.openxmlformats.org/officeDocument/2006/relationships/image" Target="../media/image46.emf"/><Relationship Id="rId2" Type="http://schemas.openxmlformats.org/officeDocument/2006/relationships/image" Target="../media/image41.emf"/><Relationship Id="rId1" Type="http://schemas.openxmlformats.org/officeDocument/2006/relationships/image" Target="../media/image40.emf"/><Relationship Id="rId6" Type="http://schemas.openxmlformats.org/officeDocument/2006/relationships/image" Target="../media/image45.emf"/><Relationship Id="rId5" Type="http://schemas.openxmlformats.org/officeDocument/2006/relationships/image" Target="../media/image44.emf"/><Relationship Id="rId4" Type="http://schemas.openxmlformats.org/officeDocument/2006/relationships/image" Target="../media/image43.emf"/></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ustomXml" Target="../ink/ink2.xml"/><Relationship Id="rId7" Type="http://schemas.openxmlformats.org/officeDocument/2006/relationships/customXml" Target="../ink/ink4.xml"/><Relationship Id="rId2" Type="http://schemas.openxmlformats.org/officeDocument/2006/relationships/image" Target="../media/image13.png"/><Relationship Id="rId1" Type="http://schemas.openxmlformats.org/officeDocument/2006/relationships/customXml" Target="../ink/ink1.xml"/><Relationship Id="rId6" Type="http://schemas.openxmlformats.org/officeDocument/2006/relationships/image" Target="../media/image11.png"/><Relationship Id="rId5" Type="http://schemas.openxmlformats.org/officeDocument/2006/relationships/customXml" Target="../ink/ink3.xml"/><Relationship Id="rId10" Type="http://schemas.openxmlformats.org/officeDocument/2006/relationships/image" Target="../media/image120.png"/><Relationship Id="rId4" Type="http://schemas.openxmlformats.org/officeDocument/2006/relationships/image" Target="../media/image10.png"/><Relationship Id="rId9" Type="http://schemas.openxmlformats.org/officeDocument/2006/relationships/customXml" Target="../ink/ink5.xml"/></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6120000</xdr:colOff>
      <xdr:row>47</xdr:row>
      <xdr:rowOff>147226</xdr:rowOff>
    </xdr:to>
    <xdr:pic>
      <xdr:nvPicPr>
        <xdr:cNvPr id="4" name="Bilde 3">
          <a:extLst>
            <a:ext uri="{FF2B5EF4-FFF2-40B4-BE49-F238E27FC236}">
              <a16:creationId xmlns:a16="http://schemas.microsoft.com/office/drawing/2014/main" id="{8AE3BAD2-65FC-ABB8-DF0A-258CABC98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20000" cy="8653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1883019</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102577</xdr:colOff>
      <xdr:row>215</xdr:row>
      <xdr:rowOff>95251</xdr:rowOff>
    </xdr:from>
    <xdr:to>
      <xdr:col>10</xdr:col>
      <xdr:colOff>100151</xdr:colOff>
      <xdr:row>229</xdr:row>
      <xdr:rowOff>251970</xdr:rowOff>
    </xdr:to>
    <xdr:pic>
      <xdr:nvPicPr>
        <xdr:cNvPr id="3" name="Bilde 2">
          <a:extLst>
            <a:ext uri="{FF2B5EF4-FFF2-40B4-BE49-F238E27FC236}">
              <a16:creationId xmlns:a16="http://schemas.microsoft.com/office/drawing/2014/main" id="{9F91E0DA-2E41-E1AE-2BDF-7935EE168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577" y="36151039"/>
          <a:ext cx="6120000" cy="355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202</xdr:row>
      <xdr:rowOff>27186</xdr:rowOff>
    </xdr:from>
    <xdr:ext cx="2880000" cy="2880000"/>
    <xdr:graphicFrame macro="">
      <xdr:nvGraphicFramePr>
        <xdr:cNvPr id="4"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61</xdr:row>
      <xdr:rowOff>2359</xdr:rowOff>
    </xdr:from>
    <xdr:ext cx="2880000" cy="2880000"/>
    <xdr:graphicFrame macro="">
      <xdr:nvGraphicFramePr>
        <xdr:cNvPr id="11"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202</xdr:row>
      <xdr:rowOff>41812</xdr:rowOff>
    </xdr:from>
    <xdr:ext cx="2880000" cy="2880000"/>
    <xdr:graphicFrame macro="">
      <xdr:nvGraphicFramePr>
        <xdr:cNvPr id="17"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364</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364</xdr:row>
      <xdr:rowOff>0</xdr:rowOff>
    </xdr:from>
    <xdr:ext cx="2880000" cy="2880000"/>
    <xdr:graphicFrame macro="">
      <xdr:nvGraphicFramePr>
        <xdr:cNvPr id="12" name="Diagram 6">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417634</xdr:colOff>
      <xdr:row>364</xdr:row>
      <xdr:rowOff>0</xdr:rowOff>
    </xdr:from>
    <xdr:ext cx="2880000" cy="2880000"/>
    <xdr:graphicFrame macro="">
      <xdr:nvGraphicFramePr>
        <xdr:cNvPr id="15"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285</xdr:row>
      <xdr:rowOff>8374</xdr:rowOff>
    </xdr:from>
    <xdr:ext cx="2880000" cy="2880000"/>
    <xdr:graphicFrame macro="">
      <xdr:nvGraphicFramePr>
        <xdr:cNvPr id="40"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25005</xdr:colOff>
      <xdr:row>285</xdr:row>
      <xdr:rowOff>12700</xdr:rowOff>
    </xdr:from>
    <xdr:ext cx="2880000" cy="2880000"/>
    <xdr:graphicFrame macro="">
      <xdr:nvGraphicFramePr>
        <xdr:cNvPr id="2"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238</xdr:row>
      <xdr:rowOff>24963</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60</xdr:row>
      <xdr:rowOff>157922</xdr:rowOff>
    </xdr:from>
    <xdr:ext cx="2880000" cy="2880000"/>
    <xdr:graphicFrame macro="">
      <xdr:nvGraphicFramePr>
        <xdr:cNvPr id="5"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411480</xdr:colOff>
      <xdr:row>440</xdr:row>
      <xdr:rowOff>10160</xdr:rowOff>
    </xdr:from>
    <xdr:ext cx="2637790" cy="2637790"/>
    <xdr:graphicFrame macro="">
      <xdr:nvGraphicFramePr>
        <xdr:cNvPr id="16"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440</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25</xdr:row>
      <xdr:rowOff>17782</xdr:rowOff>
    </xdr:from>
    <xdr:to>
      <xdr:col>11</xdr:col>
      <xdr:colOff>360650</xdr:colOff>
      <xdr:row>46</xdr:row>
      <xdr:rowOff>94644</xdr:rowOff>
    </xdr:to>
    <xdr:graphicFrame macro="">
      <xdr:nvGraphicFramePr>
        <xdr:cNvPr id="7" name="Diagram 1">
          <a:extLst>
            <a:ext uri="{FF2B5EF4-FFF2-40B4-BE49-F238E27FC236}">
              <a16:creationId xmlns:a16="http://schemas.microsoft.com/office/drawing/2014/main" id="{00000000-0008-0000-0B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73025</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94913" name="CustomMemberDispatchertb1" hidden="1">
              <a:extLst>
                <a:ext uri="{63B3BB69-23CF-44E3-9099-C40C66FF867C}">
                  <a14:compatExt spid="_x0000_s294913"/>
                </a:ext>
                <a:ext uri="{FF2B5EF4-FFF2-40B4-BE49-F238E27FC236}">
                  <a16:creationId xmlns:a16="http://schemas.microsoft.com/office/drawing/2014/main" id="{00000000-0008-0000-0D00-00000180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95915CDF-5931-4A57-83D4-14B7FCD6A222}"/>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editAs="oneCell">
    <xdr:from>
      <xdr:col>0</xdr:col>
      <xdr:colOff>0</xdr:colOff>
      <xdr:row>2</xdr:row>
      <xdr:rowOff>86361</xdr:rowOff>
    </xdr:from>
    <xdr:to>
      <xdr:col>4</xdr:col>
      <xdr:colOff>935860</xdr:colOff>
      <xdr:row>14</xdr:row>
      <xdr:rowOff>93711</xdr:rowOff>
    </xdr:to>
    <xdr:pic>
      <xdr:nvPicPr>
        <xdr:cNvPr id="3" name="Bilde 2">
          <a:extLst>
            <a:ext uri="{FF2B5EF4-FFF2-40B4-BE49-F238E27FC236}">
              <a16:creationId xmlns:a16="http://schemas.microsoft.com/office/drawing/2014/main" id="{8FD73F25-7F6A-49B1-94FC-44F80788E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2141"/>
          <a:ext cx="5989825" cy="331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1</xdr:rowOff>
    </xdr:from>
    <xdr:to>
      <xdr:col>2</xdr:col>
      <xdr:colOff>1376550</xdr:colOff>
      <xdr:row>45</xdr:row>
      <xdr:rowOff>205946</xdr:rowOff>
    </xdr:to>
    <xdr:pic>
      <xdr:nvPicPr>
        <xdr:cNvPr id="3" name="Bilde 2">
          <a:extLst>
            <a:ext uri="{FF2B5EF4-FFF2-40B4-BE49-F238E27FC236}">
              <a16:creationId xmlns:a16="http://schemas.microsoft.com/office/drawing/2014/main" id="{CD65D4D8-3677-11CE-2FEA-4DDD6D787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15051"/>
          <a:ext cx="6120000" cy="3520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377825</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A1E8C1AF-5EA9-4C7E-A020-F6794C6276DC}"/>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xdr:from>
      <xdr:col>0</xdr:col>
      <xdr:colOff>0</xdr:colOff>
      <xdr:row>31</xdr:row>
      <xdr:rowOff>0</xdr:rowOff>
    </xdr:from>
    <xdr:to>
      <xdr:col>0</xdr:col>
      <xdr:colOff>63500</xdr:colOff>
      <xdr:row>31</xdr:row>
      <xdr:rowOff>102592</xdr:rowOff>
    </xdr:to>
    <xdr:sp macro="" textlink="">
      <xdr:nvSpPr>
        <xdr:cNvPr id="6" name="TekstSylinder 5">
          <a:extLst>
            <a:ext uri="{FF2B5EF4-FFF2-40B4-BE49-F238E27FC236}">
              <a16:creationId xmlns:a16="http://schemas.microsoft.com/office/drawing/2014/main" id="{4FDF5236-F07D-4BB5-97D1-6FB2C3764747}"/>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editAs="oneCell">
    <xdr:from>
      <xdr:col>0</xdr:col>
      <xdr:colOff>0</xdr:colOff>
      <xdr:row>2</xdr:row>
      <xdr:rowOff>55098</xdr:rowOff>
    </xdr:from>
    <xdr:to>
      <xdr:col>9</xdr:col>
      <xdr:colOff>88156</xdr:colOff>
      <xdr:row>4</xdr:row>
      <xdr:rowOff>1248966</xdr:rowOff>
    </xdr:to>
    <xdr:pic>
      <xdr:nvPicPr>
        <xdr:cNvPr id="5" name="Bilde 4">
          <a:extLst>
            <a:ext uri="{FF2B5EF4-FFF2-40B4-BE49-F238E27FC236}">
              <a16:creationId xmlns:a16="http://schemas.microsoft.com/office/drawing/2014/main" id="{FBBCD5C8-6269-E3CC-52F0-5AF88A360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2636"/>
          <a:ext cx="5817810" cy="1649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xdr:colOff>
      <xdr:row>6</xdr:row>
      <xdr:rowOff>7327</xdr:rowOff>
    </xdr:from>
    <xdr:to>
      <xdr:col>3</xdr:col>
      <xdr:colOff>219808</xdr:colOff>
      <xdr:row>8</xdr:row>
      <xdr:rowOff>0</xdr:rowOff>
    </xdr:to>
    <xdr:sp macro="" textlink="">
      <xdr:nvSpPr>
        <xdr:cNvPr id="2" name="Høyre klammeparentes 1">
          <a:extLst>
            <a:ext uri="{FF2B5EF4-FFF2-40B4-BE49-F238E27FC236}">
              <a16:creationId xmlns:a16="http://schemas.microsoft.com/office/drawing/2014/main" id="{00000000-0008-0000-15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40</xdr:row>
      <xdr:rowOff>7326</xdr:rowOff>
    </xdr:from>
    <xdr:to>
      <xdr:col>9</xdr:col>
      <xdr:colOff>161192</xdr:colOff>
      <xdr:row>43</xdr:row>
      <xdr:rowOff>29308</xdr:rowOff>
    </xdr:to>
    <xdr:sp macro="" textlink="">
      <xdr:nvSpPr>
        <xdr:cNvPr id="3" name="Høyre klammeparentes 2">
          <a:extLst>
            <a:ext uri="{FF2B5EF4-FFF2-40B4-BE49-F238E27FC236}">
              <a16:creationId xmlns:a16="http://schemas.microsoft.com/office/drawing/2014/main" id="{00000000-0008-0000-15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12</xdr:col>
      <xdr:colOff>666750</xdr:colOff>
      <xdr:row>81</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5862</xdr:colOff>
      <xdr:row>91</xdr:row>
      <xdr:rowOff>120161</xdr:rowOff>
    </xdr:from>
    <xdr:to>
      <xdr:col>9</xdr:col>
      <xdr:colOff>389622</xdr:colOff>
      <xdr:row>109</xdr:row>
      <xdr:rowOff>567911</xdr:rowOff>
    </xdr:to>
    <xdr:graphicFrame macro="">
      <xdr:nvGraphicFramePr>
        <xdr:cNvPr id="11" name="Diagram 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75</xdr:row>
      <xdr:rowOff>58614</xdr:rowOff>
    </xdr:from>
    <xdr:to>
      <xdr:col>9</xdr:col>
      <xdr:colOff>384415</xdr:colOff>
      <xdr:row>87</xdr:row>
      <xdr:rowOff>73268</xdr:rowOff>
    </xdr:to>
    <xdr:graphicFrame macro="">
      <xdr:nvGraphicFramePr>
        <xdr:cNvPr id="7" name="Diagram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145</xdr:row>
      <xdr:rowOff>27110</xdr:rowOff>
    </xdr:from>
    <xdr:to>
      <xdr:col>8</xdr:col>
      <xdr:colOff>105507</xdr:colOff>
      <xdr:row>159</xdr:row>
      <xdr:rowOff>29308</xdr:rowOff>
    </xdr:to>
    <xdr:graphicFrame macro="">
      <xdr:nvGraphicFramePr>
        <xdr:cNvPr id="3"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5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0.05495</cdr:x>
      <cdr:y>0.56198</cdr:y>
    </cdr:from>
    <cdr:to>
      <cdr:x>0.18961</cdr:x>
      <cdr:y>0.69053</cdr:y>
    </cdr:to>
    <cdr:sp macro="" textlink="Data_PC!$A$15">
      <cdr:nvSpPr>
        <cdr:cNvPr id="5" name="TekstSylinder 1"/>
        <cdr:cNvSpPr txBox="1"/>
      </cdr:nvSpPr>
      <cdr:spPr>
        <a:xfrm xmlns:a="http://schemas.openxmlformats.org/drawingml/2006/main">
          <a:off x="336369" y="1921724"/>
          <a:ext cx="824252" cy="4395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800" b="0" i="0" u="none" strike="noStrike">
              <a:solidFill>
                <a:schemeClr val="accent1"/>
              </a:solidFill>
              <a:latin typeface="Arial"/>
              <a:cs typeface="Arial"/>
            </a:rPr>
            <a:pPr algn="ctr"/>
            <a:t>Large corporates and international customers 29%</a:t>
          </a:fld>
          <a:endParaRPr lang="nb-NO" sz="8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3">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900" b="1" i="0" u="none" strike="noStrike">
              <a:solidFill>
                <a:schemeClr val="bg1"/>
              </a:solidFill>
              <a:latin typeface="Arial"/>
              <a:cs typeface="Arial"/>
            </a:rPr>
            <a:pPr algn="ctr"/>
            <a:t>Personal customers 48%</a:t>
          </a:fld>
          <a:endParaRPr lang="nb-NO" sz="900" b="1">
            <a:solidFill>
              <a:schemeClr val="bg1"/>
            </a:solidFill>
          </a:endParaRPr>
        </a:p>
      </cdr:txBody>
    </cdr:sp>
  </cdr:relSizeAnchor>
  <cdr:relSizeAnchor xmlns:cdr="http://schemas.openxmlformats.org/drawingml/2006/chartDrawing">
    <cdr:from>
      <cdr:x>0.06461</cdr:x>
      <cdr:y>0.35776</cdr:y>
    </cdr:from>
    <cdr:to>
      <cdr:x>0.18554</cdr:x>
      <cdr:y>0.50414</cdr:y>
    </cdr:to>
    <cdr:sp macro="" textlink="Data_PC!$A$14">
      <cdr:nvSpPr>
        <cdr:cNvPr id="2" name="TekstSylinder 1">
          <a:extLst xmlns:a="http://schemas.openxmlformats.org/drawingml/2006/main">
            <a:ext uri="{FF2B5EF4-FFF2-40B4-BE49-F238E27FC236}">
              <a16:creationId xmlns:a16="http://schemas.microsoft.com/office/drawing/2014/main" id="{66DCF30A-F616-120F-D895-3E4CA37726B3}"/>
            </a:ext>
          </a:extLst>
        </cdr:cNvPr>
        <cdr:cNvSpPr txBox="1"/>
      </cdr:nvSpPr>
      <cdr:spPr>
        <a:xfrm xmlns:a="http://schemas.openxmlformats.org/drawingml/2006/main">
          <a:off x="379057" y="1278005"/>
          <a:ext cx="709478" cy="522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469442-CA83-46D8-92EA-9AAE5B0DB540}" type="TxLink">
            <a:rPr lang="en-US" sz="800" b="0" i="0" u="none" strike="noStrike">
              <a:solidFill>
                <a:schemeClr val="accent1"/>
              </a:solidFill>
              <a:latin typeface="Arial"/>
              <a:cs typeface="Arial"/>
            </a:rPr>
            <a:pPr algn="ctr"/>
            <a:t>Corporate customers Norway 21%</a:t>
          </a:fld>
          <a:endParaRPr lang="nb-NO" sz="800" b="1">
            <a:solidFill>
              <a:schemeClr val="accent1"/>
            </a:solidFill>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4369" name="CustomMemberDispatchertb1" hidden="1">
              <a:extLst>
                <a:ext uri="{63B3BB69-23CF-44E3-9099-C40C66FF867C}">
                  <a14:compatExt spid="_x0000_s314369"/>
                </a:ext>
                <a:ext uri="{FF2B5EF4-FFF2-40B4-BE49-F238E27FC236}">
                  <a16:creationId xmlns:a16="http://schemas.microsoft.com/office/drawing/2014/main" id="{00000000-0008-0000-0200-000001C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1.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48</xdr:row>
      <xdr:rowOff>71384</xdr:rowOff>
    </xdr:from>
    <xdr:to>
      <xdr:col>9</xdr:col>
      <xdr:colOff>384415</xdr:colOff>
      <xdr:row>68</xdr:row>
      <xdr:rowOff>86427</xdr:rowOff>
    </xdr:to>
    <xdr:graphicFrame macro="">
      <xdr:nvGraphicFramePr>
        <xdr:cNvPr id="20"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106136</xdr:rowOff>
    </xdr:from>
    <xdr:to>
      <xdr:col>9</xdr:col>
      <xdr:colOff>384415</xdr:colOff>
      <xdr:row>44</xdr:row>
      <xdr:rowOff>114510</xdr:rowOff>
    </xdr:to>
    <xdr:graphicFrame macro="">
      <xdr:nvGraphicFramePr>
        <xdr:cNvPr id="19"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5761" name="CustomMemberDispatchertb1" hidden="1">
              <a:extLst>
                <a:ext uri="{63B3BB69-23CF-44E3-9099-C40C66FF867C}">
                  <a14:compatExt spid="_x0000_s245761"/>
                </a:ext>
                <a:ext uri="{FF2B5EF4-FFF2-40B4-BE49-F238E27FC236}">
                  <a16:creationId xmlns:a16="http://schemas.microsoft.com/office/drawing/2014/main" id="{00000000-0008-0000-1600-000001C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6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0.10991</cdr:x>
      <cdr:y>0.60362</cdr:y>
    </cdr:from>
    <cdr:to>
      <cdr:x>0.25129</cdr:x>
      <cdr:y>0.73217</cdr:y>
    </cdr:to>
    <cdr:sp macro="" textlink="Data_BCN!$A$27">
      <cdr:nvSpPr>
        <cdr:cNvPr id="5" name="TekstSylinder 1"/>
        <cdr:cNvSpPr txBox="1"/>
      </cdr:nvSpPr>
      <cdr:spPr>
        <a:xfrm xmlns:a="http://schemas.openxmlformats.org/drawingml/2006/main">
          <a:off x="648776" y="2052050"/>
          <a:ext cx="834504"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79DA50-9BA4-433F-9A52-8F5F311468DA}" type="TxLink">
            <a:rPr lang="en-US" sz="800" b="0" i="0" u="none" strike="noStrike">
              <a:solidFill>
                <a:schemeClr val="accent1"/>
              </a:solidFill>
              <a:latin typeface="Arial"/>
              <a:cs typeface="Arial"/>
            </a:rPr>
            <a:pPr algn="ctr"/>
            <a:t>Large corporates and international customers 29%</a:t>
          </a:fld>
          <a:endParaRPr lang="nb-NO" sz="800" b="0">
            <a:solidFill>
              <a:schemeClr val="accent1"/>
            </a:solidFill>
          </a:endParaRPr>
        </a:p>
      </cdr:txBody>
    </cdr:sp>
  </cdr:relSizeAnchor>
  <cdr:relSizeAnchor xmlns:cdr="http://schemas.openxmlformats.org/drawingml/2006/chartDrawing">
    <cdr:from>
      <cdr:x>0.0789</cdr:x>
      <cdr:y>0.35684</cdr:y>
    </cdr:from>
    <cdr:to>
      <cdr:x>0.21456</cdr:x>
      <cdr:y>0.48539</cdr:y>
    </cdr:to>
    <cdr:sp macro="" textlink="Data_BCN!$A$25">
      <cdr:nvSpPr>
        <cdr:cNvPr id="6" name="TekstSylinder 1"/>
        <cdr:cNvSpPr txBox="1"/>
      </cdr:nvSpPr>
      <cdr:spPr>
        <a:xfrm xmlns:a="http://schemas.openxmlformats.org/drawingml/2006/main">
          <a:off x="480995" y="1213098"/>
          <a:ext cx="82710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726ADB-4C7C-46E0-BA74-76C984F13D29}" type="TxLink">
            <a:rPr lang="en-US" sz="800" b="0" i="0" u="none" strike="noStrike">
              <a:solidFill>
                <a:schemeClr val="accent1"/>
              </a:solidFill>
              <a:latin typeface="Arial"/>
              <a:cs typeface="Arial"/>
            </a:rPr>
            <a:pPr algn="ctr"/>
            <a:t>Personal customers 48%</a:t>
          </a:fld>
          <a:endParaRPr lang="nb-NO" sz="800" b="0">
            <a:solidFill>
              <a:schemeClr val="accent1"/>
            </a:solidFill>
          </a:endParaRPr>
        </a:p>
      </cdr:txBody>
    </cdr:sp>
  </cdr:relSizeAnchor>
  <cdr:relSizeAnchor xmlns:cdr="http://schemas.openxmlformats.org/drawingml/2006/chartDrawing">
    <cdr:from>
      <cdr:x>0.19864</cdr:x>
      <cdr:y>0.48154</cdr:y>
    </cdr:from>
    <cdr:to>
      <cdr:x>0.33226</cdr:x>
      <cdr:y>0.61009</cdr:y>
    </cdr:to>
    <cdr:sp macro="" textlink="Data_BCN!$A$26">
      <cdr:nvSpPr>
        <cdr:cNvPr id="2" name="TekstSylinder 1">
          <a:extLst xmlns:a="http://schemas.openxmlformats.org/drawingml/2006/main">
            <a:ext uri="{FF2B5EF4-FFF2-40B4-BE49-F238E27FC236}">
              <a16:creationId xmlns:a16="http://schemas.microsoft.com/office/drawing/2014/main" id="{DB2538CA-7AE0-67AB-C499-CEA683CB749A}"/>
            </a:ext>
          </a:extLst>
        </cdr:cNvPr>
        <cdr:cNvSpPr txBox="1"/>
      </cdr:nvSpPr>
      <cdr:spPr>
        <a:xfrm xmlns:a="http://schemas.openxmlformats.org/drawingml/2006/main">
          <a:off x="1211035" y="1637052"/>
          <a:ext cx="814625"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9CF6B7-D404-41FC-8225-29FE708265DA}" type="TxLink">
            <a:rPr lang="en-US" sz="900" b="1" i="0" u="none" strike="noStrike">
              <a:solidFill>
                <a:srgbClr val="FFFFFF"/>
              </a:solidFill>
              <a:latin typeface="Arial"/>
              <a:cs typeface="Arial"/>
            </a:rPr>
            <a:pPr algn="ctr"/>
            <a:t>Corporate customers Norway 21%</a:t>
          </a:fld>
          <a:endParaRPr lang="nb-NO" sz="900" b="1">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0</xdr:colOff>
      <xdr:row>6</xdr:row>
      <xdr:rowOff>9524</xdr:rowOff>
    </xdr:from>
    <xdr:to>
      <xdr:col>3</xdr:col>
      <xdr:colOff>388327</xdr:colOff>
      <xdr:row>19</xdr:row>
      <xdr:rowOff>161924</xdr:rowOff>
    </xdr:to>
    <xdr:sp macro="" textlink="">
      <xdr:nvSpPr>
        <xdr:cNvPr id="2" name="Høyre klammeparentes 1">
          <a:extLst>
            <a:ext uri="{FF2B5EF4-FFF2-40B4-BE49-F238E27FC236}">
              <a16:creationId xmlns:a16="http://schemas.microsoft.com/office/drawing/2014/main" id="{00000000-0008-0000-1700-000002000000}"/>
            </a:ext>
          </a:extLst>
        </xdr:cNvPr>
        <xdr:cNvSpPr/>
      </xdr:nvSpPr>
      <xdr:spPr bwMode="auto">
        <a:xfrm>
          <a:off x="3971925" y="1019174"/>
          <a:ext cx="388327" cy="2257425"/>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700-000003000000}"/>
            </a:ext>
          </a:extLst>
        </xdr:cNvPr>
        <xdr:cNvSpPr/>
      </xdr:nvSpPr>
      <xdr:spPr bwMode="auto">
        <a:xfrm>
          <a:off x="8372475" y="6436701"/>
          <a:ext cx="114300" cy="478449"/>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7809" name="CustomMemberDispatchertb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0</xdr:colOff>
      <xdr:row>49</xdr:row>
      <xdr:rowOff>132442</xdr:rowOff>
    </xdr:from>
    <xdr:to>
      <xdr:col>9</xdr:col>
      <xdr:colOff>372058</xdr:colOff>
      <xdr:row>69</xdr:row>
      <xdr:rowOff>144310</xdr:rowOff>
    </xdr:to>
    <xdr:graphicFrame macro="">
      <xdr:nvGraphicFramePr>
        <xdr:cNvPr id="38" name="Diagram 1">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33</xdr:row>
      <xdr:rowOff>106136</xdr:rowOff>
    </xdr:from>
    <xdr:to>
      <xdr:col>9</xdr:col>
      <xdr:colOff>359544</xdr:colOff>
      <xdr:row>45</xdr:row>
      <xdr:rowOff>114510</xdr:rowOff>
    </xdr:to>
    <xdr:graphicFrame macro="">
      <xdr:nvGraphicFramePr>
        <xdr:cNvPr id="46" name="Diagram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8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8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0.18234</cdr:x>
      <cdr:y>0.4666</cdr:y>
    </cdr:from>
    <cdr:to>
      <cdr:x>0.33592</cdr:x>
      <cdr:y>0.59515</cdr:y>
    </cdr:to>
    <cdr:sp macro="" textlink="Data_LCI!$A$27">
      <cdr:nvSpPr>
        <cdr:cNvPr id="5" name="TekstSylinder 1"/>
        <cdr:cNvSpPr txBox="1"/>
      </cdr:nvSpPr>
      <cdr:spPr>
        <a:xfrm xmlns:a="http://schemas.openxmlformats.org/drawingml/2006/main">
          <a:off x="1102403" y="1586243"/>
          <a:ext cx="928512"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900" b="1" i="0" u="none" strike="noStrike">
              <a:solidFill>
                <a:srgbClr val="FFFFFF"/>
              </a:solidFill>
              <a:latin typeface="Arial"/>
              <a:cs typeface="Arial"/>
            </a:rPr>
            <a:pPr algn="ctr"/>
            <a:t>Large corporates and international customers 29%</a:t>
          </a:fld>
          <a:endParaRPr lang="nb-NO" sz="900" b="1">
            <a:solidFill>
              <a:srgbClr val="007272"/>
            </a:solidFill>
          </a:endParaRPr>
        </a:p>
      </cdr:txBody>
    </cdr:sp>
  </cdr:relSizeAnchor>
  <cdr:relSizeAnchor xmlns:cdr="http://schemas.openxmlformats.org/drawingml/2006/chartDrawing">
    <cdr:from>
      <cdr:x>0.06223</cdr:x>
      <cdr:y>0.5567</cdr:y>
    </cdr:from>
    <cdr:to>
      <cdr:x>0.19477</cdr:x>
      <cdr:y>0.68525</cdr:y>
    </cdr:to>
    <cdr:sp macro="" textlink="Data_LCI!$A$25">
      <cdr:nvSpPr>
        <cdr:cNvPr id="6" name="TekstSylinder 1"/>
        <cdr:cNvSpPr txBox="1"/>
      </cdr:nvSpPr>
      <cdr:spPr>
        <a:xfrm xmlns:a="http://schemas.openxmlformats.org/drawingml/2006/main">
          <a:off x="379395" y="1892548"/>
          <a:ext cx="80805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800" b="0" i="0" u="none" strike="noStrike">
              <a:solidFill>
                <a:schemeClr val="accent1"/>
              </a:solidFill>
              <a:latin typeface="Arial"/>
              <a:cs typeface="Arial"/>
            </a:rPr>
            <a:pPr algn="ctr"/>
            <a:t>Personal customers 48%</a:t>
          </a:fld>
          <a:endParaRPr lang="nb-NO" sz="800" b="0">
            <a:solidFill>
              <a:schemeClr val="accent1"/>
            </a:solidFill>
          </a:endParaRPr>
        </a:p>
      </cdr:txBody>
    </cdr:sp>
  </cdr:relSizeAnchor>
  <cdr:relSizeAnchor xmlns:cdr="http://schemas.openxmlformats.org/drawingml/2006/chartDrawing">
    <cdr:from>
      <cdr:x>0.11559</cdr:x>
      <cdr:y>0.32265</cdr:y>
    </cdr:from>
    <cdr:to>
      <cdr:x>0.23668</cdr:x>
      <cdr:y>0.47041</cdr:y>
    </cdr:to>
    <cdr:sp macro="" textlink="Data_LCI!$A$26">
      <cdr:nvSpPr>
        <cdr:cNvPr id="2" name="TekstSylinder 1">
          <a:extLst xmlns:a="http://schemas.openxmlformats.org/drawingml/2006/main">
            <a:ext uri="{FF2B5EF4-FFF2-40B4-BE49-F238E27FC236}">
              <a16:creationId xmlns:a16="http://schemas.microsoft.com/office/drawing/2014/main" id="{42371F51-43D0-983C-E7FD-BEB0E3F07589}"/>
            </a:ext>
          </a:extLst>
        </cdr:cNvPr>
        <cdr:cNvSpPr txBox="1"/>
      </cdr:nvSpPr>
      <cdr:spPr>
        <a:xfrm xmlns:a="http://schemas.openxmlformats.org/drawingml/2006/main">
          <a:off x="678297" y="1134780"/>
          <a:ext cx="710554" cy="5196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E3D1B-3454-477D-813C-72EF002AE1A0}" type="TxLink">
            <a:rPr lang="en-US" sz="800" b="0" i="0" u="none" strike="noStrike">
              <a:solidFill>
                <a:schemeClr val="accent1"/>
              </a:solidFill>
              <a:latin typeface="Arial"/>
              <a:cs typeface="Arial"/>
            </a:rPr>
            <a:pPr algn="ctr"/>
            <a:t>Corporate customers Norway 21%</a:t>
          </a:fld>
          <a:endParaRPr lang="nb-NO" sz="800" b="0">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0</xdr:colOff>
      <xdr:row>4</xdr:row>
      <xdr:rowOff>161192</xdr:rowOff>
    </xdr:from>
    <xdr:to>
      <xdr:col>3</xdr:col>
      <xdr:colOff>388327</xdr:colOff>
      <xdr:row>20</xdr:row>
      <xdr:rowOff>0</xdr:rowOff>
    </xdr:to>
    <xdr:sp macro="" textlink="">
      <xdr:nvSpPr>
        <xdr:cNvPr id="2" name="Høyre klammeparentes 1">
          <a:extLst>
            <a:ext uri="{FF2B5EF4-FFF2-40B4-BE49-F238E27FC236}">
              <a16:creationId xmlns:a16="http://schemas.microsoft.com/office/drawing/2014/main" id="{00000000-0008-0000-19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9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A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B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C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1FD197EE-E0B6-65E9-E42A-192F5E341DCB}"/>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X0AO</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D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377825</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E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F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2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46</xdr:row>
      <xdr:rowOff>1</xdr:rowOff>
    </xdr:from>
    <xdr:to>
      <xdr:col>1</xdr:col>
      <xdr:colOff>355875</xdr:colOff>
      <xdr:row>46</xdr:row>
      <xdr:rowOff>2542786</xdr:rowOff>
    </xdr:to>
    <xdr:pic>
      <xdr:nvPicPr>
        <xdr:cNvPr id="5" name="Bilde 4">
          <a:extLst>
            <a:ext uri="{FF2B5EF4-FFF2-40B4-BE49-F238E27FC236}">
              <a16:creationId xmlns:a16="http://schemas.microsoft.com/office/drawing/2014/main" id="{D452FDCF-6A50-704E-DFE7-E5528B2F0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68701"/>
          <a:ext cx="2880000" cy="2542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1</xdr:rowOff>
    </xdr:from>
    <xdr:to>
      <xdr:col>7</xdr:col>
      <xdr:colOff>213000</xdr:colOff>
      <xdr:row>46</xdr:row>
      <xdr:rowOff>2550858</xdr:rowOff>
    </xdr:to>
    <xdr:pic>
      <xdr:nvPicPr>
        <xdr:cNvPr id="6" name="Bilde 5">
          <a:extLst>
            <a:ext uri="{FF2B5EF4-FFF2-40B4-BE49-F238E27FC236}">
              <a16:creationId xmlns:a16="http://schemas.microsoft.com/office/drawing/2014/main" id="{A9A77BB0-7BEC-A823-A2DD-EDD482CDE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57525" y="16268701"/>
          <a:ext cx="2880000" cy="255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395475</xdr:colOff>
      <xdr:row>68</xdr:row>
      <xdr:rowOff>3222119</xdr:rowOff>
    </xdr:to>
    <xdr:pic>
      <xdr:nvPicPr>
        <xdr:cNvPr id="7" name="Bilde 6">
          <a:extLst>
            <a:ext uri="{FF2B5EF4-FFF2-40B4-BE49-F238E27FC236}">
              <a16:creationId xmlns:a16="http://schemas.microsoft.com/office/drawing/2014/main" id="{EC747526-DC4F-8CB6-545F-A2731A1570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945725"/>
          <a:ext cx="6120000" cy="3222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0</xdr:rowOff>
    </xdr:from>
    <xdr:to>
      <xdr:col>7</xdr:col>
      <xdr:colOff>395475</xdr:colOff>
      <xdr:row>74</xdr:row>
      <xdr:rowOff>3211987</xdr:rowOff>
    </xdr:to>
    <xdr:pic>
      <xdr:nvPicPr>
        <xdr:cNvPr id="8" name="Bilde 7">
          <a:extLst>
            <a:ext uri="{FF2B5EF4-FFF2-40B4-BE49-F238E27FC236}">
              <a16:creationId xmlns:a16="http://schemas.microsoft.com/office/drawing/2014/main" id="{9A183947-0D62-6C0B-4AFC-04D744DE20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432000"/>
          <a:ext cx="6120000" cy="3211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7</xdr:col>
      <xdr:colOff>395475</xdr:colOff>
      <xdr:row>80</xdr:row>
      <xdr:rowOff>3277095</xdr:rowOff>
    </xdr:to>
    <xdr:pic>
      <xdr:nvPicPr>
        <xdr:cNvPr id="9" name="Bilde 8">
          <a:extLst>
            <a:ext uri="{FF2B5EF4-FFF2-40B4-BE49-F238E27FC236}">
              <a16:creationId xmlns:a16="http://schemas.microsoft.com/office/drawing/2014/main" id="{239A4B67-6C3B-F535-0C4D-E85FC9B7B1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1899225"/>
          <a:ext cx="6120000" cy="3277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171449</xdr:rowOff>
    </xdr:from>
    <xdr:to>
      <xdr:col>7</xdr:col>
      <xdr:colOff>395475</xdr:colOff>
      <xdr:row>86</xdr:row>
      <xdr:rowOff>3232251</xdr:rowOff>
    </xdr:to>
    <xdr:pic>
      <xdr:nvPicPr>
        <xdr:cNvPr id="11" name="Bilde 10">
          <a:extLst>
            <a:ext uri="{FF2B5EF4-FFF2-40B4-BE49-F238E27FC236}">
              <a16:creationId xmlns:a16="http://schemas.microsoft.com/office/drawing/2014/main" id="{D7D64613-EC32-C8A8-F001-0000142C908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6385499"/>
          <a:ext cx="6120000" cy="323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7</xdr:col>
      <xdr:colOff>395475</xdr:colOff>
      <xdr:row>19</xdr:row>
      <xdr:rowOff>3788267</xdr:rowOff>
    </xdr:to>
    <xdr:pic>
      <xdr:nvPicPr>
        <xdr:cNvPr id="12" name="Bilde 11">
          <a:extLst>
            <a:ext uri="{FF2B5EF4-FFF2-40B4-BE49-F238E27FC236}">
              <a16:creationId xmlns:a16="http://schemas.microsoft.com/office/drawing/2014/main" id="{BBA1D6B1-A28E-4FBE-D2C6-A51389EE940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171950"/>
          <a:ext cx="6120000" cy="3788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7</xdr:col>
      <xdr:colOff>395475</xdr:colOff>
      <xdr:row>26</xdr:row>
      <xdr:rowOff>67982</xdr:rowOff>
    </xdr:to>
    <xdr:pic>
      <xdr:nvPicPr>
        <xdr:cNvPr id="14" name="Bilde 13">
          <a:extLst>
            <a:ext uri="{FF2B5EF4-FFF2-40B4-BE49-F238E27FC236}">
              <a16:creationId xmlns:a16="http://schemas.microsoft.com/office/drawing/2014/main" id="{54218338-BB94-1093-F63C-1278EE988E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9220200"/>
          <a:ext cx="6120000" cy="3287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368300</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1481473</xdr:colOff>
      <xdr:row>397</xdr:row>
      <xdr:rowOff>33600</xdr:rowOff>
    </xdr:from>
    <xdr:to>
      <xdr:col>1</xdr:col>
      <xdr:colOff>1481833</xdr:colOff>
      <xdr:row>397</xdr:row>
      <xdr:rowOff>33960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E032A18E-47F5-D165-D2D0-63A3661AA1B6}"/>
                </a:ext>
              </a:extLst>
            </xdr14:cNvPr>
            <xdr14:cNvContentPartPr/>
          </xdr14:nvContentPartPr>
          <xdr14:nvPr macro=""/>
          <xdr14:xfrm>
            <a:off x="1731240" y="72787667"/>
            <a:ext cx="360" cy="360"/>
          </xdr14:xfrm>
        </xdr:contentPart>
      </mc:Choice>
      <mc:Fallback xmlns="">
        <xdr:pic>
          <xdr:nvPicPr>
            <xdr:cNvPr id="10" name="Ink 9">
              <a:extLst>
                <a:ext uri="{FF2B5EF4-FFF2-40B4-BE49-F238E27FC236}">
                  <a16:creationId xmlns:a16="http://schemas.microsoft.com/office/drawing/2014/main" id="{E032A18E-47F5-D165-D2D0-63A3661AA1B6}"/>
                </a:ext>
              </a:extLst>
            </xdr:cNvPr>
            <xdr:cNvPicPr/>
          </xdr:nvPicPr>
          <xdr:blipFill>
            <a:blip xmlns:r="http://schemas.openxmlformats.org/officeDocument/2006/relationships" r:embed="rId2"/>
            <a:stretch>
              <a:fillRect/>
            </a:stretch>
          </xdr:blipFill>
          <xdr:spPr>
            <a:xfrm>
              <a:off x="1725120" y="72781547"/>
              <a:ext cx="12600" cy="12600"/>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685800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twoCellAnchor editAs="oneCell">
    <xdr:from>
      <xdr:col>2</xdr:col>
      <xdr:colOff>219847</xdr:colOff>
      <xdr:row>17</xdr:row>
      <xdr:rowOff>118460</xdr:rowOff>
    </xdr:from>
    <xdr:to>
      <xdr:col>2</xdr:col>
      <xdr:colOff>220207</xdr:colOff>
      <xdr:row>17</xdr:row>
      <xdr:rowOff>118820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D0D7C878-14D5-29B9-68A0-086A30E9747E}"/>
                </a:ext>
              </a:extLst>
            </xdr14:cNvPr>
            <xdr14:cNvContentPartPr/>
          </xdr14:nvContentPartPr>
          <xdr14:nvPr macro=""/>
          <xdr14:xfrm>
            <a:off x="2764080" y="3255360"/>
            <a:ext cx="360" cy="360"/>
          </xdr14:xfrm>
        </xdr:contentPart>
      </mc:Choice>
      <mc:Fallback xmlns="">
        <xdr:pic>
          <xdr:nvPicPr>
            <xdr:cNvPr id="4" name="Ink 3">
              <a:extLst>
                <a:ext uri="{FF2B5EF4-FFF2-40B4-BE49-F238E27FC236}">
                  <a16:creationId xmlns:a16="http://schemas.microsoft.com/office/drawing/2014/main" id="{D0D7C878-14D5-29B9-68A0-086A30E9747E}"/>
                </a:ext>
              </a:extLst>
            </xdr:cNvPr>
            <xdr:cNvPicPr/>
          </xdr:nvPicPr>
          <xdr:blipFill>
            <a:blip xmlns:r="http://schemas.openxmlformats.org/officeDocument/2006/relationships" r:embed="rId4"/>
            <a:stretch>
              <a:fillRect/>
            </a:stretch>
          </xdr:blipFill>
          <xdr:spPr>
            <a:xfrm>
              <a:off x="2757960" y="3249240"/>
              <a:ext cx="12600" cy="12600"/>
            </a:xfrm>
            <a:prstGeom prst="rect">
              <a:avLst/>
            </a:prstGeom>
          </xdr:spPr>
        </xdr:pic>
      </mc:Fallback>
    </mc:AlternateContent>
    <xdr:clientData/>
  </xdr:twoCellAnchor>
  <xdr:twoCellAnchor editAs="oneCell">
    <xdr:from>
      <xdr:col>3</xdr:col>
      <xdr:colOff>267480</xdr:colOff>
      <xdr:row>17</xdr:row>
      <xdr:rowOff>106220</xdr:rowOff>
    </xdr:from>
    <xdr:to>
      <xdr:col>3</xdr:col>
      <xdr:colOff>275400</xdr:colOff>
      <xdr:row>17</xdr:row>
      <xdr:rowOff>110540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000A6A89-759F-9F64-26D9-BDC5D59E9282}"/>
                </a:ext>
              </a:extLst>
            </xdr14:cNvPr>
            <xdr14:cNvContentPartPr/>
          </xdr14:nvContentPartPr>
          <xdr14:nvPr macro=""/>
          <xdr14:xfrm>
            <a:off x="3239280" y="3243120"/>
            <a:ext cx="7920" cy="4320"/>
          </xdr14:xfrm>
        </xdr:contentPart>
      </mc:Choice>
      <mc:Fallback xmlns="">
        <xdr:pic>
          <xdr:nvPicPr>
            <xdr:cNvPr id="5" name="Ink 4">
              <a:extLst>
                <a:ext uri="{FF2B5EF4-FFF2-40B4-BE49-F238E27FC236}">
                  <a16:creationId xmlns:a16="http://schemas.microsoft.com/office/drawing/2014/main" id="{000A6A89-759F-9F64-26D9-BDC5D59E9282}"/>
                </a:ext>
              </a:extLst>
            </xdr:cNvPr>
            <xdr:cNvPicPr/>
          </xdr:nvPicPr>
          <xdr:blipFill>
            <a:blip xmlns:r="http://schemas.openxmlformats.org/officeDocument/2006/relationships" r:embed="rId6"/>
            <a:stretch>
              <a:fillRect/>
            </a:stretch>
          </xdr:blipFill>
          <xdr:spPr>
            <a:xfrm>
              <a:off x="3233160" y="3237000"/>
              <a:ext cx="20160" cy="16560"/>
            </a:xfrm>
            <a:prstGeom prst="rect">
              <a:avLst/>
            </a:prstGeom>
          </xdr:spPr>
        </xdr:pic>
      </mc:Fallback>
    </mc:AlternateContent>
    <xdr:clientData/>
  </xdr:twoCellAnchor>
  <xdr:twoCellAnchor editAs="oneCell">
    <xdr:from>
      <xdr:col>2</xdr:col>
      <xdr:colOff>177367</xdr:colOff>
      <xdr:row>17</xdr:row>
      <xdr:rowOff>109820</xdr:rowOff>
    </xdr:from>
    <xdr:to>
      <xdr:col>2</xdr:col>
      <xdr:colOff>177727</xdr:colOff>
      <xdr:row>17</xdr:row>
      <xdr:rowOff>110180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6" name="Ink 5">
              <a:extLst>
                <a:ext uri="{FF2B5EF4-FFF2-40B4-BE49-F238E27FC236}">
                  <a16:creationId xmlns:a16="http://schemas.microsoft.com/office/drawing/2014/main" id="{33248988-41D1-8725-E92F-B5E1BDFED44B}"/>
                </a:ext>
              </a:extLst>
            </xdr14:cNvPr>
            <xdr14:cNvContentPartPr/>
          </xdr14:nvContentPartPr>
          <xdr14:nvPr macro=""/>
          <xdr14:xfrm>
            <a:off x="2721600" y="3246720"/>
            <a:ext cx="360" cy="360"/>
          </xdr14:xfrm>
        </xdr:contentPart>
      </mc:Choice>
      <mc:Fallback xmlns="">
        <xdr:pic>
          <xdr:nvPicPr>
            <xdr:cNvPr id="6" name="Ink 5">
              <a:extLst>
                <a:ext uri="{FF2B5EF4-FFF2-40B4-BE49-F238E27FC236}">
                  <a16:creationId xmlns:a16="http://schemas.microsoft.com/office/drawing/2014/main" id="{33248988-41D1-8725-E92F-B5E1BDFED44B}"/>
                </a:ext>
              </a:extLst>
            </xdr:cNvPr>
            <xdr:cNvPicPr/>
          </xdr:nvPicPr>
          <xdr:blipFill>
            <a:blip xmlns:r="http://schemas.openxmlformats.org/officeDocument/2006/relationships" r:embed="rId8"/>
            <a:stretch>
              <a:fillRect/>
            </a:stretch>
          </xdr:blipFill>
          <xdr:spPr>
            <a:xfrm>
              <a:off x="2715480" y="3240600"/>
              <a:ext cx="12600" cy="12600"/>
            </a:xfrm>
            <a:prstGeom prst="rect">
              <a:avLst/>
            </a:prstGeom>
          </xdr:spPr>
        </xdr:pic>
      </mc:Fallback>
    </mc:AlternateContent>
    <xdr:clientData/>
  </xdr:twoCellAnchor>
  <xdr:twoCellAnchor editAs="oneCell">
    <xdr:from>
      <xdr:col>1</xdr:col>
      <xdr:colOff>1976833</xdr:colOff>
      <xdr:row>266</xdr:row>
      <xdr:rowOff>67514</xdr:rowOff>
    </xdr:from>
    <xdr:to>
      <xdr:col>1</xdr:col>
      <xdr:colOff>2014993</xdr:colOff>
      <xdr:row>266</xdr:row>
      <xdr:rowOff>106034</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5D4A96C-32FC-8D74-1D0E-EA42CE2EEEEF}"/>
                </a:ext>
              </a:extLst>
            </xdr14:cNvPr>
            <xdr14:cNvContentPartPr/>
          </xdr14:nvContentPartPr>
          <xdr14:nvPr macro=""/>
          <xdr14:xfrm>
            <a:off x="2226600" y="47176047"/>
            <a:ext cx="38160" cy="38520"/>
          </xdr14:xfrm>
        </xdr:contentPart>
      </mc:Choice>
      <mc:Fallback xmlns="">
        <xdr:pic>
          <xdr:nvPicPr>
            <xdr:cNvPr id="9" name="Ink 8">
              <a:extLst>
                <a:ext uri="{FF2B5EF4-FFF2-40B4-BE49-F238E27FC236}">
                  <a16:creationId xmlns:a16="http://schemas.microsoft.com/office/drawing/2014/main" id="{95D4A96C-32FC-8D74-1D0E-EA42CE2EEEEF}"/>
                </a:ext>
              </a:extLst>
            </xdr:cNvPr>
            <xdr:cNvPicPr/>
          </xdr:nvPicPr>
          <xdr:blipFill>
            <a:blip xmlns:r="http://schemas.openxmlformats.org/officeDocument/2006/relationships" r:embed="rId10"/>
            <a:stretch>
              <a:fillRect/>
            </a:stretch>
          </xdr:blipFill>
          <xdr:spPr>
            <a:xfrm>
              <a:off x="2220480" y="47169927"/>
              <a:ext cx="50400" cy="5076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extLst>
          <a:ext uri="{909E8E84-426E-40DD-AFC4-6F175D3DCCD1}">
            <a14:hiddenFill xmlns:a14="http://schemas.microsoft.com/office/drawing/2010/main">
              <a:solidFill>
                <a:srgbClr val="FFFFFF"/>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67</xdr:row>
      <xdr:rowOff>102577</xdr:rowOff>
    </xdr:from>
    <xdr:to>
      <xdr:col>8</xdr:col>
      <xdr:colOff>164276</xdr:colOff>
      <xdr:row>78</xdr:row>
      <xdr:rowOff>142904</xdr:rowOff>
    </xdr:to>
    <xdr:pic>
      <xdr:nvPicPr>
        <xdr:cNvPr id="2" name="Bilde 1">
          <a:extLst>
            <a:ext uri="{FF2B5EF4-FFF2-40B4-BE49-F238E27FC236}">
              <a16:creationId xmlns:a16="http://schemas.microsoft.com/office/drawing/2014/main" id="{D9F45FF3-A5DE-B3D8-AEE0-4A98A48F0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28231"/>
          <a:ext cx="5388372" cy="27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80597</xdr:rowOff>
    </xdr:from>
    <xdr:to>
      <xdr:col>8</xdr:col>
      <xdr:colOff>221976</xdr:colOff>
      <xdr:row>95</xdr:row>
      <xdr:rowOff>179373</xdr:rowOff>
    </xdr:to>
    <xdr:pic>
      <xdr:nvPicPr>
        <xdr:cNvPr id="4" name="Bilde 3">
          <a:extLst>
            <a:ext uri="{FF2B5EF4-FFF2-40B4-BE49-F238E27FC236}">
              <a16:creationId xmlns:a16="http://schemas.microsoft.com/office/drawing/2014/main" id="{AFB63305-D503-2645-AFD9-21E3DF250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943385"/>
          <a:ext cx="5459748" cy="276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65942</xdr:rowOff>
    </xdr:from>
    <xdr:to>
      <xdr:col>8</xdr:col>
      <xdr:colOff>232503</xdr:colOff>
      <xdr:row>110</xdr:row>
      <xdr:rowOff>44480</xdr:rowOff>
    </xdr:to>
    <xdr:pic>
      <xdr:nvPicPr>
        <xdr:cNvPr id="7" name="Bilde 6">
          <a:extLst>
            <a:ext uri="{FF2B5EF4-FFF2-40B4-BE49-F238E27FC236}">
              <a16:creationId xmlns:a16="http://schemas.microsoft.com/office/drawing/2014/main" id="{6BDEA1A7-5B8B-4E23-2F91-2D9809A7E6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167230"/>
          <a:ext cx="5463925"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51289</xdr:rowOff>
    </xdr:from>
    <xdr:to>
      <xdr:col>8</xdr:col>
      <xdr:colOff>230318</xdr:colOff>
      <xdr:row>127</xdr:row>
      <xdr:rowOff>28978</xdr:rowOff>
    </xdr:to>
    <xdr:pic>
      <xdr:nvPicPr>
        <xdr:cNvPr id="9" name="Bilde 8">
          <a:extLst>
            <a:ext uri="{FF2B5EF4-FFF2-40B4-BE49-F238E27FC236}">
              <a16:creationId xmlns:a16="http://schemas.microsoft.com/office/drawing/2014/main" id="{1A1F411E-1D78-A190-FEC5-F928C0E601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3204366"/>
          <a:ext cx="5461740" cy="287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12.102"/>
    </inkml:context>
    <inkml:brush xml:id="br0">
      <inkml:brushProperty name="width" value="0.035" units="cm"/>
      <inkml:brushProperty name="height" value="0.035" units="cm"/>
    </inkml:brush>
  </inkml:definitions>
  <inkml:trace contextRef="#ctx0" brushRef="#br0">1 1 24575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0:59:00.269"/>
    </inkml:context>
    <inkml:brush xml:id="br0">
      <inkml:brushProperty name="width" value="0.035" units="cm"/>
      <inkml:brushProperty name="height" value="0.035" units="cm"/>
    </inkml:brush>
  </inkml:definitions>
  <inkml:trace contextRef="#ctx0" brushRef="#br0">1 0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0:59:00.938"/>
    </inkml:context>
    <inkml:brush xml:id="br0">
      <inkml:brushProperty name="width" value="0.035" units="cm"/>
      <inkml:brushProperty name="height" value="0.035" units="cm"/>
    </inkml:brush>
  </inkml:definitions>
  <inkml:trace contextRef="#ctx0" brushRef="#br0">22 11 24575,'0'-2'0,"-2"-1"0,-3 1 0,-2 0 0,-1 0-8191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0:59:01.350"/>
    </inkml:context>
    <inkml:brush xml:id="br0">
      <inkml:brushProperty name="width" value="0.035" units="cm"/>
      <inkml:brushProperty name="height" value="0.035" units="cm"/>
    </inkml:brush>
  </inkml:definitions>
  <inkml:trace contextRef="#ctx0" brushRef="#br0">1 1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07.226"/>
    </inkml:context>
    <inkml:brush xml:id="br0">
      <inkml:brushProperty name="width" value="0.035" units="cm"/>
      <inkml:brushProperty name="height" value="0.035" units="cm"/>
    </inkml:brush>
  </inkml:definitions>
  <inkml:trace contextRef="#ctx0" brushRef="#br0">106 107 24575,'0'0'-8191</inkml:trace>
  <inkml:trace contextRef="#ctx0" brushRef="#br0" timeOffset="777.78">1 1 24575,'0'0'-8191</inkml:trace>
</inkml:ink>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5.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7.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2.bin"/><Relationship Id="rId5" Type="http://schemas.openxmlformats.org/officeDocument/2006/relationships/image" Target="../media/image18.emf"/><Relationship Id="rId4"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3.bin"/><Relationship Id="rId5" Type="http://schemas.openxmlformats.org/officeDocument/2006/relationships/image" Target="../media/image19.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4.bin"/><Relationship Id="rId5" Type="http://schemas.openxmlformats.org/officeDocument/2006/relationships/image" Target="../media/image20.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5.bin"/><Relationship Id="rId5" Type="http://schemas.openxmlformats.org/officeDocument/2006/relationships/image" Target="../media/image22.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6.bin"/><Relationship Id="rId5" Type="http://schemas.openxmlformats.org/officeDocument/2006/relationships/image" Target="../media/image24.emf"/><Relationship Id="rId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7.bin"/><Relationship Id="rId5" Type="http://schemas.openxmlformats.org/officeDocument/2006/relationships/image" Target="../media/image25.emf"/><Relationship Id="rId4"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26.emf"/><Relationship Id="rId4"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19.bin"/><Relationship Id="rId5" Type="http://schemas.openxmlformats.org/officeDocument/2006/relationships/image" Target="../media/image27.emf"/><Relationship Id="rId4"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0.bin"/><Relationship Id="rId5" Type="http://schemas.openxmlformats.org/officeDocument/2006/relationships/image" Target="../media/image28.emf"/><Relationship Id="rId4" Type="http://schemas.openxmlformats.org/officeDocument/2006/relationships/control" Target="../activeX/activeX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1.bin"/><Relationship Id="rId6" Type="http://schemas.openxmlformats.org/officeDocument/2006/relationships/comments" Target="../comments1.xml"/><Relationship Id="rId5" Type="http://schemas.openxmlformats.org/officeDocument/2006/relationships/image" Target="../media/image28.emf"/><Relationship Id="rId4" Type="http://schemas.openxmlformats.org/officeDocument/2006/relationships/control" Target="../activeX/activeX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2.bin"/><Relationship Id="rId5" Type="http://schemas.openxmlformats.org/officeDocument/2006/relationships/image" Target="../media/image30.emf"/><Relationship Id="rId4" Type="http://schemas.openxmlformats.org/officeDocument/2006/relationships/control" Target="../activeX/activeX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31.emf"/><Relationship Id="rId4" Type="http://schemas.openxmlformats.org/officeDocument/2006/relationships/control" Target="../activeX/activeX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5.xml"/><Relationship Id="rId1" Type="http://schemas.openxmlformats.org/officeDocument/2006/relationships/printerSettings" Target="../printerSettings/printerSettings24.bin"/><Relationship Id="rId6" Type="http://schemas.openxmlformats.org/officeDocument/2006/relationships/comments" Target="../comments2.xml"/><Relationship Id="rId5" Type="http://schemas.openxmlformats.org/officeDocument/2006/relationships/image" Target="../media/image32.emf"/><Relationship Id="rId4" Type="http://schemas.openxmlformats.org/officeDocument/2006/relationships/control" Target="../activeX/activeX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6.xml"/><Relationship Id="rId1" Type="http://schemas.openxmlformats.org/officeDocument/2006/relationships/printerSettings" Target="../printerSettings/printerSettings25.bin"/><Relationship Id="rId5" Type="http://schemas.openxmlformats.org/officeDocument/2006/relationships/image" Target="../media/image33.emf"/><Relationship Id="rId4" Type="http://schemas.openxmlformats.org/officeDocument/2006/relationships/control" Target="../activeX/activeX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comments" Target="../comments3.xml"/><Relationship Id="rId5" Type="http://schemas.openxmlformats.org/officeDocument/2006/relationships/image" Target="../media/image34.emf"/><Relationship Id="rId4" Type="http://schemas.openxmlformats.org/officeDocument/2006/relationships/control" Target="../activeX/activeX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27.bin"/><Relationship Id="rId5" Type="http://schemas.openxmlformats.org/officeDocument/2006/relationships/image" Target="../media/image35.emf"/><Relationship Id="rId4"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28.bin"/><Relationship Id="rId5" Type="http://schemas.openxmlformats.org/officeDocument/2006/relationships/image" Target="../media/image36.emf"/><Relationship Id="rId4" Type="http://schemas.openxmlformats.org/officeDocument/2006/relationships/control" Target="../activeX/activeX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29.bin"/><Relationship Id="rId5" Type="http://schemas.openxmlformats.org/officeDocument/2006/relationships/image" Target="../media/image33.emf"/><Relationship Id="rId4" Type="http://schemas.openxmlformats.org/officeDocument/2006/relationships/control" Target="../activeX/activeX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30.bin"/><Relationship Id="rId5" Type="http://schemas.openxmlformats.org/officeDocument/2006/relationships/image" Target="../media/image37.emf"/><Relationship Id="rId4" Type="http://schemas.openxmlformats.org/officeDocument/2006/relationships/control" Target="../activeX/activeX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31.bin"/><Relationship Id="rId5" Type="http://schemas.openxmlformats.org/officeDocument/2006/relationships/image" Target="../media/image38.emf"/><Relationship Id="rId4" Type="http://schemas.openxmlformats.org/officeDocument/2006/relationships/control" Target="../activeX/activeX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5.xml"/><Relationship Id="rId1" Type="http://schemas.openxmlformats.org/officeDocument/2006/relationships/printerSettings" Target="../printerSettings/printerSettings32.bin"/><Relationship Id="rId5" Type="http://schemas.openxmlformats.org/officeDocument/2006/relationships/image" Target="../media/image39.emf"/><Relationship Id="rId4" Type="http://schemas.openxmlformats.org/officeDocument/2006/relationships/control" Target="../activeX/activeX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3.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4.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tabSelected="1" zoomScale="90" zoomScaleNormal="90" workbookViewId="0"/>
  </sheetViews>
  <sheetFormatPr baseColWidth="10" defaultColWidth="8.125" defaultRowHeight="14.25"/>
  <cols>
    <col min="1" max="1" width="82.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413" t="s">
        <v>0</v>
      </c>
    </row>
    <row r="149" spans="1:1">
      <c r="A149" t="s">
        <v>0</v>
      </c>
    </row>
  </sheetData>
  <printOptions horizontalCentered="1" verticalCentered="1"/>
  <pageMargins left="0.86614173228346458" right="0.86614173228346458" top="0.6692913385826772" bottom="0.39370078740157483" header="0.51181102362204722" footer="0"/>
  <pageSetup paperSize="9" scale="93"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1"/>
  <sheetViews>
    <sheetView showGridLines="0" zoomScale="150" zoomScaleNormal="150" workbookViewId="0"/>
  </sheetViews>
  <sheetFormatPr baseColWidth="10" defaultColWidth="8.125" defaultRowHeight="14.25"/>
  <cols>
    <col min="1" max="1" width="24.75" customWidth="1"/>
    <col min="2" max="10" width="6.125" customWidth="1"/>
  </cols>
  <sheetData>
    <row r="1" spans="1:14" s="23" customFormat="1" ht="23.1" customHeight="1">
      <c r="A1" s="155"/>
      <c r="B1" s="357"/>
      <c r="C1" s="357"/>
      <c r="D1" s="357"/>
      <c r="E1" s="357"/>
      <c r="F1" s="357"/>
      <c r="G1" s="357"/>
      <c r="H1" s="357"/>
      <c r="I1" s="357"/>
      <c r="J1" s="357"/>
      <c r="K1" s="392"/>
    </row>
    <row r="2" spans="1:14" s="24" customFormat="1" ht="18.75" customHeight="1">
      <c r="A2" s="1782" t="s">
        <v>599</v>
      </c>
      <c r="B2" s="1782"/>
      <c r="C2" s="1782"/>
      <c r="D2" s="1782"/>
      <c r="E2" s="1782"/>
      <c r="F2" s="1782"/>
      <c r="G2" s="1782"/>
      <c r="H2" s="1782"/>
      <c r="I2" s="1782"/>
      <c r="J2" s="1782"/>
      <c r="K2" s="336"/>
    </row>
    <row r="3" spans="1:14" s="62" customFormat="1" ht="13.9" customHeight="1">
      <c r="A3" s="644"/>
      <c r="B3" s="645"/>
      <c r="C3" s="645"/>
      <c r="D3" s="645"/>
      <c r="E3" s="645"/>
      <c r="F3" s="645"/>
      <c r="G3" s="646"/>
      <c r="H3" s="646"/>
      <c r="I3" s="647"/>
      <c r="J3" s="647"/>
      <c r="K3" s="647"/>
    </row>
    <row r="4" spans="1:14" s="62" customFormat="1" ht="23.85" customHeight="1">
      <c r="A4" s="1787" t="s">
        <v>600</v>
      </c>
      <c r="B4" s="1787"/>
      <c r="C4" s="1787"/>
      <c r="D4" s="1787"/>
      <c r="E4" s="1787"/>
      <c r="F4" s="1787"/>
      <c r="G4" s="1787"/>
      <c r="H4" s="1787"/>
      <c r="I4" s="1787"/>
      <c r="J4" s="1787"/>
      <c r="K4" s="647"/>
    </row>
    <row r="5" spans="1:14" s="25" customFormat="1" ht="13.9" customHeight="1">
      <c r="A5" s="337"/>
      <c r="B5" s="648"/>
      <c r="C5" s="648"/>
      <c r="D5" s="648"/>
      <c r="E5" s="648"/>
      <c r="F5" s="648"/>
      <c r="G5" s="337"/>
      <c r="H5" s="337"/>
      <c r="I5" s="337"/>
      <c r="J5" s="337"/>
      <c r="K5" s="337"/>
    </row>
    <row r="6" spans="1:14" s="63" customFormat="1" ht="13.9" customHeight="1">
      <c r="A6" s="208" t="s">
        <v>601</v>
      </c>
      <c r="B6" s="649"/>
      <c r="C6" s="649"/>
      <c r="D6" s="649"/>
      <c r="E6" s="649"/>
      <c r="F6" s="649"/>
      <c r="G6" s="650"/>
      <c r="H6" s="650"/>
      <c r="I6" s="650"/>
      <c r="J6" s="650"/>
      <c r="K6" s="650"/>
    </row>
    <row r="7" spans="1:14" s="25" customFormat="1" ht="5.0999999999999996" customHeight="1">
      <c r="A7" s="337"/>
      <c r="B7" s="648"/>
      <c r="C7" s="648"/>
      <c r="D7" s="648"/>
      <c r="E7" s="648"/>
      <c r="F7" s="648"/>
      <c r="G7" s="337"/>
      <c r="H7" s="337"/>
      <c r="I7" s="337"/>
      <c r="J7" s="337"/>
      <c r="K7" s="337"/>
    </row>
    <row r="8" spans="1:14" s="62" customFormat="1" ht="13.9" customHeight="1">
      <c r="A8" s="651"/>
      <c r="B8" s="1788" t="s">
        <v>602</v>
      </c>
      <c r="C8" s="1788"/>
      <c r="D8" s="1788"/>
      <c r="E8" s="1788"/>
      <c r="F8" s="1789" t="s">
        <v>603</v>
      </c>
      <c r="G8" s="1789"/>
      <c r="H8" s="1789"/>
      <c r="I8" s="1789"/>
      <c r="J8" s="1706"/>
      <c r="K8" s="647"/>
    </row>
    <row r="9" spans="1:14" s="62" customFormat="1" ht="13.9" customHeight="1">
      <c r="A9" s="187" t="s">
        <v>210</v>
      </c>
      <c r="B9" s="652" t="s">
        <v>604</v>
      </c>
      <c r="C9" s="652" t="s">
        <v>605</v>
      </c>
      <c r="D9" s="652" t="s">
        <v>606</v>
      </c>
      <c r="E9" s="652" t="s">
        <v>484</v>
      </c>
      <c r="F9" s="652" t="s">
        <v>604</v>
      </c>
      <c r="G9" s="652" t="s">
        <v>605</v>
      </c>
      <c r="H9" s="652" t="s">
        <v>606</v>
      </c>
      <c r="I9" s="652" t="s">
        <v>484</v>
      </c>
      <c r="J9" s="652" t="s">
        <v>607</v>
      </c>
      <c r="K9" s="647"/>
    </row>
    <row r="10" spans="1:14" s="64" customFormat="1" ht="13.35" customHeight="1">
      <c r="A10" s="653" t="s">
        <v>608</v>
      </c>
      <c r="B10" s="1275">
        <v>392337.85231390299</v>
      </c>
      <c r="C10" s="1275">
        <v>4637.26049177811</v>
      </c>
      <c r="D10" s="1275">
        <v>797.44340630823899</v>
      </c>
      <c r="E10" s="1275">
        <v>397772.55621199001</v>
      </c>
      <c r="F10" s="1275">
        <v>-41.354606350996804</v>
      </c>
      <c r="G10" s="1275">
        <v>-13.5560926323672</v>
      </c>
      <c r="H10" s="1275">
        <v>-72.641274844508004</v>
      </c>
      <c r="I10" s="1275">
        <v>-127.551973827872</v>
      </c>
      <c r="J10" s="1275">
        <v>397645.00423816207</v>
      </c>
      <c r="K10" s="654"/>
      <c r="N10" s="655"/>
    </row>
    <row r="11" spans="1:14" s="64" customFormat="1" ht="13.35" customHeight="1">
      <c r="A11" s="697" t="s">
        <v>609</v>
      </c>
      <c r="B11" s="657">
        <v>244882.47422148401</v>
      </c>
      <c r="C11" s="657">
        <v>18942.8243872026</v>
      </c>
      <c r="D11" s="657">
        <v>2724.9906818598402</v>
      </c>
      <c r="E11" s="657">
        <v>266550.28929054702</v>
      </c>
      <c r="F11" s="657">
        <v>-179.52308257729499</v>
      </c>
      <c r="G11" s="657">
        <v>-75.097879926558392</v>
      </c>
      <c r="H11" s="657">
        <v>-508.20937340891999</v>
      </c>
      <c r="I11" s="657">
        <v>-762.83033591277308</v>
      </c>
      <c r="J11" s="657">
        <v>265787.45895463426</v>
      </c>
      <c r="K11" s="654"/>
      <c r="N11" s="655"/>
    </row>
    <row r="12" spans="1:14" s="64" customFormat="1" ht="13.35" customHeight="1">
      <c r="A12" s="656" t="s">
        <v>610</v>
      </c>
      <c r="B12" s="657">
        <v>55436.985509691302</v>
      </c>
      <c r="C12" s="657">
        <v>745.25918925424003</v>
      </c>
      <c r="D12" s="657">
        <v>367.53663</v>
      </c>
      <c r="E12" s="657">
        <v>56549.781328945501</v>
      </c>
      <c r="F12" s="657">
        <v>-19.468773780160003</v>
      </c>
      <c r="G12" s="657">
        <v>-1.10611457156</v>
      </c>
      <c r="H12" s="657">
        <v>-243.14726999999999</v>
      </c>
      <c r="I12" s="657">
        <v>-263.72215835172</v>
      </c>
      <c r="J12" s="657">
        <v>56286.059170593784</v>
      </c>
      <c r="K12" s="654"/>
      <c r="N12" s="655"/>
    </row>
    <row r="13" spans="1:14" s="64" customFormat="1" ht="13.35" customHeight="1">
      <c r="A13" s="697" t="s">
        <v>611</v>
      </c>
      <c r="B13" s="657">
        <v>105354.919257348</v>
      </c>
      <c r="C13" s="657">
        <v>2831.4691141686003</v>
      </c>
      <c r="D13" s="657">
        <v>2934.33438962632</v>
      </c>
      <c r="E13" s="657">
        <v>111120.722761143</v>
      </c>
      <c r="F13" s="657">
        <v>-21.992081364800001</v>
      </c>
      <c r="G13" s="657">
        <v>-13.648544033079999</v>
      </c>
      <c r="H13" s="657">
        <v>-802.25757600275995</v>
      </c>
      <c r="I13" s="657">
        <v>-837.89820140064</v>
      </c>
      <c r="J13" s="657">
        <v>110282.82455974237</v>
      </c>
      <c r="K13" s="654"/>
      <c r="N13" s="655"/>
    </row>
    <row r="14" spans="1:14" s="64" customFormat="1" ht="13.35" customHeight="1">
      <c r="A14" s="697" t="s">
        <v>612</v>
      </c>
      <c r="B14" s="657">
        <v>151064.14882741202</v>
      </c>
      <c r="C14" s="657">
        <v>8276.5497332025298</v>
      </c>
      <c r="D14" s="657">
        <v>2413.72631</v>
      </c>
      <c r="E14" s="657">
        <v>161754.42487061399</v>
      </c>
      <c r="F14" s="657">
        <v>-62.481463039495999</v>
      </c>
      <c r="G14" s="657">
        <v>-25.322941623865201</v>
      </c>
      <c r="H14" s="657">
        <v>-853.99357460199997</v>
      </c>
      <c r="I14" s="657">
        <v>-941.79797926536094</v>
      </c>
      <c r="J14" s="657">
        <v>160812.62689134863</v>
      </c>
      <c r="K14" s="654"/>
      <c r="N14" s="655"/>
    </row>
    <row r="15" spans="1:14" s="64" customFormat="1" ht="13.35" customHeight="1">
      <c r="A15" s="656" t="s">
        <v>613</v>
      </c>
      <c r="B15" s="657">
        <v>63231.192734518801</v>
      </c>
      <c r="C15" s="657">
        <v>2503.5074765380796</v>
      </c>
      <c r="D15" s="657">
        <v>0.2455</v>
      </c>
      <c r="E15" s="657">
        <v>65734.945711056906</v>
      </c>
      <c r="F15" s="657">
        <v>-29.547579767559199</v>
      </c>
      <c r="G15" s="657">
        <v>-23.769295019153599</v>
      </c>
      <c r="H15" s="657">
        <v>-1E-4</v>
      </c>
      <c r="I15" s="657">
        <v>-53.316974786712805</v>
      </c>
      <c r="J15" s="657">
        <v>65681.628736270184</v>
      </c>
      <c r="K15" s="654"/>
      <c r="N15" s="655"/>
    </row>
    <row r="16" spans="1:14" s="64" customFormat="1" ht="13.35" customHeight="1">
      <c r="A16" s="656" t="s">
        <v>614</v>
      </c>
      <c r="B16" s="657">
        <v>18412.085008277099</v>
      </c>
      <c r="C16" s="657">
        <v>37.567257336839994</v>
      </c>
      <c r="D16" s="657">
        <v>0.04</v>
      </c>
      <c r="E16" s="657">
        <v>18449.6922656139</v>
      </c>
      <c r="F16" s="657">
        <v>-0.32199</v>
      </c>
      <c r="G16" s="657">
        <v>-0.12347819052</v>
      </c>
      <c r="H16" s="657">
        <v>-1.7999999999999999E-2</v>
      </c>
      <c r="I16" s="657">
        <v>-0.46346819051999999</v>
      </c>
      <c r="J16" s="657">
        <v>18449.228797423377</v>
      </c>
      <c r="K16" s="654"/>
      <c r="N16" s="655"/>
    </row>
    <row r="17" spans="1:14" s="64" customFormat="1" ht="13.35" customHeight="1">
      <c r="A17" s="697" t="s">
        <v>615</v>
      </c>
      <c r="B17" s="657">
        <v>112964.117774799</v>
      </c>
      <c r="C17" s="657">
        <v>2717.8425086886</v>
      </c>
      <c r="D17" s="657">
        <v>1141.77363652844</v>
      </c>
      <c r="E17" s="657">
        <v>116823.73392001601</v>
      </c>
      <c r="F17" s="657">
        <v>-17.461176306680002</v>
      </c>
      <c r="G17" s="657">
        <v>-22.55367699796</v>
      </c>
      <c r="H17" s="657">
        <v>-183.58673472536</v>
      </c>
      <c r="I17" s="657">
        <v>-223.60158803000002</v>
      </c>
      <c r="J17" s="657">
        <v>116600.13233198601</v>
      </c>
      <c r="K17" s="654"/>
      <c r="N17" s="655"/>
    </row>
    <row r="18" spans="1:14" s="64" customFormat="1" ht="13.35" customHeight="1">
      <c r="A18" s="656" t="s">
        <v>616</v>
      </c>
      <c r="B18" s="657">
        <v>73807.595178119489</v>
      </c>
      <c r="C18" s="657">
        <v>15438.1852430871</v>
      </c>
      <c r="D18" s="657">
        <v>2854.74624301835</v>
      </c>
      <c r="E18" s="657">
        <v>92100.52666422489</v>
      </c>
      <c r="F18" s="657">
        <v>-77.380197299719597</v>
      </c>
      <c r="G18" s="657">
        <v>-105.502806739042</v>
      </c>
      <c r="H18" s="657">
        <v>-293.62619502926401</v>
      </c>
      <c r="I18" s="657">
        <v>-476.50919906802596</v>
      </c>
      <c r="J18" s="657">
        <v>91624.017465156867</v>
      </c>
      <c r="K18" s="654"/>
      <c r="N18" s="655"/>
    </row>
    <row r="19" spans="1:14" s="64" customFormat="1" ht="13.35" customHeight="1">
      <c r="A19" s="656" t="s">
        <v>617</v>
      </c>
      <c r="B19" s="657">
        <v>103397.25659750401</v>
      </c>
      <c r="C19" s="657">
        <v>8304.6676933459203</v>
      </c>
      <c r="D19" s="657">
        <v>283.387383039084</v>
      </c>
      <c r="E19" s="657">
        <v>111985.31167388899</v>
      </c>
      <c r="F19" s="657">
        <v>-75.1002008139168</v>
      </c>
      <c r="G19" s="657">
        <v>-38.631060869020004</v>
      </c>
      <c r="H19" s="657">
        <v>-142.73422694976</v>
      </c>
      <c r="I19" s="657">
        <v>-256.46548863269697</v>
      </c>
      <c r="J19" s="657">
        <v>111728.84618525631</v>
      </c>
      <c r="K19" s="654"/>
      <c r="N19" s="655"/>
    </row>
    <row r="20" spans="1:14" s="64" customFormat="1" ht="13.35" customHeight="1">
      <c r="A20" s="697" t="s">
        <v>618</v>
      </c>
      <c r="B20" s="657">
        <v>65580.113097660796</v>
      </c>
      <c r="C20" s="657">
        <v>2466.5076525340801</v>
      </c>
      <c r="D20" s="657">
        <v>1763.7133385985701</v>
      </c>
      <c r="E20" s="657">
        <v>69810.334088793403</v>
      </c>
      <c r="F20" s="657">
        <v>-32.110895274461598</v>
      </c>
      <c r="G20" s="657">
        <v>-17.906871801509599</v>
      </c>
      <c r="H20" s="657">
        <v>-89.533821163074407</v>
      </c>
      <c r="I20" s="657">
        <v>-139.551588239046</v>
      </c>
      <c r="J20" s="657">
        <v>69670.782500554356</v>
      </c>
      <c r="K20" s="654"/>
      <c r="N20" s="655"/>
    </row>
    <row r="21" spans="1:14" s="64" customFormat="1" ht="13.35" customHeight="1">
      <c r="A21" s="656" t="s">
        <v>619</v>
      </c>
      <c r="B21" s="657">
        <v>83693.004771038104</v>
      </c>
      <c r="C21" s="657">
        <v>10124.2033010544</v>
      </c>
      <c r="D21" s="657">
        <v>3428.9157309391899</v>
      </c>
      <c r="E21" s="657">
        <v>97246.123803031805</v>
      </c>
      <c r="F21" s="657">
        <v>-117.679856931712</v>
      </c>
      <c r="G21" s="657">
        <v>-95.365966894205997</v>
      </c>
      <c r="H21" s="657">
        <v>-500.69810310490402</v>
      </c>
      <c r="I21" s="657">
        <v>-713.743926930822</v>
      </c>
      <c r="J21" s="657">
        <v>96532.379876100982</v>
      </c>
      <c r="K21" s="654"/>
      <c r="L21" s="658"/>
      <c r="N21" s="655"/>
    </row>
    <row r="22" spans="1:14" s="64" customFormat="1" ht="13.35" customHeight="1">
      <c r="A22" s="656" t="s">
        <v>620</v>
      </c>
      <c r="B22" s="657">
        <v>139300.93313927</v>
      </c>
      <c r="C22" s="657">
        <v>15072.9398626315</v>
      </c>
      <c r="D22" s="657">
        <v>1996.4391538307</v>
      </c>
      <c r="E22" s="657">
        <v>156370.312155733</v>
      </c>
      <c r="F22" s="657">
        <v>-77.623719285906802</v>
      </c>
      <c r="G22" s="657">
        <v>-67.186608992181192</v>
      </c>
      <c r="H22" s="657">
        <v>-541.30701793983189</v>
      </c>
      <c r="I22" s="657">
        <v>-686.11734621791993</v>
      </c>
      <c r="J22" s="657">
        <v>155684.19480951506</v>
      </c>
      <c r="K22" s="654"/>
      <c r="N22" s="655"/>
    </row>
    <row r="23" spans="1:14" s="64" customFormat="1" ht="13.35" customHeight="1">
      <c r="A23" s="697" t="s">
        <v>422</v>
      </c>
      <c r="B23" s="657">
        <v>1284588.6296087799</v>
      </c>
      <c r="C23" s="657">
        <v>38636.958494431798</v>
      </c>
      <c r="D23" s="657">
        <v>5682.0983548504</v>
      </c>
      <c r="E23" s="657">
        <v>1328907.6864580601</v>
      </c>
      <c r="F23" s="657">
        <v>-243.917233953454</v>
      </c>
      <c r="G23" s="657">
        <v>-186.026585124446</v>
      </c>
      <c r="H23" s="657">
        <v>-638.70175732657606</v>
      </c>
      <c r="I23" s="657">
        <v>-1068.6455764044799</v>
      </c>
      <c r="J23" s="657">
        <v>1327839.0408816554</v>
      </c>
      <c r="K23" s="654"/>
      <c r="N23" s="655"/>
    </row>
    <row r="24" spans="1:14" s="62" customFormat="1" ht="13.35" customHeight="1">
      <c r="A24" s="1140" t="s">
        <v>621</v>
      </c>
      <c r="B24" s="660">
        <v>103507.557789443</v>
      </c>
      <c r="C24" s="660">
        <v>13736.362422270498</v>
      </c>
      <c r="D24" s="660">
        <v>1665.4096422021501</v>
      </c>
      <c r="E24" s="661">
        <v>118909.329853916</v>
      </c>
      <c r="F24" s="660">
        <v>-109.12791369599499</v>
      </c>
      <c r="G24" s="660">
        <v>-127.05034900076099</v>
      </c>
      <c r="H24" s="660">
        <v>-783.48763763523993</v>
      </c>
      <c r="I24" s="661">
        <v>-1019.665900332</v>
      </c>
      <c r="J24" s="660">
        <v>117889.66395358401</v>
      </c>
      <c r="K24" s="647"/>
      <c r="N24" s="655"/>
    </row>
    <row r="25" spans="1:14" s="64" customFormat="1" ht="13.35" customHeight="1">
      <c r="A25" s="662" t="s">
        <v>484</v>
      </c>
      <c r="B25" s="663">
        <v>2997558.865829248</v>
      </c>
      <c r="C25" s="663">
        <v>144472.10482752489</v>
      </c>
      <c r="D25" s="663">
        <v>28054.800400801283</v>
      </c>
      <c r="E25" s="663">
        <v>3170085.7710575745</v>
      </c>
      <c r="F25" s="663">
        <v>-1105.0907704421529</v>
      </c>
      <c r="G25" s="663">
        <v>-812.8482724162302</v>
      </c>
      <c r="H25" s="663">
        <v>-5653.9426627321973</v>
      </c>
      <c r="I25" s="663">
        <v>-7571.8817055905911</v>
      </c>
      <c r="J25" s="663">
        <v>3162513.889351984</v>
      </c>
      <c r="K25" s="664"/>
      <c r="L25" s="665"/>
      <c r="M25" s="665"/>
      <c r="N25" s="665"/>
    </row>
    <row r="26" spans="1:14" s="62" customFormat="1" ht="13.9" customHeight="1">
      <c r="A26" s="540"/>
      <c r="B26" s="540"/>
      <c r="C26" s="540"/>
      <c r="D26" s="540"/>
      <c r="E26" s="540"/>
      <c r="F26" s="540"/>
      <c r="G26" s="540"/>
      <c r="H26" s="540"/>
      <c r="I26" s="540"/>
      <c r="J26" s="540"/>
      <c r="K26" s="647"/>
    </row>
    <row r="27" spans="1:14" s="63" customFormat="1" ht="13.9" customHeight="1">
      <c r="A27" s="208" t="s">
        <v>622</v>
      </c>
      <c r="B27" s="649"/>
      <c r="C27" s="649"/>
      <c r="D27" s="649"/>
      <c r="E27" s="649"/>
      <c r="F27" s="649"/>
      <c r="G27" s="650"/>
      <c r="H27" s="650"/>
      <c r="I27" s="650"/>
      <c r="J27" s="650"/>
      <c r="K27" s="650"/>
    </row>
    <row r="28" spans="1:14" s="25" customFormat="1" ht="5.0999999999999996" customHeight="1">
      <c r="A28" s="337"/>
      <c r="B28" s="648"/>
      <c r="C28" s="648"/>
      <c r="D28" s="648"/>
      <c r="E28" s="648"/>
      <c r="F28" s="648"/>
      <c r="G28" s="337"/>
      <c r="H28" s="337"/>
      <c r="I28" s="337"/>
      <c r="J28" s="337"/>
      <c r="K28" s="337"/>
    </row>
    <row r="29" spans="1:14" s="65" customFormat="1" ht="13.9" customHeight="1">
      <c r="A29" s="666"/>
      <c r="B29" s="1790" t="s">
        <v>602</v>
      </c>
      <c r="C29" s="1790"/>
      <c r="D29" s="1790"/>
      <c r="E29" s="1790"/>
      <c r="F29" s="1790" t="s">
        <v>603</v>
      </c>
      <c r="G29" s="1790"/>
      <c r="H29" s="1790"/>
      <c r="I29" s="1791"/>
      <c r="J29" s="667"/>
      <c r="K29" s="668"/>
      <c r="L29" s="669"/>
    </row>
    <row r="30" spans="1:14" s="62" customFormat="1" ht="13.9" customHeight="1">
      <c r="A30" s="651"/>
      <c r="B30" s="1276" t="s">
        <v>289</v>
      </c>
      <c r="C30" s="1277" t="s">
        <v>290</v>
      </c>
      <c r="D30" s="1277" t="s">
        <v>291</v>
      </c>
      <c r="E30" s="1277" t="s">
        <v>292</v>
      </c>
      <c r="F30" s="1276" t="s">
        <v>289</v>
      </c>
      <c r="G30" s="670" t="s">
        <v>290</v>
      </c>
      <c r="H30" s="670" t="s">
        <v>291</v>
      </c>
      <c r="I30" s="670" t="s">
        <v>292</v>
      </c>
      <c r="J30" s="647"/>
      <c r="K30" s="671"/>
      <c r="L30" s="669"/>
    </row>
    <row r="31" spans="1:14" s="62" customFormat="1" ht="13.9" customHeight="1">
      <c r="A31" s="187" t="s">
        <v>210</v>
      </c>
      <c r="B31" s="672" t="s">
        <v>293</v>
      </c>
      <c r="C31" s="652" t="s">
        <v>263</v>
      </c>
      <c r="D31" s="652" t="s">
        <v>263</v>
      </c>
      <c r="E31" s="652" t="s">
        <v>263</v>
      </c>
      <c r="F31" s="672" t="s">
        <v>293</v>
      </c>
      <c r="G31" s="652" t="s">
        <v>263</v>
      </c>
      <c r="H31" s="652" t="s">
        <v>263</v>
      </c>
      <c r="I31" s="652" t="s">
        <v>263</v>
      </c>
      <c r="J31" s="647"/>
      <c r="K31" s="673"/>
      <c r="L31" s="674"/>
    </row>
    <row r="32" spans="1:14" s="64" customFormat="1" ht="13.35" customHeight="1">
      <c r="A32" s="653" t="s">
        <v>608</v>
      </c>
      <c r="B32" s="1278">
        <v>392337.85231390299</v>
      </c>
      <c r="C32" s="1275">
        <v>325262.55407011404</v>
      </c>
      <c r="D32" s="1275">
        <v>177183.825329024</v>
      </c>
      <c r="E32" s="1275">
        <v>135779.02594305598</v>
      </c>
      <c r="F32" s="1278">
        <v>-41.354606350996804</v>
      </c>
      <c r="G32" s="1275">
        <v>-46.555913998694002</v>
      </c>
      <c r="H32" s="1275">
        <v>-48.238861152756002</v>
      </c>
      <c r="I32" s="1275">
        <v>-42.093985620911994</v>
      </c>
      <c r="J32" s="654"/>
      <c r="K32" s="676"/>
      <c r="L32" s="677"/>
    </row>
    <row r="33" spans="1:12" s="64" customFormat="1" ht="13.35" customHeight="1">
      <c r="A33" s="697" t="s">
        <v>609</v>
      </c>
      <c r="B33" s="678">
        <v>244882.47422148401</v>
      </c>
      <c r="C33" s="657">
        <v>241424.66023966199</v>
      </c>
      <c r="D33" s="657">
        <v>234770.56950900998</v>
      </c>
      <c r="E33" s="657">
        <v>240267.82909914802</v>
      </c>
      <c r="F33" s="678">
        <v>-179.52308257729499</v>
      </c>
      <c r="G33" s="657">
        <v>-170.24794763279903</v>
      </c>
      <c r="H33" s="657">
        <v>-188.845791020306</v>
      </c>
      <c r="I33" s="657">
        <v>-204.099883008012</v>
      </c>
      <c r="J33" s="654"/>
      <c r="K33" s="676"/>
      <c r="L33" s="677"/>
    </row>
    <row r="34" spans="1:12" s="64" customFormat="1" ht="13.35" customHeight="1">
      <c r="A34" s="656" t="s">
        <v>610</v>
      </c>
      <c r="B34" s="678">
        <v>55436.985509691302</v>
      </c>
      <c r="C34" s="657">
        <v>59134.6932499791</v>
      </c>
      <c r="D34" s="657">
        <v>52546.304831731104</v>
      </c>
      <c r="E34" s="657">
        <v>53379.776005756903</v>
      </c>
      <c r="F34" s="678">
        <v>-19.468773780160003</v>
      </c>
      <c r="G34" s="657">
        <v>-23.82932081145</v>
      </c>
      <c r="H34" s="657">
        <v>-20.768617616909999</v>
      </c>
      <c r="I34" s="657">
        <v>-21.290351637099999</v>
      </c>
      <c r="J34" s="654"/>
      <c r="K34" s="676"/>
      <c r="L34" s="677"/>
    </row>
    <row r="35" spans="1:12" s="64" customFormat="1" ht="13.35" customHeight="1">
      <c r="A35" s="697" t="s">
        <v>611</v>
      </c>
      <c r="B35" s="678">
        <v>105354.919257348</v>
      </c>
      <c r="C35" s="657">
        <v>107836.690180041</v>
      </c>
      <c r="D35" s="657">
        <v>99715.18870779041</v>
      </c>
      <c r="E35" s="657">
        <v>98858.3910850846</v>
      </c>
      <c r="F35" s="678">
        <v>-21.992081364800001</v>
      </c>
      <c r="G35" s="657">
        <v>-22.925339570049999</v>
      </c>
      <c r="H35" s="657">
        <v>-21.143767406489999</v>
      </c>
      <c r="I35" s="657">
        <v>-23.258287994900002</v>
      </c>
      <c r="J35" s="654"/>
      <c r="K35" s="676"/>
      <c r="L35" s="677"/>
    </row>
    <row r="36" spans="1:12" s="64" customFormat="1" ht="13.35" customHeight="1">
      <c r="A36" s="697" t="s">
        <v>612</v>
      </c>
      <c r="B36" s="678">
        <v>151064.14882741202</v>
      </c>
      <c r="C36" s="657">
        <v>147073.99482183199</v>
      </c>
      <c r="D36" s="657">
        <v>139580.08442115199</v>
      </c>
      <c r="E36" s="657">
        <v>126820.14465682299</v>
      </c>
      <c r="F36" s="678">
        <v>-62.481463039495999</v>
      </c>
      <c r="G36" s="657">
        <v>-59.684167384435995</v>
      </c>
      <c r="H36" s="657">
        <v>-55.233518799883001</v>
      </c>
      <c r="I36" s="657">
        <v>-53.134659971992001</v>
      </c>
      <c r="J36" s="654"/>
      <c r="K36" s="676"/>
      <c r="L36" s="677"/>
    </row>
    <row r="37" spans="1:12" s="64" customFormat="1" ht="13.35" customHeight="1">
      <c r="A37" s="656" t="s">
        <v>613</v>
      </c>
      <c r="B37" s="678">
        <v>63231.192734518801</v>
      </c>
      <c r="C37" s="657">
        <v>64135.967969156503</v>
      </c>
      <c r="D37" s="657">
        <v>60449.672790570497</v>
      </c>
      <c r="E37" s="657">
        <v>59379.8601096895</v>
      </c>
      <c r="F37" s="678">
        <v>-29.547579767559199</v>
      </c>
      <c r="G37" s="657">
        <v>-28.009140732203001</v>
      </c>
      <c r="H37" s="657">
        <v>-27.207541905684</v>
      </c>
      <c r="I37" s="657">
        <v>-21.265839547184001</v>
      </c>
      <c r="J37" s="654"/>
      <c r="K37" s="676"/>
      <c r="L37" s="677"/>
    </row>
    <row r="38" spans="1:12" s="64" customFormat="1" ht="13.35" customHeight="1">
      <c r="A38" s="656" t="s">
        <v>614</v>
      </c>
      <c r="B38" s="678">
        <v>18412.085008277099</v>
      </c>
      <c r="C38" s="657">
        <v>18942.516433160701</v>
      </c>
      <c r="D38" s="657">
        <v>18112.8194697248</v>
      </c>
      <c r="E38" s="657">
        <v>18258.3981148081</v>
      </c>
      <c r="F38" s="678">
        <v>-0.32199</v>
      </c>
      <c r="G38" s="657">
        <v>-0.13648883169999998</v>
      </c>
      <c r="H38" s="657">
        <v>-0.13932040230000001</v>
      </c>
      <c r="I38" s="657">
        <v>-0.13939411240000002</v>
      </c>
      <c r="J38" s="654"/>
      <c r="K38" s="676"/>
      <c r="L38" s="677"/>
    </row>
    <row r="39" spans="1:12" s="64" customFormat="1" ht="13.35" customHeight="1">
      <c r="A39" s="697" t="s">
        <v>615</v>
      </c>
      <c r="B39" s="678">
        <v>112964.117774799</v>
      </c>
      <c r="C39" s="657">
        <v>119546.686626525</v>
      </c>
      <c r="D39" s="657">
        <v>108371.64486405601</v>
      </c>
      <c r="E39" s="657">
        <v>105897.69900145</v>
      </c>
      <c r="F39" s="678">
        <v>-17.461176306680002</v>
      </c>
      <c r="G39" s="657">
        <v>-18.629397365149998</v>
      </c>
      <c r="H39" s="657">
        <v>-16.30703255721</v>
      </c>
      <c r="I39" s="657">
        <v>-19.093371796</v>
      </c>
      <c r="J39" s="654"/>
      <c r="K39" s="676"/>
      <c r="L39" s="677"/>
    </row>
    <row r="40" spans="1:12" s="64" customFormat="1" ht="13.35" customHeight="1">
      <c r="A40" s="656" t="s">
        <v>616</v>
      </c>
      <c r="B40" s="678">
        <v>73807.595178119489</v>
      </c>
      <c r="C40" s="657">
        <v>70301.196965721101</v>
      </c>
      <c r="D40" s="657">
        <v>68308.483482006995</v>
      </c>
      <c r="E40" s="657">
        <v>69983.137446301509</v>
      </c>
      <c r="F40" s="678">
        <v>-77.380197299719597</v>
      </c>
      <c r="G40" s="657">
        <v>-77.93220066055099</v>
      </c>
      <c r="H40" s="657">
        <v>-79.317535640605996</v>
      </c>
      <c r="I40" s="657">
        <v>-78.174810311662</v>
      </c>
      <c r="J40" s="654"/>
      <c r="K40" s="676"/>
      <c r="L40" s="677"/>
    </row>
    <row r="41" spans="1:12" s="64" customFormat="1" ht="13.35" customHeight="1">
      <c r="A41" s="656" t="s">
        <v>617</v>
      </c>
      <c r="B41" s="678">
        <v>103397.25659750401</v>
      </c>
      <c r="C41" s="657">
        <v>104661.524216074</v>
      </c>
      <c r="D41" s="657">
        <v>105901.190180177</v>
      </c>
      <c r="E41" s="657">
        <v>95681.62478205339</v>
      </c>
      <c r="F41" s="678">
        <v>-75.1002008139168</v>
      </c>
      <c r="G41" s="657">
        <v>-70.624524025116003</v>
      </c>
      <c r="H41" s="657">
        <v>-69.636920191751003</v>
      </c>
      <c r="I41" s="657">
        <v>-63.731709813027997</v>
      </c>
      <c r="J41" s="654"/>
      <c r="K41" s="676"/>
      <c r="L41" s="677"/>
    </row>
    <row r="42" spans="1:12" s="64" customFormat="1" ht="13.35" customHeight="1">
      <c r="A42" s="697" t="s">
        <v>618</v>
      </c>
      <c r="B42" s="678">
        <v>65580.113097660796</v>
      </c>
      <c r="C42" s="657">
        <v>56584.685927248298</v>
      </c>
      <c r="D42" s="657">
        <v>51356.104765901793</v>
      </c>
      <c r="E42" s="657">
        <v>52724.605407151903</v>
      </c>
      <c r="F42" s="678">
        <v>-32.110895274461598</v>
      </c>
      <c r="G42" s="657">
        <v>-31.522457577411</v>
      </c>
      <c r="H42" s="657">
        <v>-24.734560803407</v>
      </c>
      <c r="I42" s="657">
        <v>-21.679826485606</v>
      </c>
      <c r="J42" s="654"/>
      <c r="K42" s="676"/>
      <c r="L42" s="677"/>
    </row>
    <row r="43" spans="1:12" s="64" customFormat="1" ht="13.35" customHeight="1">
      <c r="A43" s="656" t="s">
        <v>619</v>
      </c>
      <c r="B43" s="678">
        <v>83693.004771038104</v>
      </c>
      <c r="C43" s="657">
        <v>80529.837296467798</v>
      </c>
      <c r="D43" s="657">
        <v>101056.105695609</v>
      </c>
      <c r="E43" s="657">
        <v>103874.209746393</v>
      </c>
      <c r="F43" s="678">
        <v>-117.679856931712</v>
      </c>
      <c r="G43" s="657">
        <v>-118.50086566038401</v>
      </c>
      <c r="H43" s="657">
        <v>-121.70525364309501</v>
      </c>
      <c r="I43" s="657">
        <v>-151.736912214678</v>
      </c>
      <c r="J43" s="654"/>
      <c r="K43" s="676"/>
      <c r="L43" s="677"/>
    </row>
    <row r="44" spans="1:12" s="64" customFormat="1" ht="13.35" customHeight="1">
      <c r="A44" s="656" t="s">
        <v>620</v>
      </c>
      <c r="B44" s="678">
        <v>139300.93313927</v>
      </c>
      <c r="C44" s="657">
        <v>139288.424373324</v>
      </c>
      <c r="D44" s="657">
        <v>133427.440869552</v>
      </c>
      <c r="E44" s="657">
        <v>135351.96780124801</v>
      </c>
      <c r="F44" s="678">
        <v>-77.623719285906802</v>
      </c>
      <c r="G44" s="657">
        <v>-74.981677133361998</v>
      </c>
      <c r="H44" s="657">
        <v>-86.233138043048001</v>
      </c>
      <c r="I44" s="657">
        <v>-94.832738007983991</v>
      </c>
      <c r="J44" s="654"/>
      <c r="K44" s="676"/>
      <c r="L44" s="677"/>
    </row>
    <row r="45" spans="1:12" s="64" customFormat="1" ht="13.35" customHeight="1">
      <c r="A45" s="697" t="s">
        <v>422</v>
      </c>
      <c r="B45" s="678">
        <v>1284588.6296087799</v>
      </c>
      <c r="C45" s="657">
        <v>1229403.15271014</v>
      </c>
      <c r="D45" s="657">
        <v>1216491.51087351</v>
      </c>
      <c r="E45" s="657">
        <v>1196872.73155882</v>
      </c>
      <c r="F45" s="678">
        <v>-243.917233953454</v>
      </c>
      <c r="G45" s="657">
        <v>-183.97596322583598</v>
      </c>
      <c r="H45" s="657">
        <v>-161.012287864288</v>
      </c>
      <c r="I45" s="657">
        <v>-153.92413880984401</v>
      </c>
      <c r="J45" s="654"/>
      <c r="K45" s="676"/>
      <c r="L45" s="677"/>
    </row>
    <row r="46" spans="1:12" s="62" customFormat="1" ht="13.35" customHeight="1">
      <c r="A46" s="1140" t="s">
        <v>621</v>
      </c>
      <c r="B46" s="679">
        <v>103507.557789443</v>
      </c>
      <c r="C46" s="660">
        <v>102597.08722496399</v>
      </c>
      <c r="D46" s="660">
        <v>102665.90275623401</v>
      </c>
      <c r="E46" s="660">
        <v>89331.643926676392</v>
      </c>
      <c r="F46" s="679">
        <v>-109.12791369599499</v>
      </c>
      <c r="G46" s="660">
        <v>-116.86153382697699</v>
      </c>
      <c r="H46" s="660">
        <v>-118.31621941855299</v>
      </c>
      <c r="I46" s="660">
        <v>-106.20046144436999</v>
      </c>
      <c r="J46" s="647"/>
      <c r="K46" s="680"/>
      <c r="L46" s="681"/>
    </row>
    <row r="47" spans="1:12" s="62" customFormat="1" ht="13.35" customHeight="1">
      <c r="A47" s="662" t="s">
        <v>484</v>
      </c>
      <c r="B47" s="682">
        <v>2997558.865829248</v>
      </c>
      <c r="C47" s="663">
        <v>2866723.6723044096</v>
      </c>
      <c r="D47" s="663">
        <v>2669936.84854605</v>
      </c>
      <c r="E47" s="663">
        <v>2582461.0446844604</v>
      </c>
      <c r="F47" s="682">
        <v>-1105.0907704421529</v>
      </c>
      <c r="G47" s="663">
        <v>-1044.4169384361189</v>
      </c>
      <c r="H47" s="663">
        <v>-1038.8403664662869</v>
      </c>
      <c r="I47" s="663">
        <v>-1054.6563707756718</v>
      </c>
      <c r="J47" s="647"/>
      <c r="K47" s="680"/>
      <c r="L47" s="681"/>
    </row>
    <row r="48" spans="1:12" s="23" customFormat="1" ht="13.9" customHeight="1">
      <c r="A48" s="683"/>
      <c r="B48" s="683"/>
      <c r="C48" s="683"/>
      <c r="D48" s="683"/>
      <c r="E48" s="683"/>
      <c r="F48" s="683"/>
      <c r="G48" s="683"/>
      <c r="H48" s="683"/>
      <c r="I48" s="683"/>
      <c r="J48" s="683"/>
      <c r="K48" s="392"/>
    </row>
    <row r="49" spans="1:13" s="23" customFormat="1" ht="23.1" customHeight="1">
      <c r="A49" s="165"/>
      <c r="B49" s="357"/>
      <c r="C49" s="357"/>
      <c r="D49" s="357"/>
      <c r="E49" s="357"/>
      <c r="F49" s="357"/>
      <c r="G49" s="357"/>
      <c r="H49" s="357"/>
      <c r="I49" s="357"/>
      <c r="J49" s="357"/>
      <c r="K49" s="392"/>
    </row>
    <row r="50" spans="1:13" s="24" customFormat="1" ht="35.1" customHeight="1">
      <c r="A50" s="1782" t="s">
        <v>623</v>
      </c>
      <c r="B50" s="1782"/>
      <c r="C50" s="1782"/>
      <c r="D50" s="1782"/>
      <c r="E50" s="1782"/>
      <c r="F50" s="1782"/>
      <c r="G50" s="1782"/>
      <c r="H50" s="1782"/>
      <c r="I50" s="1782"/>
      <c r="J50" s="1782"/>
      <c r="K50" s="336"/>
    </row>
    <row r="51" spans="1:13" s="25" customFormat="1" ht="13.9" customHeight="1">
      <c r="A51" s="337"/>
      <c r="B51" s="648"/>
      <c r="C51" s="648"/>
      <c r="D51" s="648"/>
      <c r="E51" s="648"/>
      <c r="F51" s="648"/>
      <c r="G51" s="337"/>
      <c r="H51" s="337"/>
      <c r="I51" s="337"/>
      <c r="J51" s="337"/>
      <c r="K51" s="337"/>
    </row>
    <row r="52" spans="1:13" s="63" customFormat="1" ht="13.9" customHeight="1">
      <c r="A52" s="208" t="s">
        <v>624</v>
      </c>
      <c r="B52" s="649"/>
      <c r="C52" s="649"/>
      <c r="D52" s="649"/>
      <c r="E52" s="649"/>
      <c r="F52" s="649"/>
      <c r="G52" s="650"/>
      <c r="H52" s="650"/>
      <c r="I52" s="650"/>
      <c r="J52" s="650"/>
      <c r="K52" s="650"/>
    </row>
    <row r="53" spans="1:13" s="25" customFormat="1" ht="5.0999999999999996" customHeight="1">
      <c r="A53" s="337"/>
      <c r="B53" s="648"/>
      <c r="C53" s="648"/>
      <c r="D53" s="648"/>
      <c r="E53" s="648"/>
      <c r="F53" s="648"/>
      <c r="G53" s="337"/>
      <c r="H53" s="337"/>
      <c r="I53" s="337"/>
      <c r="J53" s="337"/>
      <c r="K53" s="337"/>
    </row>
    <row r="54" spans="1:13" s="62" customFormat="1" ht="13.9" customHeight="1">
      <c r="A54" s="651"/>
      <c r="B54" s="1789" t="s">
        <v>602</v>
      </c>
      <c r="C54" s="1789"/>
      <c r="D54" s="1789"/>
      <c r="E54" s="1789"/>
      <c r="F54" s="1789" t="s">
        <v>603</v>
      </c>
      <c r="G54" s="1789"/>
      <c r="H54" s="1789"/>
      <c r="I54" s="1794"/>
      <c r="J54" s="647"/>
      <c r="K54" s="668"/>
      <c r="L54" s="669"/>
    </row>
    <row r="55" spans="1:13" s="62" customFormat="1" ht="13.9" customHeight="1">
      <c r="A55" s="651"/>
      <c r="B55" s="1276" t="s">
        <v>289</v>
      </c>
      <c r="C55" s="1277" t="s">
        <v>290</v>
      </c>
      <c r="D55" s="1277" t="s">
        <v>291</v>
      </c>
      <c r="E55" s="1277" t="s">
        <v>292</v>
      </c>
      <c r="F55" s="1276" t="s">
        <v>289</v>
      </c>
      <c r="G55" s="670" t="s">
        <v>290</v>
      </c>
      <c r="H55" s="670" t="s">
        <v>291</v>
      </c>
      <c r="I55" s="670" t="s">
        <v>292</v>
      </c>
      <c r="J55" s="647"/>
      <c r="K55" s="671"/>
      <c r="L55" s="669"/>
      <c r="M55" s="669"/>
    </row>
    <row r="56" spans="1:13" s="62" customFormat="1" ht="13.9" customHeight="1">
      <c r="A56" s="187" t="s">
        <v>210</v>
      </c>
      <c r="B56" s="672" t="s">
        <v>293</v>
      </c>
      <c r="C56" s="652" t="s">
        <v>263</v>
      </c>
      <c r="D56" s="652" t="s">
        <v>263</v>
      </c>
      <c r="E56" s="652" t="s">
        <v>263</v>
      </c>
      <c r="F56" s="672" t="s">
        <v>293</v>
      </c>
      <c r="G56" s="652" t="s">
        <v>263</v>
      </c>
      <c r="H56" s="652" t="s">
        <v>263</v>
      </c>
      <c r="I56" s="652" t="s">
        <v>263</v>
      </c>
      <c r="J56" s="647"/>
      <c r="K56" s="673"/>
      <c r="L56" s="674"/>
      <c r="M56" s="674"/>
    </row>
    <row r="57" spans="1:13" s="64" customFormat="1" ht="13.35" customHeight="1">
      <c r="A57" s="653" t="s">
        <v>608</v>
      </c>
      <c r="B57" s="1278">
        <v>4637.26049177811</v>
      </c>
      <c r="C57" s="1275">
        <v>4706.3167361670603</v>
      </c>
      <c r="D57" s="1275">
        <v>4342.5260337870195</v>
      </c>
      <c r="E57" s="1275">
        <v>5972.6239695725499</v>
      </c>
      <c r="F57" s="1278">
        <v>-13.5560926323672</v>
      </c>
      <c r="G57" s="1275">
        <v>-11.264638575679999</v>
      </c>
      <c r="H57" s="1275">
        <v>-10.161987388213999</v>
      </c>
      <c r="I57" s="1275">
        <v>-13.522704371248</v>
      </c>
      <c r="J57" s="676"/>
      <c r="K57" s="676"/>
      <c r="L57" s="677"/>
      <c r="M57" s="677"/>
    </row>
    <row r="58" spans="1:13" s="64" customFormat="1" ht="13.35" customHeight="1">
      <c r="A58" s="697" t="s">
        <v>609</v>
      </c>
      <c r="B58" s="678">
        <v>18942.8243872026</v>
      </c>
      <c r="C58" s="657">
        <v>20532.476368181502</v>
      </c>
      <c r="D58" s="657">
        <v>24325.700752938501</v>
      </c>
      <c r="E58" s="657">
        <v>20789.3831599388</v>
      </c>
      <c r="F58" s="678">
        <v>-75.097879926558392</v>
      </c>
      <c r="G58" s="657">
        <v>-80.876689820579003</v>
      </c>
      <c r="H58" s="657">
        <v>-90.425412305142004</v>
      </c>
      <c r="I58" s="657">
        <v>-81.131660900483993</v>
      </c>
      <c r="J58" s="676"/>
      <c r="K58" s="676"/>
      <c r="L58" s="677"/>
      <c r="M58" s="677"/>
    </row>
    <row r="59" spans="1:13" s="64" customFormat="1" ht="13.35" customHeight="1">
      <c r="A59" s="656" t="s">
        <v>610</v>
      </c>
      <c r="B59" s="678">
        <v>745.25918925424003</v>
      </c>
      <c r="C59" s="657">
        <v>17.3821664345</v>
      </c>
      <c r="D59" s="657">
        <v>16.249085125600001</v>
      </c>
      <c r="E59" s="657">
        <v>162.94813386840002</v>
      </c>
      <c r="F59" s="678">
        <v>-1.10611457156</v>
      </c>
      <c r="G59" s="657">
        <v>-3.5857663400000003E-2</v>
      </c>
      <c r="H59" s="657">
        <v>-8.6951206900000008E-2</v>
      </c>
      <c r="I59" s="657">
        <v>-0.18572822479999998</v>
      </c>
      <c r="J59" s="676"/>
      <c r="K59" s="676"/>
      <c r="L59" s="677"/>
      <c r="M59" s="677"/>
    </row>
    <row r="60" spans="1:13" s="64" customFormat="1" ht="13.35" customHeight="1">
      <c r="A60" s="697" t="s">
        <v>611</v>
      </c>
      <c r="B60" s="678">
        <v>2831.4691141686003</v>
      </c>
      <c r="C60" s="657">
        <v>2814.4563625907999</v>
      </c>
      <c r="D60" s="657">
        <v>2886.1969167725701</v>
      </c>
      <c r="E60" s="657">
        <v>2720.8594229215996</v>
      </c>
      <c r="F60" s="678">
        <v>-13.648544033079999</v>
      </c>
      <c r="G60" s="657">
        <v>-13.2909528339</v>
      </c>
      <c r="H60" s="657">
        <v>-14.907985290389998</v>
      </c>
      <c r="I60" s="657">
        <v>-16.515156826599998</v>
      </c>
      <c r="J60" s="676"/>
      <c r="K60" s="676"/>
      <c r="L60" s="677"/>
      <c r="M60" s="677"/>
    </row>
    <row r="61" spans="1:13" s="64" customFormat="1" ht="13.35" customHeight="1">
      <c r="A61" s="697" t="s">
        <v>612</v>
      </c>
      <c r="B61" s="678">
        <v>8276.5497332025298</v>
      </c>
      <c r="C61" s="657">
        <v>11021.7378852969</v>
      </c>
      <c r="D61" s="657">
        <v>8975.67327661536</v>
      </c>
      <c r="E61" s="657">
        <v>7604.72542010088</v>
      </c>
      <c r="F61" s="678">
        <v>-25.322941623865201</v>
      </c>
      <c r="G61" s="657">
        <v>-41.609033009162999</v>
      </c>
      <c r="H61" s="657">
        <v>-30.205839017931002</v>
      </c>
      <c r="I61" s="657">
        <v>-30.541127202812</v>
      </c>
      <c r="J61" s="676"/>
      <c r="K61" s="676"/>
      <c r="L61" s="677"/>
      <c r="M61" s="677"/>
    </row>
    <row r="62" spans="1:13" s="64" customFormat="1" ht="13.35" customHeight="1">
      <c r="A62" s="656" t="s">
        <v>613</v>
      </c>
      <c r="B62" s="678">
        <v>2503.5074765380796</v>
      </c>
      <c r="C62" s="657">
        <v>3946.6772026536501</v>
      </c>
      <c r="D62" s="657">
        <v>3771.9579649786501</v>
      </c>
      <c r="E62" s="657">
        <v>4095.05052235208</v>
      </c>
      <c r="F62" s="678">
        <v>-23.769295019153599</v>
      </c>
      <c r="G62" s="657">
        <v>-35.300297948049</v>
      </c>
      <c r="H62" s="657">
        <v>-34.703017739853003</v>
      </c>
      <c r="I62" s="657">
        <v>-40.873681251315993</v>
      </c>
      <c r="J62" s="676"/>
      <c r="K62" s="676"/>
      <c r="L62" s="677"/>
      <c r="M62" s="677"/>
    </row>
    <row r="63" spans="1:13" s="64" customFormat="1" ht="13.35" customHeight="1">
      <c r="A63" s="656" t="s">
        <v>614</v>
      </c>
      <c r="B63" s="678">
        <v>37.567257336839994</v>
      </c>
      <c r="C63" s="657">
        <v>43.498021010999999</v>
      </c>
      <c r="D63" s="657">
        <v>45.765419936000001</v>
      </c>
      <c r="E63" s="657">
        <v>38.957956912</v>
      </c>
      <c r="F63" s="678">
        <v>-0.12347819052</v>
      </c>
      <c r="G63" s="657">
        <v>-0.15586000000000003</v>
      </c>
      <c r="H63" s="657">
        <v>-5.1060000000000001E-2</v>
      </c>
      <c r="I63" s="657">
        <v>-4.9750000000000003E-2</v>
      </c>
      <c r="J63" s="676"/>
      <c r="K63" s="676"/>
      <c r="L63" s="677"/>
      <c r="M63" s="677"/>
    </row>
    <row r="64" spans="1:13" s="64" customFormat="1" ht="13.35" customHeight="1">
      <c r="A64" s="697" t="s">
        <v>615</v>
      </c>
      <c r="B64" s="678">
        <v>2717.8425086886</v>
      </c>
      <c r="C64" s="657">
        <v>3140.8704269114996</v>
      </c>
      <c r="D64" s="657">
        <v>3346.2329863621003</v>
      </c>
      <c r="E64" s="657">
        <v>3872.2455141608502</v>
      </c>
      <c r="F64" s="678">
        <v>-22.55367699796</v>
      </c>
      <c r="G64" s="657">
        <v>-29.382648466300001</v>
      </c>
      <c r="H64" s="657">
        <v>-44.530723185799999</v>
      </c>
      <c r="I64" s="657">
        <v>-41.397895413199997</v>
      </c>
      <c r="J64" s="676"/>
      <c r="K64" s="676"/>
      <c r="L64" s="677"/>
      <c r="M64" s="677"/>
    </row>
    <row r="65" spans="1:13" s="64" customFormat="1" ht="13.35" customHeight="1">
      <c r="A65" s="656" t="s">
        <v>616</v>
      </c>
      <c r="B65" s="678">
        <v>15438.1852430871</v>
      </c>
      <c r="C65" s="657">
        <v>17170.742341274297</v>
      </c>
      <c r="D65" s="657">
        <v>19182.890704765301</v>
      </c>
      <c r="E65" s="657">
        <v>18509.522838815497</v>
      </c>
      <c r="F65" s="678">
        <v>-105.502806739042</v>
      </c>
      <c r="G65" s="657">
        <v>-151.34531960556498</v>
      </c>
      <c r="H65" s="657">
        <v>-137.81511154697898</v>
      </c>
      <c r="I65" s="657">
        <v>-140.24280798013601</v>
      </c>
      <c r="J65" s="676"/>
      <c r="K65" s="676"/>
      <c r="L65" s="677"/>
      <c r="M65" s="677"/>
    </row>
    <row r="66" spans="1:13" s="64" customFormat="1" ht="13.35" customHeight="1">
      <c r="A66" s="656" t="s">
        <v>617</v>
      </c>
      <c r="B66" s="678">
        <v>8304.6676933459203</v>
      </c>
      <c r="C66" s="657">
        <v>9541.4235477299007</v>
      </c>
      <c r="D66" s="657">
        <v>9395.4665622013399</v>
      </c>
      <c r="E66" s="657">
        <v>9141.2015423814009</v>
      </c>
      <c r="F66" s="678">
        <v>-38.631060869020004</v>
      </c>
      <c r="G66" s="657">
        <v>-51.608524782802</v>
      </c>
      <c r="H66" s="657">
        <v>-59.120382670593997</v>
      </c>
      <c r="I66" s="657">
        <v>-60.782758639924005</v>
      </c>
      <c r="J66" s="676"/>
      <c r="K66" s="676"/>
      <c r="L66" s="677"/>
      <c r="M66" s="677"/>
    </row>
    <row r="67" spans="1:13" s="64" customFormat="1" ht="13.35" customHeight="1">
      <c r="A67" s="697" t="s">
        <v>618</v>
      </c>
      <c r="B67" s="678">
        <v>2466.5076525340801</v>
      </c>
      <c r="C67" s="657">
        <v>3219.1743269420804</v>
      </c>
      <c r="D67" s="657">
        <v>3422.9365356266198</v>
      </c>
      <c r="E67" s="657">
        <v>3081.2951067563399</v>
      </c>
      <c r="F67" s="678">
        <v>-17.906871801509599</v>
      </c>
      <c r="G67" s="657">
        <v>-18.871607288730999</v>
      </c>
      <c r="H67" s="657">
        <v>-19.709244992920002</v>
      </c>
      <c r="I67" s="657">
        <v>-17.989322584019998</v>
      </c>
      <c r="J67" s="676"/>
      <c r="K67" s="676"/>
      <c r="L67" s="677"/>
      <c r="M67" s="677"/>
    </row>
    <row r="68" spans="1:13" s="64" customFormat="1" ht="13.35" customHeight="1">
      <c r="A68" s="656" t="s">
        <v>619</v>
      </c>
      <c r="B68" s="678">
        <v>10124.2033010544</v>
      </c>
      <c r="C68" s="657">
        <v>10413.951511679601</v>
      </c>
      <c r="D68" s="657">
        <v>14807.701933725299</v>
      </c>
      <c r="E68" s="657">
        <v>15979.4047423173</v>
      </c>
      <c r="F68" s="678">
        <v>-95.365966894205997</v>
      </c>
      <c r="G68" s="657">
        <v>-101.099307414593</v>
      </c>
      <c r="H68" s="657">
        <v>-133.25750956203501</v>
      </c>
      <c r="I68" s="657">
        <v>-145.38142173896401</v>
      </c>
      <c r="J68" s="676"/>
      <c r="K68" s="676"/>
      <c r="L68" s="677"/>
      <c r="M68" s="677"/>
    </row>
    <row r="69" spans="1:13" s="64" customFormat="1" ht="13.35" customHeight="1">
      <c r="A69" s="656" t="s">
        <v>620</v>
      </c>
      <c r="B69" s="678">
        <v>15072.9398626315</v>
      </c>
      <c r="C69" s="657">
        <v>17217.285995762799</v>
      </c>
      <c r="D69" s="657">
        <v>19441.488782924</v>
      </c>
      <c r="E69" s="657">
        <v>15084.939373470799</v>
      </c>
      <c r="F69" s="678">
        <v>-67.186608992181192</v>
      </c>
      <c r="G69" s="657">
        <v>-68.655291180500996</v>
      </c>
      <c r="H69" s="657">
        <v>-68.252057910304003</v>
      </c>
      <c r="I69" s="657">
        <v>-65.197579495599996</v>
      </c>
      <c r="J69" s="676"/>
      <c r="K69" s="676"/>
      <c r="L69" s="677"/>
      <c r="M69" s="677"/>
    </row>
    <row r="70" spans="1:13" s="64" customFormat="1" ht="13.35" customHeight="1">
      <c r="A70" s="697" t="s">
        <v>422</v>
      </c>
      <c r="B70" s="678">
        <v>38636.958494431798</v>
      </c>
      <c r="C70" s="657">
        <v>40767.967478869599</v>
      </c>
      <c r="D70" s="657">
        <v>47911.742941624296</v>
      </c>
      <c r="E70" s="657">
        <v>61376.252697924596</v>
      </c>
      <c r="F70" s="678">
        <v>-186.026585124446</v>
      </c>
      <c r="G70" s="657">
        <v>-177.65125041890701</v>
      </c>
      <c r="H70" s="657">
        <v>-187.54819981448</v>
      </c>
      <c r="I70" s="657">
        <v>-214.24614580811999</v>
      </c>
      <c r="J70" s="676"/>
      <c r="K70" s="676"/>
      <c r="L70" s="677"/>
      <c r="M70" s="677"/>
    </row>
    <row r="71" spans="1:13" s="62" customFormat="1" ht="13.35" customHeight="1">
      <c r="A71" s="1140" t="s">
        <v>621</v>
      </c>
      <c r="B71" s="679">
        <v>13736.362422270498</v>
      </c>
      <c r="C71" s="660">
        <v>15134.4921210589</v>
      </c>
      <c r="D71" s="660">
        <v>15200.291107985899</v>
      </c>
      <c r="E71" s="660">
        <v>16258.057549216899</v>
      </c>
      <c r="F71" s="679">
        <v>-127.05034900076099</v>
      </c>
      <c r="G71" s="684">
        <v>-135.32591195436501</v>
      </c>
      <c r="H71" s="660">
        <v>-148.370850501424</v>
      </c>
      <c r="I71" s="660">
        <v>-141.41159296550597</v>
      </c>
      <c r="J71" s="685"/>
      <c r="K71" s="680"/>
      <c r="L71" s="681"/>
      <c r="M71" s="681"/>
    </row>
    <row r="72" spans="1:13" s="62" customFormat="1" ht="13.35" customHeight="1">
      <c r="A72" s="662" t="s">
        <v>484</v>
      </c>
      <c r="B72" s="682">
        <v>144472.10482752489</v>
      </c>
      <c r="C72" s="663">
        <v>159688.45249256407</v>
      </c>
      <c r="D72" s="663">
        <v>177072.82100536855</v>
      </c>
      <c r="E72" s="663">
        <v>184687.46795071001</v>
      </c>
      <c r="F72" s="682">
        <v>-812.8482724162302</v>
      </c>
      <c r="G72" s="686">
        <v>-916.473190962535</v>
      </c>
      <c r="H72" s="663">
        <v>-979.14633313296599</v>
      </c>
      <c r="I72" s="663">
        <v>-1009.4693334027298</v>
      </c>
      <c r="J72" s="685"/>
      <c r="K72" s="680"/>
      <c r="L72" s="681"/>
      <c r="M72" s="681"/>
    </row>
    <row r="73" spans="1:13" s="23" customFormat="1" ht="13.9" customHeight="1">
      <c r="A73" s="683"/>
      <c r="B73" s="683"/>
      <c r="C73" s="683"/>
      <c r="D73" s="683"/>
      <c r="E73" s="683"/>
      <c r="F73" s="683"/>
      <c r="G73" s="683"/>
      <c r="H73" s="683"/>
      <c r="I73" s="683"/>
      <c r="J73" s="683"/>
      <c r="K73" s="392"/>
    </row>
    <row r="74" spans="1:13" s="63" customFormat="1" ht="13.9" customHeight="1">
      <c r="A74" s="208" t="s">
        <v>625</v>
      </c>
      <c r="B74" s="649"/>
      <c r="C74" s="649"/>
      <c r="D74" s="649"/>
      <c r="E74" s="649"/>
      <c r="F74" s="649"/>
      <c r="G74" s="650"/>
      <c r="H74" s="650"/>
      <c r="I74" s="650"/>
      <c r="J74" s="650"/>
      <c r="K74" s="650"/>
    </row>
    <row r="75" spans="1:13" s="25" customFormat="1" ht="5.0999999999999996" customHeight="1">
      <c r="A75" s="337"/>
      <c r="B75" s="648"/>
      <c r="C75" s="648"/>
      <c r="D75" s="648"/>
      <c r="E75" s="648"/>
      <c r="F75" s="648"/>
      <c r="G75" s="337"/>
      <c r="H75" s="337"/>
      <c r="I75" s="337"/>
      <c r="J75" s="337"/>
      <c r="K75" s="337"/>
    </row>
    <row r="76" spans="1:13" s="62" customFormat="1" ht="13.9" customHeight="1">
      <c r="A76" s="651"/>
      <c r="B76" s="1789" t="s">
        <v>602</v>
      </c>
      <c r="C76" s="1789"/>
      <c r="D76" s="1789"/>
      <c r="E76" s="1789"/>
      <c r="F76" s="1795" t="s">
        <v>603</v>
      </c>
      <c r="G76" s="1795"/>
      <c r="H76" s="1795"/>
      <c r="I76" s="1796"/>
      <c r="J76" s="647"/>
      <c r="K76" s="668"/>
      <c r="L76" s="669"/>
    </row>
    <row r="77" spans="1:13" s="62" customFormat="1" ht="13.9" customHeight="1">
      <c r="A77" s="651"/>
      <c r="B77" s="1276" t="s">
        <v>289</v>
      </c>
      <c r="C77" s="1277" t="s">
        <v>290</v>
      </c>
      <c r="D77" s="1277" t="s">
        <v>291</v>
      </c>
      <c r="E77" s="1277" t="s">
        <v>292</v>
      </c>
      <c r="F77" s="1276" t="s">
        <v>289</v>
      </c>
      <c r="G77" s="670" t="s">
        <v>290</v>
      </c>
      <c r="H77" s="670" t="s">
        <v>291</v>
      </c>
      <c r="I77" s="670" t="s">
        <v>292</v>
      </c>
      <c r="J77" s="647"/>
      <c r="K77" s="671"/>
      <c r="L77" s="669"/>
      <c r="M77" s="669"/>
    </row>
    <row r="78" spans="1:13" s="62" customFormat="1" ht="13.9" customHeight="1">
      <c r="A78" s="187" t="s">
        <v>210</v>
      </c>
      <c r="B78" s="672" t="s">
        <v>293</v>
      </c>
      <c r="C78" s="652" t="s">
        <v>263</v>
      </c>
      <c r="D78" s="652" t="s">
        <v>263</v>
      </c>
      <c r="E78" s="652" t="s">
        <v>263</v>
      </c>
      <c r="F78" s="672" t="s">
        <v>293</v>
      </c>
      <c r="G78" s="652" t="s">
        <v>263</v>
      </c>
      <c r="H78" s="652" t="s">
        <v>263</v>
      </c>
      <c r="I78" s="652" t="s">
        <v>263</v>
      </c>
      <c r="J78" s="647"/>
      <c r="K78" s="673"/>
      <c r="L78" s="674"/>
      <c r="M78" s="674"/>
    </row>
    <row r="79" spans="1:13" s="64" customFormat="1" ht="13.35" customHeight="1">
      <c r="A79" s="653" t="s">
        <v>608</v>
      </c>
      <c r="B79" s="1278">
        <v>797.44340630823899</v>
      </c>
      <c r="C79" s="1275">
        <v>850.46854449957198</v>
      </c>
      <c r="D79" s="1275">
        <v>855.35440507195005</v>
      </c>
      <c r="E79" s="1275">
        <v>898.78228179063603</v>
      </c>
      <c r="F79" s="1278">
        <v>-72.641274844508004</v>
      </c>
      <c r="G79" s="1275">
        <v>-75.844728407371008</v>
      </c>
      <c r="H79" s="1275">
        <v>-42.570588577460001</v>
      </c>
      <c r="I79" s="1275">
        <v>-27.627099214680001</v>
      </c>
      <c r="J79" s="654"/>
      <c r="K79" s="654"/>
    </row>
    <row r="80" spans="1:13" s="64" customFormat="1" ht="13.35" customHeight="1">
      <c r="A80" s="697" t="s">
        <v>609</v>
      </c>
      <c r="B80" s="678">
        <v>2724.9906818598402</v>
      </c>
      <c r="C80" s="657">
        <v>2750.38452050258</v>
      </c>
      <c r="D80" s="657">
        <v>2662.3260852822</v>
      </c>
      <c r="E80" s="657">
        <v>2712.2805002053801</v>
      </c>
      <c r="F80" s="678">
        <v>-508.20937340891999</v>
      </c>
      <c r="G80" s="657">
        <v>-528.96210924249999</v>
      </c>
      <c r="H80" s="657">
        <v>-545.512079266</v>
      </c>
      <c r="I80" s="657">
        <v>-598.98471625439993</v>
      </c>
      <c r="J80" s="654"/>
      <c r="K80" s="676"/>
      <c r="L80" s="677"/>
      <c r="M80" s="677"/>
    </row>
    <row r="81" spans="1:13" s="64" customFormat="1" ht="13.35" customHeight="1">
      <c r="A81" s="656" t="s">
        <v>610</v>
      </c>
      <c r="B81" s="678">
        <v>367.53663</v>
      </c>
      <c r="C81" s="657">
        <v>296.54577</v>
      </c>
      <c r="D81" s="657">
        <v>238.01585999999998</v>
      </c>
      <c r="E81" s="657">
        <v>235.95660000000001</v>
      </c>
      <c r="F81" s="678">
        <v>-243.14726999999999</v>
      </c>
      <c r="G81" s="657">
        <v>-261.38371000000001</v>
      </c>
      <c r="H81" s="657">
        <v>-233.30492000000001</v>
      </c>
      <c r="I81" s="657">
        <v>-235.85637</v>
      </c>
      <c r="J81" s="654"/>
      <c r="K81" s="676"/>
      <c r="L81" s="677"/>
      <c r="M81" s="677"/>
    </row>
    <row r="82" spans="1:13" s="64" customFormat="1" ht="13.35" customHeight="1">
      <c r="A82" s="697" t="s">
        <v>611</v>
      </c>
      <c r="B82" s="678">
        <v>2934.33438962632</v>
      </c>
      <c r="C82" s="657">
        <v>3102.5401778107998</v>
      </c>
      <c r="D82" s="657">
        <v>3582.5257688952001</v>
      </c>
      <c r="E82" s="657">
        <v>3663.0798973746</v>
      </c>
      <c r="F82" s="678">
        <v>-802.25757600275995</v>
      </c>
      <c r="G82" s="657">
        <v>-800.44091251639998</v>
      </c>
      <c r="H82" s="657">
        <v>-855.41572620850002</v>
      </c>
      <c r="I82" s="657">
        <v>-1015.6031395566</v>
      </c>
      <c r="J82" s="654"/>
      <c r="K82" s="676"/>
      <c r="L82" s="677"/>
      <c r="M82" s="677"/>
    </row>
    <row r="83" spans="1:13" s="64" customFormat="1" ht="13.35" customHeight="1">
      <c r="A83" s="697" t="s">
        <v>612</v>
      </c>
      <c r="B83" s="678">
        <v>2413.72631</v>
      </c>
      <c r="C83" s="657">
        <v>1636.970516242</v>
      </c>
      <c r="D83" s="657">
        <v>1520.4284022419001</v>
      </c>
      <c r="E83" s="657">
        <v>1531.4976306156</v>
      </c>
      <c r="F83" s="678">
        <v>-853.99357460199997</v>
      </c>
      <c r="G83" s="657">
        <v>-877.76203194250002</v>
      </c>
      <c r="H83" s="657">
        <v>-827.51112251300003</v>
      </c>
      <c r="I83" s="657">
        <v>-842.89609280999991</v>
      </c>
      <c r="J83" s="654"/>
      <c r="K83" s="676"/>
      <c r="L83" s="677"/>
      <c r="M83" s="677"/>
    </row>
    <row r="84" spans="1:13" s="64" customFormat="1" ht="13.35" customHeight="1">
      <c r="A84" s="656" t="s">
        <v>613</v>
      </c>
      <c r="B84" s="678">
        <v>0.2455</v>
      </c>
      <c r="C84" s="657">
        <v>0.28460000000000002</v>
      </c>
      <c r="D84" s="657">
        <v>0.39944999999999997</v>
      </c>
      <c r="E84" s="657">
        <v>0.39872000000000002</v>
      </c>
      <c r="F84" s="678">
        <v>-1E-4</v>
      </c>
      <c r="G84" s="657">
        <v>-1.4999999999999999E-4</v>
      </c>
      <c r="H84" s="657">
        <v>-7.8400000000000011E-2</v>
      </c>
      <c r="I84" s="657">
        <v>-7.851000000000001E-2</v>
      </c>
      <c r="J84" s="654"/>
      <c r="K84" s="676"/>
      <c r="L84" s="687"/>
      <c r="M84" s="677"/>
    </row>
    <row r="85" spans="1:13" s="64" customFormat="1" ht="13.35" customHeight="1">
      <c r="A85" s="656" t="s">
        <v>614</v>
      </c>
      <c r="B85" s="678">
        <v>0.04</v>
      </c>
      <c r="C85" s="657">
        <v>6.0000000000000001E-3</v>
      </c>
      <c r="D85" s="657">
        <v>2.1000000000000001E-2</v>
      </c>
      <c r="E85" s="657">
        <v>6.0000000000000001E-3</v>
      </c>
      <c r="F85" s="678">
        <v>-1.7999999999999999E-2</v>
      </c>
      <c r="G85" s="657">
        <v>0</v>
      </c>
      <c r="H85" s="657">
        <v>-8.9999999999999993E-3</v>
      </c>
      <c r="I85" s="657">
        <v>-3.0000000000000001E-3</v>
      </c>
      <c r="J85" s="654"/>
      <c r="K85" s="676"/>
      <c r="L85" s="677"/>
      <c r="M85" s="677"/>
    </row>
    <row r="86" spans="1:13" s="64" customFormat="1" ht="13.35" customHeight="1">
      <c r="A86" s="697" t="s">
        <v>615</v>
      </c>
      <c r="B86" s="678">
        <v>1141.77363652844</v>
      </c>
      <c r="C86" s="657">
        <v>1108.4176850827</v>
      </c>
      <c r="D86" s="657">
        <v>1126.3658781689001</v>
      </c>
      <c r="E86" s="657">
        <v>933.86098908960003</v>
      </c>
      <c r="F86" s="678">
        <v>-183.58673472536</v>
      </c>
      <c r="G86" s="657">
        <v>-186.06140428610001</v>
      </c>
      <c r="H86" s="657">
        <v>-169.0433856727</v>
      </c>
      <c r="I86" s="657">
        <v>-134.05752161319998</v>
      </c>
      <c r="J86" s="654"/>
      <c r="K86" s="676"/>
      <c r="L86" s="677"/>
      <c r="M86" s="677"/>
    </row>
    <row r="87" spans="1:13" s="64" customFormat="1" ht="13.35" customHeight="1">
      <c r="A87" s="656" t="s">
        <v>616</v>
      </c>
      <c r="B87" s="678">
        <v>2854.74624301835</v>
      </c>
      <c r="C87" s="657">
        <v>2282.1934877302401</v>
      </c>
      <c r="D87" s="657">
        <v>2666.1651110941302</v>
      </c>
      <c r="E87" s="657">
        <v>3135.42643114061</v>
      </c>
      <c r="F87" s="678">
        <v>-293.62619502926401</v>
      </c>
      <c r="G87" s="657">
        <v>-378.65346936951698</v>
      </c>
      <c r="H87" s="657">
        <v>-429.560312202288</v>
      </c>
      <c r="I87" s="657">
        <v>-499.57580117221198</v>
      </c>
      <c r="J87" s="654"/>
      <c r="K87" s="676"/>
      <c r="L87" s="677"/>
      <c r="M87" s="677"/>
    </row>
    <row r="88" spans="1:13" s="64" customFormat="1" ht="13.35" customHeight="1">
      <c r="A88" s="656" t="s">
        <v>617</v>
      </c>
      <c r="B88" s="678">
        <v>283.387383039084</v>
      </c>
      <c r="C88" s="657">
        <v>310.576914322081</v>
      </c>
      <c r="D88" s="657">
        <v>373.63315324617298</v>
      </c>
      <c r="E88" s="657">
        <v>403.00790602917601</v>
      </c>
      <c r="F88" s="678">
        <v>-142.73422694976</v>
      </c>
      <c r="G88" s="657">
        <v>-137.7427043456</v>
      </c>
      <c r="H88" s="657">
        <v>-187.34906718740001</v>
      </c>
      <c r="I88" s="657">
        <v>-188.8063763472</v>
      </c>
      <c r="J88" s="654"/>
      <c r="K88" s="676"/>
      <c r="L88" s="677"/>
      <c r="M88" s="677"/>
    </row>
    <row r="89" spans="1:13" s="64" customFormat="1" ht="13.35" customHeight="1">
      <c r="A89" s="697" t="s">
        <v>618</v>
      </c>
      <c r="B89" s="678">
        <v>1763.7133385985701</v>
      </c>
      <c r="C89" s="657">
        <v>1780.1236084760599</v>
      </c>
      <c r="D89" s="657">
        <v>2553.9444492150001</v>
      </c>
      <c r="E89" s="657">
        <v>2484.0199618329002</v>
      </c>
      <c r="F89" s="678">
        <v>-89.533821163074407</v>
      </c>
      <c r="G89" s="657">
        <v>-103.54233944056999</v>
      </c>
      <c r="H89" s="657">
        <v>-458.82811870070304</v>
      </c>
      <c r="I89" s="657">
        <v>-263.76424820607201</v>
      </c>
      <c r="J89" s="654"/>
      <c r="K89" s="676"/>
      <c r="L89" s="677"/>
      <c r="M89" s="677"/>
    </row>
    <row r="90" spans="1:13" s="64" customFormat="1" ht="13.35" customHeight="1">
      <c r="A90" s="656" t="s">
        <v>619</v>
      </c>
      <c r="B90" s="678">
        <v>3428.9157309391899</v>
      </c>
      <c r="C90" s="657">
        <v>3032.7557991967501</v>
      </c>
      <c r="D90" s="657">
        <v>1166.9463222156101</v>
      </c>
      <c r="E90" s="657">
        <v>1189.1463657751199</v>
      </c>
      <c r="F90" s="678">
        <v>-500.69810310490402</v>
      </c>
      <c r="G90" s="657">
        <v>-480.27133260930799</v>
      </c>
      <c r="H90" s="657">
        <v>-488.61406098189201</v>
      </c>
      <c r="I90" s="657">
        <v>-530.22022433601398</v>
      </c>
      <c r="J90" s="654"/>
      <c r="K90" s="676"/>
      <c r="L90" s="677"/>
      <c r="M90" s="677"/>
    </row>
    <row r="91" spans="1:13" s="64" customFormat="1" ht="13.35" customHeight="1">
      <c r="A91" s="656" t="s">
        <v>620</v>
      </c>
      <c r="B91" s="678">
        <v>1996.4391538307</v>
      </c>
      <c r="C91" s="657">
        <v>2107.0380953263998</v>
      </c>
      <c r="D91" s="657">
        <v>1981.9379684759399</v>
      </c>
      <c r="E91" s="657">
        <v>1744.2318160427999</v>
      </c>
      <c r="F91" s="678">
        <v>-541.30701793983189</v>
      </c>
      <c r="G91" s="657">
        <v>-527.769899884913</v>
      </c>
      <c r="H91" s="657">
        <v>-553.96708785911994</v>
      </c>
      <c r="I91" s="657">
        <v>-469.09017306449999</v>
      </c>
      <c r="J91" s="654"/>
      <c r="K91" s="676"/>
      <c r="L91" s="677"/>
      <c r="M91" s="677"/>
    </row>
    <row r="92" spans="1:13" s="64" customFormat="1" ht="13.35" customHeight="1">
      <c r="A92" s="697" t="s">
        <v>422</v>
      </c>
      <c r="B92" s="678">
        <v>5682.0983548504</v>
      </c>
      <c r="C92" s="657">
        <v>5897.11773017204</v>
      </c>
      <c r="D92" s="657">
        <v>6928.4476577321093</v>
      </c>
      <c r="E92" s="657">
        <v>5913.1912066453797</v>
      </c>
      <c r="F92" s="678">
        <v>-638.70175732657606</v>
      </c>
      <c r="G92" s="657">
        <v>-653.76570968727106</v>
      </c>
      <c r="H92" s="657">
        <v>-672.610055487154</v>
      </c>
      <c r="I92" s="657">
        <v>-613.40054637135404</v>
      </c>
      <c r="J92" s="654"/>
      <c r="K92" s="676"/>
      <c r="L92" s="677"/>
      <c r="M92" s="677"/>
    </row>
    <row r="93" spans="1:13" s="62" customFormat="1" ht="13.35" customHeight="1">
      <c r="A93" s="1140" t="s">
        <v>621</v>
      </c>
      <c r="B93" s="679">
        <v>1665.4096422021501</v>
      </c>
      <c r="C93" s="660">
        <v>1873.1228692668999</v>
      </c>
      <c r="D93" s="660">
        <v>2063.2181358036996</v>
      </c>
      <c r="E93" s="660">
        <v>2559.1517442080003</v>
      </c>
      <c r="F93" s="679">
        <v>-783.48763763523993</v>
      </c>
      <c r="G93" s="660">
        <v>-792.88043730499999</v>
      </c>
      <c r="H93" s="660">
        <v>-788.94641766409995</v>
      </c>
      <c r="I93" s="660">
        <v>-793.90239609920002</v>
      </c>
      <c r="J93" s="654"/>
      <c r="K93" s="676"/>
      <c r="L93" s="677"/>
      <c r="M93" s="677"/>
    </row>
    <row r="94" spans="1:13" s="62" customFormat="1" ht="13.35" customHeight="1">
      <c r="A94" s="662" t="s">
        <v>484</v>
      </c>
      <c r="B94" s="682">
        <v>28054.800400801283</v>
      </c>
      <c r="C94" s="663">
        <v>27028.546318628123</v>
      </c>
      <c r="D94" s="663">
        <v>27719.729647442815</v>
      </c>
      <c r="E94" s="663">
        <v>27404.038050749801</v>
      </c>
      <c r="F94" s="682">
        <v>-5653.9426627321973</v>
      </c>
      <c r="G94" s="663">
        <v>-5805.0809390370496</v>
      </c>
      <c r="H94" s="663">
        <v>-6253.3203423203158</v>
      </c>
      <c r="I94" s="663">
        <v>-6213.866215045432</v>
      </c>
      <c r="J94" s="647"/>
      <c r="K94" s="680"/>
      <c r="L94" s="681"/>
      <c r="M94" s="681"/>
    </row>
    <row r="95" spans="1:13" s="23" customFormat="1" ht="13.9" customHeight="1">
      <c r="A95" s="165"/>
      <c r="B95" s="357"/>
      <c r="C95" s="357"/>
      <c r="D95" s="357"/>
      <c r="E95" s="357"/>
      <c r="F95" s="392"/>
      <c r="G95" s="647"/>
      <c r="H95" s="680"/>
      <c r="I95" s="680"/>
      <c r="J95" s="680"/>
      <c r="K95" s="688"/>
    </row>
    <row r="96" spans="1:13" s="23" customFormat="1" ht="23.1" customHeight="1">
      <c r="A96" s="165"/>
      <c r="B96" s="357"/>
      <c r="C96" s="357"/>
      <c r="D96" s="357"/>
      <c r="E96" s="357"/>
      <c r="F96" s="357"/>
      <c r="G96" s="357"/>
      <c r="H96" s="357"/>
      <c r="I96" s="357"/>
      <c r="J96" s="357"/>
      <c r="K96" s="392"/>
    </row>
    <row r="97" spans="1:13" s="24" customFormat="1" ht="35.1" customHeight="1">
      <c r="A97" s="1782" t="s">
        <v>626</v>
      </c>
      <c r="B97" s="1782"/>
      <c r="C97" s="1782"/>
      <c r="D97" s="1782"/>
      <c r="E97" s="1782"/>
      <c r="F97" s="1782"/>
      <c r="G97" s="1782"/>
      <c r="H97" s="1782"/>
      <c r="I97" s="1782"/>
      <c r="J97" s="1782"/>
      <c r="K97" s="336"/>
    </row>
    <row r="98" spans="1:13" s="62" customFormat="1" ht="13.9" customHeight="1">
      <c r="A98" s="656"/>
      <c r="B98" s="689"/>
      <c r="C98" s="689"/>
      <c r="D98" s="689"/>
      <c r="E98" s="689"/>
      <c r="F98" s="689"/>
      <c r="G98" s="690"/>
      <c r="H98" s="690"/>
      <c r="I98" s="647"/>
      <c r="J98" s="647"/>
      <c r="K98" s="647"/>
    </row>
    <row r="99" spans="1:13" s="62" customFormat="1" ht="23.85" customHeight="1">
      <c r="A99" s="1787" t="s">
        <v>600</v>
      </c>
      <c r="B99" s="1787"/>
      <c r="C99" s="1787"/>
      <c r="D99" s="1787"/>
      <c r="E99" s="1787"/>
      <c r="F99" s="1787"/>
      <c r="G99" s="1787"/>
      <c r="H99" s="1787"/>
      <c r="I99" s="1787"/>
      <c r="J99" s="1787"/>
      <c r="K99" s="647"/>
    </row>
    <row r="100" spans="1:13" s="27" customFormat="1" ht="13.9" customHeight="1">
      <c r="A100" s="395"/>
      <c r="B100" s="691"/>
      <c r="C100" s="691"/>
      <c r="D100" s="691"/>
      <c r="E100" s="691"/>
      <c r="F100" s="691"/>
      <c r="G100" s="395"/>
      <c r="H100" s="395"/>
      <c r="I100" s="395"/>
      <c r="J100" s="395"/>
      <c r="K100" s="395"/>
    </row>
    <row r="101" spans="1:13" s="62" customFormat="1" ht="13.9" customHeight="1">
      <c r="A101" s="187" t="s">
        <v>210</v>
      </c>
      <c r="B101" s="338" t="s">
        <v>211</v>
      </c>
      <c r="C101" s="339" t="s">
        <v>212</v>
      </c>
      <c r="D101" s="339" t="s">
        <v>213</v>
      </c>
      <c r="E101" s="339" t="s">
        <v>214</v>
      </c>
      <c r="F101" s="339" t="s">
        <v>215</v>
      </c>
      <c r="G101" s="339" t="s">
        <v>216</v>
      </c>
      <c r="H101" s="339" t="s">
        <v>217</v>
      </c>
      <c r="I101" s="339" t="s">
        <v>218</v>
      </c>
      <c r="J101" s="339" t="s">
        <v>219</v>
      </c>
      <c r="K101" s="593"/>
    </row>
    <row r="102" spans="1:13" s="64" customFormat="1" ht="13.35" customHeight="1">
      <c r="A102" s="653" t="s">
        <v>627</v>
      </c>
      <c r="B102" s="1278">
        <v>3053441.0465046703</v>
      </c>
      <c r="C102" s="1275">
        <v>2874729.0465046703</v>
      </c>
      <c r="D102" s="1275">
        <v>2794553.0465046703</v>
      </c>
      <c r="E102" s="1275">
        <v>2767990.1225046702</v>
      </c>
      <c r="F102" s="1275">
        <v>2751924.0465046698</v>
      </c>
      <c r="G102" s="1275">
        <v>2758642.9335046699</v>
      </c>
      <c r="H102" s="1275">
        <v>2774744.4915046697</v>
      </c>
      <c r="I102" s="1275">
        <v>2736898.4915046697</v>
      </c>
      <c r="J102" s="1275">
        <v>2645775.6845046696</v>
      </c>
      <c r="K102" s="676"/>
    </row>
    <row r="103" spans="1:13" s="64" customFormat="1" ht="13.35" customHeight="1">
      <c r="A103" s="697" t="s">
        <v>628</v>
      </c>
      <c r="B103" s="678">
        <v>396099</v>
      </c>
      <c r="C103" s="657">
        <v>385800</v>
      </c>
      <c r="D103" s="657">
        <v>277446</v>
      </c>
      <c r="E103" s="657">
        <v>214673</v>
      </c>
      <c r="F103" s="657">
        <v>457723.98300000001</v>
      </c>
      <c r="G103" s="657">
        <v>223989.60799999995</v>
      </c>
      <c r="H103" s="657">
        <v>219858.09000000008</v>
      </c>
      <c r="I103" s="657">
        <v>226661.12699999998</v>
      </c>
      <c r="J103" s="657">
        <v>231343.87300000002</v>
      </c>
      <c r="K103" s="676"/>
    </row>
    <row r="104" spans="1:13" s="64" customFormat="1" ht="13.35" customHeight="1">
      <c r="A104" s="656" t="s">
        <v>629</v>
      </c>
      <c r="B104" s="678">
        <v>-281457</v>
      </c>
      <c r="C104" s="657">
        <v>-217271</v>
      </c>
      <c r="D104" s="657">
        <v>-208397</v>
      </c>
      <c r="E104" s="657">
        <v>-182585</v>
      </c>
      <c r="F104" s="657">
        <v>-457619.40400000004</v>
      </c>
      <c r="G104" s="657">
        <v>-228593.41000000003</v>
      </c>
      <c r="H104" s="657">
        <v>-227810.18600000005</v>
      </c>
      <c r="I104" s="657">
        <v>-192594</v>
      </c>
      <c r="J104" s="657">
        <v>-168784</v>
      </c>
      <c r="K104" s="676"/>
    </row>
    <row r="105" spans="1:13" s="64" customFormat="1" ht="13.35" customHeight="1">
      <c r="A105" s="656" t="s">
        <v>630</v>
      </c>
      <c r="B105" s="678">
        <v>15429</v>
      </c>
      <c r="C105" s="657"/>
      <c r="D105" s="657"/>
      <c r="E105" s="657"/>
      <c r="F105" s="657"/>
      <c r="G105" s="657"/>
      <c r="H105" s="657"/>
      <c r="I105" s="657"/>
      <c r="J105" s="657"/>
      <c r="K105" s="676"/>
    </row>
    <row r="106" spans="1:13" s="64" customFormat="1" ht="13.35" customHeight="1">
      <c r="A106" s="697" t="s">
        <v>477</v>
      </c>
      <c r="B106" s="678">
        <v>-13221</v>
      </c>
      <c r="C106" s="657">
        <v>10425</v>
      </c>
      <c r="D106" s="657">
        <v>11150</v>
      </c>
      <c r="E106" s="657">
        <v>-5525.076</v>
      </c>
      <c r="F106" s="657">
        <v>15960.105000000001</v>
      </c>
      <c r="G106" s="657">
        <v>-2151.5790000000047</v>
      </c>
      <c r="H106" s="657">
        <v>-8166.4619999999986</v>
      </c>
      <c r="I106" s="657">
        <v>4499.0660000000007</v>
      </c>
      <c r="J106" s="657">
        <v>28560.933999999997</v>
      </c>
      <c r="K106" s="676"/>
    </row>
    <row r="107" spans="1:13" s="64" customFormat="1" ht="13.35" customHeight="1">
      <c r="A107" s="656" t="s">
        <v>425</v>
      </c>
      <c r="B107" s="678">
        <v>-205</v>
      </c>
      <c r="C107" s="657">
        <v>-242</v>
      </c>
      <c r="D107" s="657">
        <v>-21</v>
      </c>
      <c r="E107" s="657">
        <v>0</v>
      </c>
      <c r="F107" s="657">
        <v>0</v>
      </c>
      <c r="G107" s="657">
        <v>35.493999999999971</v>
      </c>
      <c r="H107" s="657">
        <v>19</v>
      </c>
      <c r="I107" s="657">
        <v>-719</v>
      </c>
      <c r="J107" s="657"/>
      <c r="K107" s="676"/>
    </row>
    <row r="108" spans="1:13" s="62" customFormat="1" ht="13.35" customHeight="1">
      <c r="A108" s="1701" t="s">
        <v>631</v>
      </c>
      <c r="B108" s="692">
        <v>3170086</v>
      </c>
      <c r="C108" s="693">
        <v>3053441.0465046703</v>
      </c>
      <c r="D108" s="693">
        <v>2874729.0465046703</v>
      </c>
      <c r="E108" s="693">
        <v>2794553.0465046698</v>
      </c>
      <c r="F108" s="693">
        <v>2767989.7305046697</v>
      </c>
      <c r="G108" s="693">
        <v>2751924.0465046698</v>
      </c>
      <c r="H108" s="693">
        <v>2758642.9335046699</v>
      </c>
      <c r="I108" s="693">
        <v>2774743.6845046696</v>
      </c>
      <c r="J108" s="693">
        <v>2736899</v>
      </c>
      <c r="K108" s="680"/>
      <c r="L108" s="694"/>
    </row>
    <row r="109" spans="1:13" s="62" customFormat="1" ht="13.9" customHeight="1">
      <c r="A109" s="656"/>
      <c r="B109" s="689"/>
      <c r="C109" s="689"/>
      <c r="D109" s="689"/>
      <c r="E109" s="689"/>
      <c r="F109" s="689"/>
      <c r="G109" s="690"/>
      <c r="H109" s="690"/>
      <c r="I109" s="690"/>
      <c r="J109" s="690"/>
      <c r="K109" s="647"/>
    </row>
    <row r="110" spans="1:13" s="63" customFormat="1" ht="13.9" customHeight="1">
      <c r="A110" s="208" t="s">
        <v>632</v>
      </c>
      <c r="B110" s="649"/>
      <c r="C110" s="649"/>
      <c r="D110" s="649"/>
      <c r="E110" s="649"/>
      <c r="F110" s="649"/>
      <c r="G110" s="650"/>
      <c r="H110" s="650"/>
      <c r="I110" s="650"/>
      <c r="J110" s="650"/>
      <c r="K110" s="650"/>
      <c r="M110" s="250"/>
    </row>
    <row r="111" spans="1:13" s="25" customFormat="1" ht="5.0999999999999996" customHeight="1">
      <c r="A111" s="337"/>
      <c r="B111" s="648"/>
      <c r="C111" s="648"/>
      <c r="D111" s="648"/>
      <c r="E111" s="648"/>
      <c r="F111" s="648"/>
      <c r="G111" s="337"/>
      <c r="H111" s="337"/>
      <c r="I111" s="337"/>
      <c r="J111" s="337"/>
      <c r="K111" s="337"/>
    </row>
    <row r="112" spans="1:13" s="62" customFormat="1" ht="13.9" customHeight="1">
      <c r="A112" s="187" t="s">
        <v>210</v>
      </c>
      <c r="B112" s="338" t="s">
        <v>211</v>
      </c>
      <c r="C112" s="339" t="s">
        <v>212</v>
      </c>
      <c r="D112" s="339" t="s">
        <v>213</v>
      </c>
      <c r="E112" s="339" t="s">
        <v>214</v>
      </c>
      <c r="F112" s="339" t="s">
        <v>215</v>
      </c>
      <c r="G112" s="339" t="s">
        <v>216</v>
      </c>
      <c r="H112" s="339" t="s">
        <v>217</v>
      </c>
      <c r="I112" s="339" t="s">
        <v>218</v>
      </c>
      <c r="J112" s="339" t="s">
        <v>219</v>
      </c>
      <c r="K112" s="593"/>
    </row>
    <row r="113" spans="1:11" s="64" customFormat="1" ht="13.35" customHeight="1">
      <c r="A113" s="653" t="s">
        <v>627</v>
      </c>
      <c r="B113" s="1278">
        <v>2866724.0495369104</v>
      </c>
      <c r="C113" s="1275">
        <v>2669937.0495369104</v>
      </c>
      <c r="D113" s="1275">
        <v>2582461.0495369104</v>
      </c>
      <c r="E113" s="1275">
        <v>2541595.9235369102</v>
      </c>
      <c r="F113" s="1275">
        <v>2538637.0495369053</v>
      </c>
      <c r="G113" s="1275">
        <v>2546706.6265369058</v>
      </c>
      <c r="H113" s="1275">
        <v>2564413.0095369061</v>
      </c>
      <c r="I113" s="1275">
        <v>2527907.605536906</v>
      </c>
      <c r="J113" s="1275">
        <v>2436683.0095369061</v>
      </c>
      <c r="K113" s="676"/>
    </row>
    <row r="114" spans="1:11" s="64" customFormat="1" ht="13.35" customHeight="1">
      <c r="A114" s="697" t="s">
        <v>633</v>
      </c>
      <c r="B114" s="678">
        <v>36693</v>
      </c>
      <c r="C114" s="657">
        <v>36844</v>
      </c>
      <c r="D114" s="657">
        <v>37538</v>
      </c>
      <c r="E114" s="657">
        <v>41474</v>
      </c>
      <c r="F114" s="657">
        <v>26886</v>
      </c>
      <c r="G114" s="657">
        <v>33715.060000000012</v>
      </c>
      <c r="H114" s="657">
        <v>29210.351999999999</v>
      </c>
      <c r="I114" s="657">
        <v>27781.125</v>
      </c>
      <c r="J114" s="657">
        <v>29525.875</v>
      </c>
      <c r="K114" s="676"/>
    </row>
    <row r="115" spans="1:11" s="64" customFormat="1" ht="13.35" customHeight="1">
      <c r="A115" s="656" t="s">
        <v>634</v>
      </c>
      <c r="B115" s="678">
        <v>-34589</v>
      </c>
      <c r="C115" s="657">
        <v>-32392</v>
      </c>
      <c r="D115" s="657">
        <v>-45146</v>
      </c>
      <c r="E115" s="657">
        <v>-43760</v>
      </c>
      <c r="F115" s="657">
        <v>-47729</v>
      </c>
      <c r="G115" s="657">
        <v>-48737.480999999978</v>
      </c>
      <c r="H115" s="657">
        <v>-55526.450000000004</v>
      </c>
      <c r="I115" s="657">
        <v>-37465.589</v>
      </c>
      <c r="J115" s="657">
        <v>-36687.411</v>
      </c>
      <c r="K115" s="676"/>
    </row>
    <row r="116" spans="1:11" s="64" customFormat="1" ht="13.35" customHeight="1">
      <c r="A116" s="656" t="s">
        <v>635</v>
      </c>
      <c r="B116" s="678">
        <v>-555</v>
      </c>
      <c r="C116" s="657">
        <v>-729</v>
      </c>
      <c r="D116" s="657">
        <v>-1477</v>
      </c>
      <c r="E116" s="657">
        <v>-603</v>
      </c>
      <c r="F116" s="657">
        <v>-886</v>
      </c>
      <c r="G116" s="657">
        <v>-3217.8090000000011</v>
      </c>
      <c r="H116" s="657">
        <v>-836.91800000000012</v>
      </c>
      <c r="I116" s="657">
        <v>-920.596</v>
      </c>
      <c r="J116" s="657">
        <v>-884.404</v>
      </c>
      <c r="K116" s="676"/>
    </row>
    <row r="117" spans="1:11" s="64" customFormat="1" ht="13.35" customHeight="1">
      <c r="A117" s="697" t="s">
        <v>628</v>
      </c>
      <c r="B117" s="678">
        <v>390155</v>
      </c>
      <c r="C117" s="657">
        <v>383424</v>
      </c>
      <c r="D117" s="657">
        <v>274500</v>
      </c>
      <c r="E117" s="657">
        <v>213740</v>
      </c>
      <c r="F117" s="657">
        <v>332007</v>
      </c>
      <c r="G117" s="657">
        <v>221622.10899999994</v>
      </c>
      <c r="H117" s="657">
        <v>216671.84700000007</v>
      </c>
      <c r="I117" s="657">
        <v>220421.45799999998</v>
      </c>
      <c r="J117" s="657">
        <v>226183.54200000002</v>
      </c>
      <c r="K117" s="676"/>
    </row>
    <row r="118" spans="1:11" s="64" customFormat="1" ht="13.35" customHeight="1">
      <c r="A118" s="656" t="s">
        <v>629</v>
      </c>
      <c r="B118" s="678">
        <v>-263371</v>
      </c>
      <c r="C118" s="657">
        <v>-200346</v>
      </c>
      <c r="D118" s="657">
        <v>-188366</v>
      </c>
      <c r="E118" s="657">
        <v>-164910</v>
      </c>
      <c r="F118" s="657">
        <v>-322458</v>
      </c>
      <c r="G118" s="657">
        <v>-209198.43200000003</v>
      </c>
      <c r="H118" s="657">
        <v>-199833.72200000007</v>
      </c>
      <c r="I118" s="657">
        <v>-177070</v>
      </c>
      <c r="J118" s="657">
        <v>-153579</v>
      </c>
      <c r="K118" s="676"/>
    </row>
    <row r="119" spans="1:11" s="64" customFormat="1" ht="13.35" customHeight="1">
      <c r="A119" s="656" t="s">
        <v>630</v>
      </c>
      <c r="B119" s="678">
        <v>15429</v>
      </c>
      <c r="C119" s="657"/>
      <c r="D119" s="657"/>
      <c r="E119" s="657"/>
      <c r="F119" s="657"/>
      <c r="G119" s="657"/>
      <c r="H119" s="657"/>
      <c r="I119" s="657"/>
      <c r="J119" s="657"/>
      <c r="K119" s="676"/>
    </row>
    <row r="120" spans="1:11" s="64" customFormat="1" ht="13.35" customHeight="1">
      <c r="A120" s="697" t="s">
        <v>477</v>
      </c>
      <c r="B120" s="678">
        <v>-12830</v>
      </c>
      <c r="C120" s="657">
        <v>10108</v>
      </c>
      <c r="D120" s="657">
        <v>10439</v>
      </c>
      <c r="E120" s="657">
        <v>-5076.8739999999998</v>
      </c>
      <c r="F120" s="657">
        <v>15137.18</v>
      </c>
      <c r="G120" s="657">
        <v>-2280.5410000000047</v>
      </c>
      <c r="H120" s="657">
        <v>-7400.4919999999984</v>
      </c>
      <c r="I120" s="657">
        <v>4123.0060000000012</v>
      </c>
      <c r="J120" s="657">
        <v>26664.993999999999</v>
      </c>
      <c r="K120" s="676"/>
    </row>
    <row r="121" spans="1:11" s="64" customFormat="1" ht="13.35" customHeight="1">
      <c r="A121" s="656" t="s">
        <v>636</v>
      </c>
      <c r="B121" s="678">
        <v>-97</v>
      </c>
      <c r="C121" s="657">
        <v>-120</v>
      </c>
      <c r="D121" s="657">
        <v>-11</v>
      </c>
      <c r="E121" s="657">
        <v>0</v>
      </c>
      <c r="F121" s="657">
        <v>0</v>
      </c>
      <c r="G121" s="657">
        <v>27.516999999999996</v>
      </c>
      <c r="H121" s="657">
        <v>9</v>
      </c>
      <c r="I121" s="657">
        <v>-362</v>
      </c>
      <c r="J121" s="657"/>
      <c r="K121" s="676"/>
    </row>
    <row r="122" spans="1:11" s="62" customFormat="1" ht="13.35" customHeight="1">
      <c r="A122" s="1701" t="s">
        <v>631</v>
      </c>
      <c r="B122" s="692">
        <v>2997559</v>
      </c>
      <c r="C122" s="693">
        <v>2866724.0495369104</v>
      </c>
      <c r="D122" s="693">
        <v>2669937.0495369104</v>
      </c>
      <c r="E122" s="693">
        <v>2582461.0495369099</v>
      </c>
      <c r="F122" s="693">
        <v>2541595.7335369051</v>
      </c>
      <c r="G122" s="693">
        <v>2538637.0495369053</v>
      </c>
      <c r="H122" s="693">
        <v>2546706.6265369058</v>
      </c>
      <c r="I122" s="693">
        <v>2564413.0095369061</v>
      </c>
      <c r="J122" s="693">
        <v>2527907.7195369061</v>
      </c>
      <c r="K122" s="680"/>
    </row>
    <row r="123" spans="1:11" s="62" customFormat="1" ht="13.9" customHeight="1">
      <c r="A123" s="656"/>
      <c r="B123" s="689"/>
      <c r="C123" s="689"/>
      <c r="D123" s="689"/>
      <c r="E123" s="689"/>
      <c r="F123" s="689"/>
      <c r="G123" s="689"/>
      <c r="H123" s="689"/>
      <c r="I123" s="689"/>
      <c r="J123" s="689"/>
      <c r="K123" s="647"/>
    </row>
    <row r="124" spans="1:11" s="63" customFormat="1" ht="13.9" customHeight="1">
      <c r="A124" s="208" t="s">
        <v>637</v>
      </c>
      <c r="B124" s="649"/>
      <c r="C124" s="649"/>
      <c r="D124" s="649"/>
      <c r="E124" s="649"/>
      <c r="F124" s="649"/>
      <c r="G124" s="649"/>
      <c r="H124" s="649"/>
      <c r="I124" s="649"/>
      <c r="J124" s="649"/>
      <c r="K124" s="650"/>
    </row>
    <row r="125" spans="1:11" s="25" customFormat="1" ht="5.0999999999999996" customHeight="1">
      <c r="A125" s="337"/>
      <c r="B125" s="648"/>
      <c r="C125" s="648"/>
      <c r="D125" s="648"/>
      <c r="E125" s="648"/>
      <c r="F125" s="648"/>
      <c r="G125" s="648"/>
      <c r="H125" s="648"/>
      <c r="I125" s="648"/>
      <c r="J125" s="648"/>
      <c r="K125" s="337"/>
    </row>
    <row r="126" spans="1:11" s="62" customFormat="1" ht="13.9" customHeight="1">
      <c r="A126" s="187" t="s">
        <v>210</v>
      </c>
      <c r="B126" s="338" t="s">
        <v>211</v>
      </c>
      <c r="C126" s="339" t="s">
        <v>212</v>
      </c>
      <c r="D126" s="339" t="s">
        <v>213</v>
      </c>
      <c r="E126" s="339" t="s">
        <v>214</v>
      </c>
      <c r="F126" s="339" t="s">
        <v>215</v>
      </c>
      <c r="G126" s="339" t="s">
        <v>216</v>
      </c>
      <c r="H126" s="339" t="s">
        <v>217</v>
      </c>
      <c r="I126" s="339" t="s">
        <v>218</v>
      </c>
      <c r="J126" s="339" t="s">
        <v>219</v>
      </c>
      <c r="K126" s="593"/>
    </row>
    <row r="127" spans="1:11" s="64" customFormat="1" ht="13.35" customHeight="1">
      <c r="A127" s="653" t="s">
        <v>627</v>
      </c>
      <c r="B127" s="1278">
        <v>159688.10167667555</v>
      </c>
      <c r="C127" s="1275">
        <v>177073.10167667555</v>
      </c>
      <c r="D127" s="1275">
        <v>184687.10167667555</v>
      </c>
      <c r="E127" s="1275">
        <v>198608.43367667554</v>
      </c>
      <c r="F127" s="1275">
        <v>183912.10167667555</v>
      </c>
      <c r="G127" s="1275">
        <v>185440.36667667553</v>
      </c>
      <c r="H127" s="1275">
        <v>182218.10667667552</v>
      </c>
      <c r="I127" s="1275">
        <v>181325.95567667551</v>
      </c>
      <c r="J127" s="1275">
        <v>178400.10667667552</v>
      </c>
      <c r="K127" s="676"/>
    </row>
    <row r="128" spans="1:11" s="64" customFormat="1" ht="13.35" customHeight="1">
      <c r="A128" s="656" t="s">
        <v>638</v>
      </c>
      <c r="B128" s="678">
        <v>-36360</v>
      </c>
      <c r="C128" s="657">
        <v>-35355</v>
      </c>
      <c r="D128" s="657">
        <v>-37168</v>
      </c>
      <c r="E128" s="657">
        <v>-41237</v>
      </c>
      <c r="F128" s="657">
        <v>-25767</v>
      </c>
      <c r="G128" s="657">
        <v>-33490.752000000008</v>
      </c>
      <c r="H128" s="657">
        <v>-28824.958000000002</v>
      </c>
      <c r="I128" s="657">
        <v>-26518.725999999999</v>
      </c>
      <c r="J128" s="657">
        <v>-27122.274000000001</v>
      </c>
      <c r="K128" s="676"/>
    </row>
    <row r="129" spans="1:11" s="64" customFormat="1" ht="13.35" customHeight="1">
      <c r="A129" s="697" t="s">
        <v>639</v>
      </c>
      <c r="B129" s="678">
        <v>35131</v>
      </c>
      <c r="C129" s="657">
        <v>32820</v>
      </c>
      <c r="D129" s="657">
        <v>45609</v>
      </c>
      <c r="E129" s="657">
        <v>44130</v>
      </c>
      <c r="F129" s="657">
        <v>48792</v>
      </c>
      <c r="G129" s="657">
        <v>51032.670000000013</v>
      </c>
      <c r="H129" s="657">
        <v>55810.540999999997</v>
      </c>
      <c r="I129" s="657">
        <v>38089.138999999996</v>
      </c>
      <c r="J129" s="657">
        <v>38267.861000000004</v>
      </c>
      <c r="K129" s="676"/>
    </row>
    <row r="130" spans="1:11" s="64" customFormat="1" ht="13.35" customHeight="1">
      <c r="A130" s="656" t="s">
        <v>635</v>
      </c>
      <c r="B130" s="678">
        <v>-1463</v>
      </c>
      <c r="C130" s="657">
        <v>-2828</v>
      </c>
      <c r="D130" s="657">
        <v>-1782</v>
      </c>
      <c r="E130" s="657">
        <v>-2522</v>
      </c>
      <c r="F130" s="657">
        <v>-3004</v>
      </c>
      <c r="G130" s="657">
        <v>-4239.5120000000006</v>
      </c>
      <c r="H130" s="657">
        <v>-1876.0800000000002</v>
      </c>
      <c r="I130" s="657">
        <v>-2838.1859999999997</v>
      </c>
      <c r="J130" s="657">
        <v>-1824.8140000000001</v>
      </c>
      <c r="K130" s="676"/>
    </row>
    <row r="131" spans="1:11" s="64" customFormat="1" ht="13.35" customHeight="1">
      <c r="A131" s="697" t="s">
        <v>628</v>
      </c>
      <c r="B131" s="678">
        <v>4547</v>
      </c>
      <c r="C131" s="657">
        <v>1337</v>
      </c>
      <c r="D131" s="657">
        <v>1961</v>
      </c>
      <c r="E131" s="657">
        <v>244</v>
      </c>
      <c r="F131" s="657">
        <v>3757</v>
      </c>
      <c r="G131" s="657">
        <v>1837.8970000000008</v>
      </c>
      <c r="H131" s="657">
        <v>2667.2279999999992</v>
      </c>
      <c r="I131" s="657">
        <v>5565.634</v>
      </c>
      <c r="J131" s="657">
        <v>4060.366</v>
      </c>
      <c r="K131" s="676"/>
    </row>
    <row r="132" spans="1:11" s="64" customFormat="1" ht="13.35" customHeight="1">
      <c r="A132" s="656" t="s">
        <v>629</v>
      </c>
      <c r="B132" s="678">
        <v>-16562</v>
      </c>
      <c r="C132" s="657">
        <v>-13585</v>
      </c>
      <c r="D132" s="657">
        <v>-16806</v>
      </c>
      <c r="E132" s="657">
        <v>-14140</v>
      </c>
      <c r="F132" s="657">
        <v>-9795</v>
      </c>
      <c r="G132" s="657">
        <v>-16781.96</v>
      </c>
      <c r="H132" s="657">
        <v>-23865.68</v>
      </c>
      <c r="I132" s="657">
        <v>-13382</v>
      </c>
      <c r="J132" s="657">
        <v>-12117</v>
      </c>
      <c r="K132" s="676"/>
    </row>
    <row r="133" spans="1:11" s="64" customFormat="1" ht="13.35" customHeight="1">
      <c r="A133" s="656" t="s">
        <v>630</v>
      </c>
      <c r="B133" s="678">
        <v>0</v>
      </c>
      <c r="C133" s="657"/>
      <c r="D133" s="657"/>
      <c r="E133" s="657"/>
      <c r="F133" s="657"/>
      <c r="G133" s="657"/>
      <c r="H133" s="657"/>
      <c r="I133" s="657"/>
      <c r="J133" s="657"/>
      <c r="K133" s="676"/>
    </row>
    <row r="134" spans="1:11" s="64" customFormat="1" ht="13.35" customHeight="1">
      <c r="A134" s="697" t="s">
        <v>477</v>
      </c>
      <c r="B134" s="678">
        <v>-407</v>
      </c>
      <c r="C134" s="657">
        <v>343.00000000000011</v>
      </c>
      <c r="D134" s="657">
        <v>581.99999999999989</v>
      </c>
      <c r="E134" s="657">
        <v>-396.33199999999999</v>
      </c>
      <c r="F134" s="657">
        <v>713.50299999999993</v>
      </c>
      <c r="G134" s="657">
        <v>104.45100000000002</v>
      </c>
      <c r="H134" s="657">
        <v>-693.79099999999994</v>
      </c>
      <c r="I134" s="657">
        <v>320.28999999999996</v>
      </c>
      <c r="J134" s="657">
        <v>1660.71</v>
      </c>
      <c r="K134" s="676"/>
    </row>
    <row r="135" spans="1:11" s="64" customFormat="1" ht="13.35" customHeight="1">
      <c r="A135" s="656" t="s">
        <v>636</v>
      </c>
      <c r="B135" s="678">
        <v>-104</v>
      </c>
      <c r="C135" s="657">
        <v>-117</v>
      </c>
      <c r="D135" s="657">
        <v>-10</v>
      </c>
      <c r="E135" s="657">
        <v>0</v>
      </c>
      <c r="F135" s="657">
        <v>0</v>
      </c>
      <c r="G135" s="657">
        <v>7.9409999999999741</v>
      </c>
      <c r="H135" s="657">
        <v>5</v>
      </c>
      <c r="I135" s="657">
        <v>-342</v>
      </c>
      <c r="J135" s="657"/>
      <c r="K135" s="676"/>
    </row>
    <row r="136" spans="1:11" s="62" customFormat="1" ht="13.35" customHeight="1">
      <c r="A136" s="1701" t="s">
        <v>631</v>
      </c>
      <c r="B136" s="692">
        <v>144472.10167667555</v>
      </c>
      <c r="C136" s="693">
        <v>159688.10167667555</v>
      </c>
      <c r="D136" s="693">
        <v>177073.10167667555</v>
      </c>
      <c r="E136" s="693">
        <v>184687.10167667555</v>
      </c>
      <c r="F136" s="693">
        <v>198608.16067667553</v>
      </c>
      <c r="G136" s="693">
        <v>183912.10167667555</v>
      </c>
      <c r="H136" s="693">
        <v>185440.36667667553</v>
      </c>
      <c r="I136" s="693">
        <v>182218.10667667552</v>
      </c>
      <c r="J136" s="693">
        <v>181326.15467667551</v>
      </c>
      <c r="K136" s="680"/>
    </row>
    <row r="137" spans="1:11" s="62" customFormat="1" ht="13.9" customHeight="1">
      <c r="A137" s="1426" t="s">
        <v>640</v>
      </c>
      <c r="B137" s="689"/>
      <c r="C137" s="689"/>
      <c r="D137" s="689"/>
      <c r="E137" s="689"/>
      <c r="F137" s="689"/>
      <c r="G137" s="689"/>
      <c r="H137" s="689"/>
      <c r="I137" s="689"/>
      <c r="J137" s="689"/>
      <c r="K137" s="647"/>
    </row>
    <row r="138" spans="1:11" s="63" customFormat="1" ht="13.9" customHeight="1">
      <c r="A138" s="208" t="s">
        <v>641</v>
      </c>
      <c r="B138" s="649"/>
      <c r="C138" s="649"/>
      <c r="D138" s="649"/>
      <c r="E138" s="649"/>
      <c r="F138" s="649"/>
      <c r="G138" s="649"/>
      <c r="H138" s="649"/>
      <c r="I138" s="649"/>
      <c r="J138" s="649"/>
      <c r="K138" s="650"/>
    </row>
    <row r="139" spans="1:11" s="25" customFormat="1" ht="5.0999999999999996" customHeight="1">
      <c r="A139" s="337"/>
      <c r="B139" s="648"/>
      <c r="C139" s="648"/>
      <c r="D139" s="648"/>
      <c r="E139" s="648"/>
      <c r="F139" s="648"/>
      <c r="G139" s="648"/>
      <c r="H139" s="648"/>
      <c r="I139" s="648"/>
      <c r="J139" s="648"/>
      <c r="K139" s="337"/>
    </row>
    <row r="140" spans="1:11" s="62" customFormat="1" ht="13.9" customHeight="1">
      <c r="A140" s="187" t="s">
        <v>210</v>
      </c>
      <c r="B140" s="338" t="s">
        <v>211</v>
      </c>
      <c r="C140" s="339" t="s">
        <v>212</v>
      </c>
      <c r="D140" s="339" t="s">
        <v>213</v>
      </c>
      <c r="E140" s="339" t="s">
        <v>214</v>
      </c>
      <c r="F140" s="339" t="s">
        <v>215</v>
      </c>
      <c r="G140" s="339" t="s">
        <v>216</v>
      </c>
      <c r="H140" s="339" t="s">
        <v>217</v>
      </c>
      <c r="I140" s="339" t="s">
        <v>218</v>
      </c>
      <c r="J140" s="339" t="s">
        <v>219</v>
      </c>
      <c r="K140" s="593"/>
    </row>
    <row r="141" spans="1:11" s="64" customFormat="1" ht="13.35" customHeight="1">
      <c r="A141" s="653" t="s">
        <v>627</v>
      </c>
      <c r="B141" s="1278">
        <v>27029.104291087202</v>
      </c>
      <c r="C141" s="1275">
        <v>27720.104291087202</v>
      </c>
      <c r="D141" s="1275">
        <v>27404.104291087202</v>
      </c>
      <c r="E141" s="1275">
        <v>27785.974291087201</v>
      </c>
      <c r="F141" s="1275">
        <v>29375.104291087195</v>
      </c>
      <c r="G141" s="1275">
        <v>26495.1482910872</v>
      </c>
      <c r="H141" s="1275">
        <v>28112.585291087202</v>
      </c>
      <c r="I141" s="1275">
        <v>27664.945291087202</v>
      </c>
      <c r="J141" s="1275">
        <v>30692.585291087202</v>
      </c>
      <c r="K141" s="676"/>
    </row>
    <row r="142" spans="1:11" s="64" customFormat="1" ht="13.35" customHeight="1">
      <c r="A142" s="656" t="s">
        <v>638</v>
      </c>
      <c r="B142" s="678">
        <v>-333</v>
      </c>
      <c r="C142" s="657">
        <v>-1489</v>
      </c>
      <c r="D142" s="657">
        <v>-370</v>
      </c>
      <c r="E142" s="657">
        <v>-238</v>
      </c>
      <c r="F142" s="657">
        <v>-1118</v>
      </c>
      <c r="G142" s="657">
        <v>-224.30899999999929</v>
      </c>
      <c r="H142" s="657">
        <v>-385.39400000000023</v>
      </c>
      <c r="I142" s="657">
        <v>-1262.3989999999999</v>
      </c>
      <c r="J142" s="657">
        <v>-2403.6010000000001</v>
      </c>
      <c r="K142" s="676"/>
    </row>
    <row r="143" spans="1:11" s="64" customFormat="1" ht="13.35" customHeight="1">
      <c r="A143" s="656" t="s">
        <v>634</v>
      </c>
      <c r="B143" s="678">
        <v>-543</v>
      </c>
      <c r="C143" s="657">
        <v>-428</v>
      </c>
      <c r="D143" s="657">
        <v>-462</v>
      </c>
      <c r="E143" s="657">
        <v>-371</v>
      </c>
      <c r="F143" s="657">
        <v>-1063</v>
      </c>
      <c r="G143" s="657">
        <v>-2295.1880000000001</v>
      </c>
      <c r="H143" s="657">
        <v>-285.0920000000001</v>
      </c>
      <c r="I143" s="657">
        <v>-621.548</v>
      </c>
      <c r="J143" s="657">
        <v>-1581.452</v>
      </c>
      <c r="K143" s="676"/>
    </row>
    <row r="144" spans="1:11" s="64" customFormat="1" ht="13.35" customHeight="1">
      <c r="A144" s="697" t="s">
        <v>642</v>
      </c>
      <c r="B144" s="678">
        <v>2017</v>
      </c>
      <c r="C144" s="657">
        <v>3557</v>
      </c>
      <c r="D144" s="657">
        <v>3258</v>
      </c>
      <c r="E144" s="657">
        <v>3125</v>
      </c>
      <c r="F144" s="657">
        <v>3890</v>
      </c>
      <c r="G144" s="657">
        <v>7457.322000000001</v>
      </c>
      <c r="H144" s="657">
        <v>2711.9969999999994</v>
      </c>
      <c r="I144" s="657">
        <v>3759.7820000000002</v>
      </c>
      <c r="J144" s="657">
        <v>2709.2179999999998</v>
      </c>
      <c r="K144" s="676"/>
    </row>
    <row r="145" spans="1:16" s="64" customFormat="1" ht="13.35" customHeight="1">
      <c r="A145" s="697" t="s">
        <v>628</v>
      </c>
      <c r="B145" s="678">
        <v>1397</v>
      </c>
      <c r="C145" s="657">
        <v>1039</v>
      </c>
      <c r="D145" s="657">
        <v>985</v>
      </c>
      <c r="E145" s="657">
        <v>689</v>
      </c>
      <c r="F145" s="657">
        <v>949</v>
      </c>
      <c r="G145" s="657">
        <v>529.60199999999986</v>
      </c>
      <c r="H145" s="657">
        <v>519.01499999999987</v>
      </c>
      <c r="I145" s="657">
        <v>674.03500000000008</v>
      </c>
      <c r="J145" s="657">
        <v>1099.9649999999999</v>
      </c>
      <c r="K145" s="676"/>
    </row>
    <row r="146" spans="1:16" s="64" customFormat="1" ht="13.35" customHeight="1">
      <c r="A146" s="656" t="s">
        <v>629</v>
      </c>
      <c r="B146" s="678">
        <v>-1524</v>
      </c>
      <c r="C146" s="657">
        <v>-3340</v>
      </c>
      <c r="D146" s="657">
        <v>-3225</v>
      </c>
      <c r="E146" s="657">
        <v>-3535</v>
      </c>
      <c r="F146" s="657">
        <v>-4356</v>
      </c>
      <c r="G146" s="657">
        <v>-2613.018</v>
      </c>
      <c r="H146" s="657">
        <v>-4110.7839999999997</v>
      </c>
      <c r="I146" s="657">
        <v>-2142</v>
      </c>
      <c r="J146" s="657">
        <v>-3088.096</v>
      </c>
      <c r="K146" s="676"/>
    </row>
    <row r="147" spans="1:16" s="64" customFormat="1" ht="13.35" customHeight="1">
      <c r="A147" s="656" t="s">
        <v>630</v>
      </c>
      <c r="B147" s="678">
        <v>0</v>
      </c>
      <c r="C147" s="657"/>
      <c r="D147" s="657"/>
      <c r="E147" s="657"/>
      <c r="F147" s="657"/>
      <c r="G147" s="657"/>
      <c r="H147" s="657"/>
      <c r="I147" s="657"/>
      <c r="J147" s="657"/>
      <c r="K147" s="676"/>
    </row>
    <row r="148" spans="1:16" s="64" customFormat="1" ht="13.35" customHeight="1">
      <c r="A148" s="697" t="s">
        <v>477</v>
      </c>
      <c r="B148" s="678">
        <v>16</v>
      </c>
      <c r="C148" s="657">
        <v>-26</v>
      </c>
      <c r="D148" s="657">
        <v>129</v>
      </c>
      <c r="E148" s="657">
        <v>-51.870000000000005</v>
      </c>
      <c r="F148" s="657">
        <v>109.42200000000001</v>
      </c>
      <c r="G148" s="657">
        <v>24.511000000000024</v>
      </c>
      <c r="H148" s="657">
        <v>-72.179000000000002</v>
      </c>
      <c r="I148" s="657">
        <v>55.769999999999982</v>
      </c>
      <c r="J148" s="657">
        <v>235.23000000000002</v>
      </c>
      <c r="K148" s="676"/>
    </row>
    <row r="149" spans="1:16" s="64" customFormat="1" ht="13.35" customHeight="1">
      <c r="A149" s="656" t="s">
        <v>636</v>
      </c>
      <c r="B149" s="678">
        <v>-4</v>
      </c>
      <c r="C149" s="657">
        <v>-5</v>
      </c>
      <c r="D149" s="657">
        <v>0</v>
      </c>
      <c r="E149" s="657">
        <v>0</v>
      </c>
      <c r="F149" s="657">
        <v>0</v>
      </c>
      <c r="G149" s="657">
        <v>3.5999999999999588E-2</v>
      </c>
      <c r="H149" s="657">
        <v>5</v>
      </c>
      <c r="I149" s="657">
        <v>-15</v>
      </c>
      <c r="J149" s="657">
        <v>0</v>
      </c>
      <c r="K149" s="676"/>
    </row>
    <row r="150" spans="1:16" s="62" customFormat="1" ht="13.35" customHeight="1">
      <c r="A150" s="1701" t="s">
        <v>643</v>
      </c>
      <c r="B150" s="692">
        <v>28055.104291087202</v>
      </c>
      <c r="C150" s="693">
        <v>27029.104291087202</v>
      </c>
      <c r="D150" s="693">
        <v>27720.104291087202</v>
      </c>
      <c r="E150" s="693">
        <v>27404.104291087202</v>
      </c>
      <c r="F150" s="693">
        <v>27786.047291087194</v>
      </c>
      <c r="G150" s="693">
        <v>29375.104291087195</v>
      </c>
      <c r="H150" s="693">
        <v>26495.1482910872</v>
      </c>
      <c r="I150" s="693">
        <v>28112.585291087202</v>
      </c>
      <c r="J150" s="693">
        <v>27664.849291087201</v>
      </c>
      <c r="K150" s="680"/>
    </row>
    <row r="151" spans="1:16" s="62" customFormat="1" ht="7.5" customHeight="1">
      <c r="A151" s="1417"/>
      <c r="B151" s="1419"/>
      <c r="C151" s="1419"/>
      <c r="D151" s="1419"/>
      <c r="E151" s="1419"/>
      <c r="F151" s="1419"/>
      <c r="G151" s="1419"/>
      <c r="H151" s="1419"/>
      <c r="I151" s="1419"/>
      <c r="J151" s="1419"/>
      <c r="K151" s="680"/>
    </row>
    <row r="152" spans="1:16" s="62" customFormat="1" ht="13.9" customHeight="1">
      <c r="A152" s="1797" t="s">
        <v>644</v>
      </c>
      <c r="B152" s="1797"/>
      <c r="C152" s="1797"/>
      <c r="D152" s="1797"/>
      <c r="E152" s="1797"/>
      <c r="F152" s="1797"/>
      <c r="G152" s="1797"/>
      <c r="H152" s="1797"/>
      <c r="I152" s="1797"/>
      <c r="J152" s="1797"/>
      <c r="K152" s="680"/>
    </row>
    <row r="153" spans="1:16" s="66" customFormat="1" ht="13.9" customHeight="1">
      <c r="A153" s="1792"/>
      <c r="B153" s="1792"/>
      <c r="C153" s="1792"/>
      <c r="D153" s="1792"/>
      <c r="E153" s="1792"/>
      <c r="F153" s="1792"/>
      <c r="G153" s="1792"/>
      <c r="H153" s="1792"/>
      <c r="I153" s="1792"/>
      <c r="J153" s="1792"/>
      <c r="K153" s="695"/>
      <c r="L153" s="696"/>
      <c r="M153" s="696"/>
      <c r="N153" s="696"/>
      <c r="O153" s="696"/>
      <c r="P153" s="696"/>
    </row>
    <row r="154" spans="1:16" s="23" customFormat="1" ht="23.1" customHeight="1">
      <c r="A154" s="155"/>
      <c r="B154" s="357"/>
      <c r="C154" s="357"/>
      <c r="D154" s="357"/>
      <c r="E154" s="357"/>
      <c r="F154" s="357"/>
      <c r="G154" s="357"/>
      <c r="H154" s="357"/>
      <c r="I154" s="357"/>
      <c r="J154" s="357"/>
      <c r="K154" s="392"/>
    </row>
    <row r="155" spans="1:16" s="24" customFormat="1" ht="35.1" customHeight="1">
      <c r="A155" s="1782" t="s">
        <v>645</v>
      </c>
      <c r="B155" s="1782"/>
      <c r="C155" s="1782"/>
      <c r="D155" s="1782"/>
      <c r="E155" s="1782"/>
      <c r="F155" s="1782"/>
      <c r="G155" s="1782"/>
      <c r="H155" s="1782"/>
      <c r="I155" s="1782"/>
      <c r="J155" s="1782"/>
      <c r="K155" s="336"/>
    </row>
    <row r="156" spans="1:16" s="27" customFormat="1" ht="13.9" customHeight="1">
      <c r="A156" s="395"/>
      <c r="B156" s="691"/>
      <c r="C156" s="691"/>
      <c r="D156" s="691"/>
      <c r="E156" s="691"/>
      <c r="F156" s="691"/>
      <c r="G156" s="395"/>
      <c r="H156" s="395"/>
      <c r="I156" s="395"/>
      <c r="J156" s="395"/>
      <c r="K156" s="395"/>
    </row>
    <row r="157" spans="1:16" s="62" customFormat="1" ht="13.9" customHeight="1">
      <c r="A157" s="187" t="s">
        <v>210</v>
      </c>
      <c r="B157" s="338" t="s">
        <v>211</v>
      </c>
      <c r="C157" s="339" t="s">
        <v>212</v>
      </c>
      <c r="D157" s="339" t="s">
        <v>213</v>
      </c>
      <c r="E157" s="339" t="s">
        <v>214</v>
      </c>
      <c r="F157" s="339" t="s">
        <v>215</v>
      </c>
      <c r="G157" s="339" t="s">
        <v>216</v>
      </c>
      <c r="H157" s="339" t="s">
        <v>217</v>
      </c>
      <c r="I157" s="339" t="s">
        <v>218</v>
      </c>
      <c r="J157" s="339" t="s">
        <v>219</v>
      </c>
      <c r="K157" s="593"/>
    </row>
    <row r="158" spans="1:16" s="64" customFormat="1" ht="13.35" customHeight="1">
      <c r="A158" s="653" t="s">
        <v>646</v>
      </c>
      <c r="B158" s="1278">
        <v>-7766</v>
      </c>
      <c r="C158" s="1275">
        <v>-8271.28778052505</v>
      </c>
      <c r="D158" s="1275">
        <v>-8278.2877805250464</v>
      </c>
      <c r="E158" s="1275">
        <v>-8759.28778052505</v>
      </c>
      <c r="F158" s="1275">
        <v>-8454.2877805250464</v>
      </c>
      <c r="G158" s="1275">
        <v>-8537.2877805250464</v>
      </c>
      <c r="H158" s="1275">
        <v>-8469.28778052505</v>
      </c>
      <c r="I158" s="1275">
        <v>-8574</v>
      </c>
      <c r="J158" s="1275">
        <v>-8567</v>
      </c>
      <c r="K158" s="676"/>
    </row>
    <row r="159" spans="1:16" s="64" customFormat="1" ht="13.35" customHeight="1">
      <c r="A159" s="697" t="s">
        <v>628</v>
      </c>
      <c r="B159" s="678">
        <v>-165</v>
      </c>
      <c r="C159" s="657">
        <v>-188</v>
      </c>
      <c r="D159" s="657">
        <v>-239</v>
      </c>
      <c r="E159" s="657">
        <v>-172</v>
      </c>
      <c r="F159" s="657">
        <v>-263</v>
      </c>
      <c r="G159" s="657">
        <v>-119</v>
      </c>
      <c r="H159" s="657">
        <v>-124</v>
      </c>
      <c r="I159" s="657">
        <v>-188</v>
      </c>
      <c r="J159" s="657">
        <v>-176.21899999999999</v>
      </c>
      <c r="K159" s="676"/>
    </row>
    <row r="160" spans="1:16" s="64" customFormat="1" ht="13.35" customHeight="1">
      <c r="A160" s="697" t="s">
        <v>647</v>
      </c>
      <c r="B160" s="678">
        <v>-862</v>
      </c>
      <c r="C160" s="657">
        <v>-716</v>
      </c>
      <c r="D160" s="657">
        <v>-950</v>
      </c>
      <c r="E160" s="657">
        <v>-3049</v>
      </c>
      <c r="F160" s="657">
        <v>-3188</v>
      </c>
      <c r="G160" s="657">
        <v>-1737</v>
      </c>
      <c r="H160" s="657">
        <v>-1443</v>
      </c>
      <c r="I160" s="657">
        <v>-1817</v>
      </c>
      <c r="J160" s="657">
        <v>-1531.03</v>
      </c>
      <c r="K160" s="676"/>
    </row>
    <row r="161" spans="1:11" s="64" customFormat="1" ht="13.35" customHeight="1">
      <c r="A161" s="697" t="s">
        <v>648</v>
      </c>
      <c r="B161" s="678">
        <v>1085</v>
      </c>
      <c r="C161" s="657">
        <v>938</v>
      </c>
      <c r="D161" s="657">
        <v>1134</v>
      </c>
      <c r="E161" s="657">
        <v>2734</v>
      </c>
      <c r="F161" s="657">
        <v>2729</v>
      </c>
      <c r="G161" s="657">
        <v>1044</v>
      </c>
      <c r="H161" s="657">
        <v>941</v>
      </c>
      <c r="I161" s="657">
        <v>1651</v>
      </c>
      <c r="J161" s="657">
        <v>1460.134</v>
      </c>
      <c r="K161" s="676"/>
    </row>
    <row r="162" spans="1:11" s="64" customFormat="1" ht="13.35" customHeight="1">
      <c r="A162" s="656" t="s">
        <v>649</v>
      </c>
      <c r="B162" s="678">
        <v>63</v>
      </c>
      <c r="C162" s="657">
        <v>413</v>
      </c>
      <c r="D162" s="657">
        <v>24</v>
      </c>
      <c r="E162" s="657">
        <v>687</v>
      </c>
      <c r="F162" s="657">
        <v>246</v>
      </c>
      <c r="G162" s="657">
        <v>680</v>
      </c>
      <c r="H162" s="657">
        <v>387</v>
      </c>
      <c r="I162" s="657">
        <v>277</v>
      </c>
      <c r="J162" s="657">
        <v>212</v>
      </c>
      <c r="K162" s="676"/>
    </row>
    <row r="163" spans="1:11" s="64" customFormat="1" ht="13.35" customHeight="1">
      <c r="A163" s="697" t="s">
        <v>650</v>
      </c>
      <c r="B163" s="678">
        <v>94</v>
      </c>
      <c r="C163" s="657">
        <v>53</v>
      </c>
      <c r="D163" s="657">
        <v>75</v>
      </c>
      <c r="E163" s="657">
        <v>265</v>
      </c>
      <c r="F163" s="657">
        <v>204</v>
      </c>
      <c r="G163" s="657">
        <v>215</v>
      </c>
      <c r="H163" s="657">
        <v>129</v>
      </c>
      <c r="I163" s="657">
        <v>217</v>
      </c>
      <c r="J163" s="657">
        <v>89.293999999999997</v>
      </c>
      <c r="K163" s="676"/>
    </row>
    <row r="164" spans="1:11" s="64" customFormat="1" ht="13.35" customHeight="1">
      <c r="A164" s="656" t="s">
        <v>630</v>
      </c>
      <c r="B164" s="678">
        <v>-29</v>
      </c>
      <c r="C164" s="657"/>
      <c r="D164" s="657"/>
      <c r="E164" s="657"/>
      <c r="F164" s="657"/>
      <c r="G164" s="657"/>
      <c r="H164" s="657"/>
      <c r="I164" s="657"/>
      <c r="J164" s="657"/>
      <c r="K164" s="676"/>
    </row>
    <row r="165" spans="1:11" s="64" customFormat="1" ht="13.35" customHeight="1">
      <c r="A165" s="697" t="s">
        <v>477</v>
      </c>
      <c r="B165" s="678">
        <v>8</v>
      </c>
      <c r="C165" s="657">
        <v>8</v>
      </c>
      <c r="D165" s="657">
        <v>-40</v>
      </c>
      <c r="E165" s="657">
        <v>17</v>
      </c>
      <c r="F165" s="657">
        <v>-33</v>
      </c>
      <c r="G165" s="657">
        <v>-2</v>
      </c>
      <c r="H165" s="657">
        <v>44</v>
      </c>
      <c r="I165" s="657">
        <v>-36</v>
      </c>
      <c r="J165" s="657">
        <v>-59.929000000000002</v>
      </c>
      <c r="K165" s="676"/>
    </row>
    <row r="166" spans="1:11" s="64" customFormat="1" ht="13.35" customHeight="1">
      <c r="A166" s="656" t="s">
        <v>425</v>
      </c>
      <c r="B166" s="678" t="s">
        <v>651</v>
      </c>
      <c r="C166" s="657">
        <v>0</v>
      </c>
      <c r="D166" s="657">
        <v>0</v>
      </c>
      <c r="E166" s="657">
        <v>0</v>
      </c>
      <c r="F166" s="657">
        <v>-1</v>
      </c>
      <c r="G166" s="657">
        <v>0</v>
      </c>
      <c r="H166" s="657">
        <v>0</v>
      </c>
      <c r="I166" s="657">
        <v>0</v>
      </c>
      <c r="J166" s="657"/>
      <c r="K166" s="676"/>
    </row>
    <row r="167" spans="1:11" s="62" customFormat="1" ht="13.35" customHeight="1">
      <c r="A167" s="1701" t="s">
        <v>652</v>
      </c>
      <c r="B167" s="692">
        <v>-7572</v>
      </c>
      <c r="C167" s="693">
        <v>-7766.2877805250455</v>
      </c>
      <c r="D167" s="693">
        <v>-8271.2877805250464</v>
      </c>
      <c r="E167" s="693">
        <v>-8278.2877805250464</v>
      </c>
      <c r="F167" s="693">
        <v>-8759.2877805250464</v>
      </c>
      <c r="G167" s="693">
        <v>-8454.2877805250464</v>
      </c>
      <c r="H167" s="693">
        <v>-8537.2877805250464</v>
      </c>
      <c r="I167" s="693">
        <v>-8469</v>
      </c>
      <c r="J167" s="693">
        <v>-8574</v>
      </c>
      <c r="K167" s="680"/>
    </row>
    <row r="168" spans="1:11" s="62" customFormat="1" ht="13.9" customHeight="1">
      <c r="A168" s="656"/>
      <c r="B168" s="689"/>
      <c r="C168" s="689"/>
      <c r="D168" s="689"/>
      <c r="E168" s="689"/>
      <c r="F168" s="689"/>
      <c r="G168" s="689"/>
      <c r="H168" s="689"/>
      <c r="I168" s="689"/>
      <c r="J168" s="689"/>
      <c r="K168" s="647"/>
    </row>
    <row r="169" spans="1:11" s="63" customFormat="1" ht="13.9" customHeight="1">
      <c r="A169" s="208" t="s">
        <v>653</v>
      </c>
      <c r="B169" s="649"/>
      <c r="C169" s="649"/>
      <c r="D169" s="649"/>
      <c r="E169" s="649"/>
      <c r="F169" s="649"/>
      <c r="G169" s="649"/>
      <c r="H169" s="649"/>
      <c r="I169" s="649"/>
      <c r="J169" s="649"/>
      <c r="K169" s="650"/>
    </row>
    <row r="170" spans="1:11" s="25" customFormat="1" ht="5.0999999999999996" customHeight="1">
      <c r="A170" s="337"/>
      <c r="B170" s="648"/>
      <c r="C170" s="648"/>
      <c r="D170" s="648"/>
      <c r="E170" s="648"/>
      <c r="F170" s="648"/>
      <c r="G170" s="648"/>
      <c r="H170" s="648"/>
      <c r="I170" s="648"/>
      <c r="J170" s="648"/>
      <c r="K170" s="337"/>
    </row>
    <row r="171" spans="1:11" s="62" customFormat="1" ht="13.9" customHeight="1">
      <c r="A171" s="187" t="s">
        <v>210</v>
      </c>
      <c r="B171" s="338" t="s">
        <v>211</v>
      </c>
      <c r="C171" s="339" t="s">
        <v>212</v>
      </c>
      <c r="D171" s="339" t="s">
        <v>213</v>
      </c>
      <c r="E171" s="339" t="s">
        <v>214</v>
      </c>
      <c r="F171" s="339" t="s">
        <v>215</v>
      </c>
      <c r="G171" s="339" t="s">
        <v>216</v>
      </c>
      <c r="H171" s="339" t="s">
        <v>217</v>
      </c>
      <c r="I171" s="339" t="s">
        <v>218</v>
      </c>
      <c r="J171" s="339" t="s">
        <v>219</v>
      </c>
      <c r="K171" s="593"/>
    </row>
    <row r="172" spans="1:11" s="64" customFormat="1" ht="13.35" customHeight="1">
      <c r="A172" s="653" t="s">
        <v>646</v>
      </c>
      <c r="B172" s="1278">
        <v>-1044</v>
      </c>
      <c r="C172" s="1275">
        <v>-1038.5508336222499</v>
      </c>
      <c r="D172" s="1275">
        <v>-1054.5508336222499</v>
      </c>
      <c r="E172" s="1275">
        <v>-976.55083362224991</v>
      </c>
      <c r="F172" s="1275">
        <v>-924.55083362224991</v>
      </c>
      <c r="G172" s="1275">
        <v>-891.55083362224991</v>
      </c>
      <c r="H172" s="1275">
        <v>-927.55083362224991</v>
      </c>
      <c r="I172" s="1275">
        <v>-937</v>
      </c>
      <c r="J172" s="1275">
        <v>-830.55083362224991</v>
      </c>
      <c r="K172" s="676"/>
    </row>
    <row r="173" spans="1:11" s="64" customFormat="1" ht="13.35" customHeight="1">
      <c r="A173" s="697" t="s">
        <v>654</v>
      </c>
      <c r="B173" s="678">
        <v>-76</v>
      </c>
      <c r="C173" s="657">
        <v>-116</v>
      </c>
      <c r="D173" s="657">
        <v>-139</v>
      </c>
      <c r="E173" s="657">
        <v>-145</v>
      </c>
      <c r="F173" s="657">
        <v>-50</v>
      </c>
      <c r="G173" s="657">
        <v>-32</v>
      </c>
      <c r="H173" s="657">
        <v>-100</v>
      </c>
      <c r="I173" s="657">
        <v>-74</v>
      </c>
      <c r="J173" s="657">
        <v>-140.11099999999999</v>
      </c>
      <c r="K173" s="676"/>
    </row>
    <row r="174" spans="1:11" s="64" customFormat="1" ht="13.35" customHeight="1">
      <c r="A174" s="697" t="s">
        <v>628</v>
      </c>
      <c r="B174" s="678">
        <v>-131</v>
      </c>
      <c r="C174" s="657">
        <v>-153</v>
      </c>
      <c r="D174" s="657">
        <v>-191</v>
      </c>
      <c r="E174" s="657">
        <v>-148</v>
      </c>
      <c r="F174" s="657">
        <v>-195</v>
      </c>
      <c r="G174" s="657">
        <v>-105</v>
      </c>
      <c r="H174" s="657">
        <v>-89</v>
      </c>
      <c r="I174" s="657">
        <v>-123</v>
      </c>
      <c r="J174" s="657">
        <v>-128.81200000000001</v>
      </c>
      <c r="K174" s="676"/>
    </row>
    <row r="175" spans="1:11" s="64" customFormat="1" ht="13.35" customHeight="1">
      <c r="A175" s="697" t="s">
        <v>647</v>
      </c>
      <c r="B175" s="678">
        <v>-107</v>
      </c>
      <c r="C175" s="657">
        <v>-82</v>
      </c>
      <c r="D175" s="657">
        <v>-33</v>
      </c>
      <c r="E175" s="657">
        <v>-139</v>
      </c>
      <c r="F175" s="657">
        <v>-102</v>
      </c>
      <c r="G175" s="657">
        <v>-118</v>
      </c>
      <c r="H175" s="657">
        <v>-101</v>
      </c>
      <c r="I175" s="657">
        <v>-129</v>
      </c>
      <c r="J175" s="657">
        <v>-91.798000000000002</v>
      </c>
      <c r="K175" s="676"/>
    </row>
    <row r="176" spans="1:11" s="64" customFormat="1" ht="13.35" customHeight="1">
      <c r="A176" s="697" t="s">
        <v>648</v>
      </c>
      <c r="B176" s="678">
        <v>276</v>
      </c>
      <c r="C176" s="657">
        <v>346</v>
      </c>
      <c r="D176" s="657">
        <v>377</v>
      </c>
      <c r="E176" s="657">
        <v>305</v>
      </c>
      <c r="F176" s="657">
        <v>288</v>
      </c>
      <c r="G176" s="657">
        <v>221</v>
      </c>
      <c r="H176" s="657">
        <v>296</v>
      </c>
      <c r="I176" s="657">
        <v>338</v>
      </c>
      <c r="J176" s="657">
        <v>259.10599999999999</v>
      </c>
      <c r="K176" s="676"/>
    </row>
    <row r="177" spans="1:11" s="64" customFormat="1" ht="13.35" customHeight="1">
      <c r="A177" s="656" t="s">
        <v>649</v>
      </c>
      <c r="B177" s="678" t="s">
        <v>651</v>
      </c>
      <c r="C177" s="657">
        <v>0</v>
      </c>
      <c r="D177" s="657">
        <v>0</v>
      </c>
      <c r="E177" s="657">
        <v>0</v>
      </c>
      <c r="F177" s="657">
        <v>0</v>
      </c>
      <c r="G177" s="657">
        <v>0</v>
      </c>
      <c r="H177" s="657">
        <v>0</v>
      </c>
      <c r="I177" s="657">
        <v>0</v>
      </c>
      <c r="J177" s="657">
        <v>0</v>
      </c>
      <c r="K177" s="676"/>
    </row>
    <row r="178" spans="1:11" s="64" customFormat="1" ht="13.35" customHeight="1">
      <c r="A178" s="697" t="s">
        <v>650</v>
      </c>
      <c r="B178" s="678">
        <v>3</v>
      </c>
      <c r="C178" s="657">
        <v>1</v>
      </c>
      <c r="D178" s="657">
        <v>6</v>
      </c>
      <c r="E178" s="657">
        <v>47</v>
      </c>
      <c r="F178" s="657">
        <v>12</v>
      </c>
      <c r="G178" s="657">
        <v>1</v>
      </c>
      <c r="H178" s="657">
        <v>28</v>
      </c>
      <c r="I178" s="657">
        <v>-3</v>
      </c>
      <c r="J178" s="657">
        <v>6</v>
      </c>
      <c r="K178" s="676"/>
    </row>
    <row r="179" spans="1:11" s="64" customFormat="1" ht="13.35" customHeight="1">
      <c r="A179" s="656" t="s">
        <v>630</v>
      </c>
      <c r="B179" s="678">
        <v>-29</v>
      </c>
      <c r="C179" s="657"/>
      <c r="D179" s="657"/>
      <c r="E179" s="657"/>
      <c r="F179" s="657"/>
      <c r="G179" s="657"/>
      <c r="H179" s="657"/>
      <c r="I179" s="657"/>
      <c r="J179" s="657"/>
      <c r="K179" s="676"/>
    </row>
    <row r="180" spans="1:11" s="64" customFormat="1" ht="13.35" customHeight="1">
      <c r="A180" s="697" t="s">
        <v>477</v>
      </c>
      <c r="B180" s="678">
        <v>2</v>
      </c>
      <c r="C180" s="657">
        <v>-3</v>
      </c>
      <c r="D180" s="657">
        <v>-5</v>
      </c>
      <c r="E180" s="657">
        <v>3</v>
      </c>
      <c r="F180" s="657">
        <v>-5</v>
      </c>
      <c r="G180" s="657">
        <v>-1</v>
      </c>
      <c r="H180" s="657">
        <v>5</v>
      </c>
      <c r="I180" s="657">
        <v>-2</v>
      </c>
      <c r="J180" s="657">
        <v>-10.37</v>
      </c>
      <c r="K180" s="676"/>
    </row>
    <row r="181" spans="1:11" s="64" customFormat="1" ht="13.35" customHeight="1">
      <c r="A181" s="656" t="s">
        <v>425</v>
      </c>
      <c r="B181" s="678" t="s">
        <v>651</v>
      </c>
      <c r="C181" s="657">
        <v>0</v>
      </c>
      <c r="D181" s="657">
        <v>0</v>
      </c>
      <c r="E181" s="657">
        <v>0</v>
      </c>
      <c r="F181" s="657">
        <v>0</v>
      </c>
      <c r="G181" s="657">
        <v>0</v>
      </c>
      <c r="H181" s="657">
        <v>0</v>
      </c>
      <c r="I181" s="657">
        <v>0</v>
      </c>
      <c r="J181" s="657"/>
      <c r="K181" s="676"/>
    </row>
    <row r="182" spans="1:11" s="62" customFormat="1" ht="13.35" customHeight="1">
      <c r="A182" s="1701" t="s">
        <v>652</v>
      </c>
      <c r="B182" s="692">
        <v>-1105</v>
      </c>
      <c r="C182" s="693">
        <v>-1043.5508336222499</v>
      </c>
      <c r="D182" s="693">
        <v>-1038.5508336222499</v>
      </c>
      <c r="E182" s="693">
        <v>-1054.5508336222499</v>
      </c>
      <c r="F182" s="693">
        <v>-976.55083362224991</v>
      </c>
      <c r="G182" s="693">
        <v>-924.55083362224991</v>
      </c>
      <c r="H182" s="693">
        <v>-891.55083362224991</v>
      </c>
      <c r="I182" s="693">
        <v>-927.55083362224991</v>
      </c>
      <c r="J182" s="693">
        <v>-937</v>
      </c>
      <c r="K182" s="680"/>
    </row>
    <row r="183" spans="1:11" s="62" customFormat="1" ht="13.9" customHeight="1">
      <c r="A183" s="656"/>
      <c r="B183" s="689"/>
      <c r="C183" s="689"/>
      <c r="D183" s="689"/>
      <c r="E183" s="689"/>
      <c r="F183" s="689"/>
      <c r="G183" s="689"/>
      <c r="H183" s="689"/>
      <c r="I183" s="689"/>
      <c r="J183" s="689"/>
      <c r="K183" s="647"/>
    </row>
    <row r="184" spans="1:11" s="63" customFormat="1" ht="13.9" customHeight="1">
      <c r="A184" s="208" t="s">
        <v>655</v>
      </c>
      <c r="B184" s="649"/>
      <c r="C184" s="649"/>
      <c r="D184" s="649"/>
      <c r="E184" s="649"/>
      <c r="F184" s="649"/>
      <c r="G184" s="649"/>
      <c r="H184" s="649"/>
      <c r="I184" s="649"/>
      <c r="J184" s="649"/>
      <c r="K184" s="650"/>
    </row>
    <row r="185" spans="1:11" s="25" customFormat="1" ht="5.0999999999999996" customHeight="1">
      <c r="A185" s="337"/>
      <c r="B185" s="648"/>
      <c r="C185" s="648"/>
      <c r="D185" s="648"/>
      <c r="E185" s="648"/>
      <c r="F185" s="648"/>
      <c r="G185" s="648"/>
      <c r="H185" s="648"/>
      <c r="I185" s="648"/>
      <c r="J185" s="648"/>
      <c r="K185" s="337"/>
    </row>
    <row r="186" spans="1:11" s="62" customFormat="1" ht="13.9" customHeight="1">
      <c r="A186" s="187" t="s">
        <v>210</v>
      </c>
      <c r="B186" s="338" t="s">
        <v>211</v>
      </c>
      <c r="C186" s="339" t="s">
        <v>212</v>
      </c>
      <c r="D186" s="339" t="s">
        <v>213</v>
      </c>
      <c r="E186" s="339" t="s">
        <v>214</v>
      </c>
      <c r="F186" s="339" t="s">
        <v>215</v>
      </c>
      <c r="G186" s="339" t="s">
        <v>216</v>
      </c>
      <c r="H186" s="339" t="s">
        <v>217</v>
      </c>
      <c r="I186" s="339" t="s">
        <v>218</v>
      </c>
      <c r="J186" s="339" t="s">
        <v>219</v>
      </c>
      <c r="K186" s="593"/>
    </row>
    <row r="187" spans="1:11" s="64" customFormat="1" ht="13.35" customHeight="1">
      <c r="A187" s="653" t="s">
        <v>646</v>
      </c>
      <c r="B187" s="1278">
        <v>-916</v>
      </c>
      <c r="C187" s="1275">
        <v>-978.73694690279581</v>
      </c>
      <c r="D187" s="1275">
        <v>-1008.7369469027958</v>
      </c>
      <c r="E187" s="1275">
        <v>-1083.7369469027958</v>
      </c>
      <c r="F187" s="1275">
        <v>-1062.7369469027958</v>
      </c>
      <c r="G187" s="1275">
        <v>-1018.7369469027958</v>
      </c>
      <c r="H187" s="1275">
        <v>-1005.7369469027958</v>
      </c>
      <c r="I187" s="1275">
        <v>-985</v>
      </c>
      <c r="J187" s="1275">
        <v>-986.73694690279569</v>
      </c>
      <c r="K187" s="676"/>
    </row>
    <row r="188" spans="1:11" s="64" customFormat="1" ht="13.35" customHeight="1">
      <c r="A188" s="697" t="s">
        <v>654</v>
      </c>
      <c r="B188" s="678">
        <v>85</v>
      </c>
      <c r="C188" s="657">
        <v>130</v>
      </c>
      <c r="D188" s="657">
        <v>169</v>
      </c>
      <c r="E188" s="657">
        <v>142</v>
      </c>
      <c r="F188" s="657">
        <v>70</v>
      </c>
      <c r="G188" s="657">
        <v>50</v>
      </c>
      <c r="H188" s="657">
        <v>107</v>
      </c>
      <c r="I188" s="657">
        <v>79</v>
      </c>
      <c r="J188" s="657">
        <v>61.219000000000001</v>
      </c>
      <c r="K188" s="676"/>
    </row>
    <row r="189" spans="1:11" s="64" customFormat="1" ht="13.35" customHeight="1">
      <c r="A189" s="697" t="s">
        <v>628</v>
      </c>
      <c r="B189" s="678">
        <v>-34</v>
      </c>
      <c r="C189" s="657">
        <v>-35</v>
      </c>
      <c r="D189" s="657">
        <v>-48</v>
      </c>
      <c r="E189" s="657">
        <v>-24</v>
      </c>
      <c r="F189" s="657">
        <v>-68</v>
      </c>
      <c r="G189" s="657">
        <v>-16</v>
      </c>
      <c r="H189" s="657">
        <v>-35</v>
      </c>
      <c r="I189" s="657">
        <v>-62</v>
      </c>
      <c r="J189" s="657">
        <v>-47.406999999999996</v>
      </c>
      <c r="K189" s="676"/>
    </row>
    <row r="190" spans="1:11" s="64" customFormat="1" ht="13.35" customHeight="1">
      <c r="A190" s="697" t="s">
        <v>647</v>
      </c>
      <c r="B190" s="678">
        <v>-181</v>
      </c>
      <c r="C190" s="657">
        <v>-208</v>
      </c>
      <c r="D190" s="657">
        <v>-248</v>
      </c>
      <c r="E190" s="657">
        <v>-296</v>
      </c>
      <c r="F190" s="657">
        <v>-261</v>
      </c>
      <c r="G190" s="657">
        <v>-316</v>
      </c>
      <c r="H190" s="657">
        <v>-290</v>
      </c>
      <c r="I190" s="657">
        <v>-262</v>
      </c>
      <c r="J190" s="657">
        <v>-218.32900000000001</v>
      </c>
      <c r="K190" s="676"/>
    </row>
    <row r="191" spans="1:11" s="64" customFormat="1" ht="13.35" customHeight="1">
      <c r="A191" s="697" t="s">
        <v>648</v>
      </c>
      <c r="B191" s="678">
        <v>145</v>
      </c>
      <c r="C191" s="657">
        <v>123</v>
      </c>
      <c r="D191" s="657">
        <v>92</v>
      </c>
      <c r="E191" s="657">
        <v>186</v>
      </c>
      <c r="F191" s="657">
        <v>142</v>
      </c>
      <c r="G191" s="657">
        <v>144</v>
      </c>
      <c r="H191" s="657">
        <v>102</v>
      </c>
      <c r="I191" s="657">
        <v>170</v>
      </c>
      <c r="J191" s="657">
        <v>153.59899999999999</v>
      </c>
      <c r="K191" s="676"/>
    </row>
    <row r="192" spans="1:11" s="64" customFormat="1" ht="13.35" customHeight="1">
      <c r="A192" s="656" t="s">
        <v>649</v>
      </c>
      <c r="B192" s="678" t="s">
        <v>651</v>
      </c>
      <c r="C192" s="657">
        <v>0</v>
      </c>
      <c r="D192" s="657">
        <v>0</v>
      </c>
      <c r="E192" s="657">
        <v>0</v>
      </c>
      <c r="F192" s="657">
        <v>0</v>
      </c>
      <c r="G192" s="657">
        <v>0</v>
      </c>
      <c r="H192" s="657">
        <v>0</v>
      </c>
      <c r="I192" s="657">
        <v>0</v>
      </c>
      <c r="J192" s="657">
        <v>0</v>
      </c>
      <c r="K192" s="676"/>
    </row>
    <row r="193" spans="1:11" s="64" customFormat="1" ht="13.35" customHeight="1">
      <c r="A193" s="697" t="s">
        <v>650</v>
      </c>
      <c r="B193" s="678">
        <v>87</v>
      </c>
      <c r="C193" s="657">
        <v>59</v>
      </c>
      <c r="D193" s="657">
        <v>67</v>
      </c>
      <c r="E193" s="657">
        <v>64</v>
      </c>
      <c r="F193" s="657">
        <v>100</v>
      </c>
      <c r="G193" s="657">
        <v>95</v>
      </c>
      <c r="H193" s="657">
        <v>99</v>
      </c>
      <c r="I193" s="657">
        <v>56</v>
      </c>
      <c r="J193" s="657">
        <v>65.293999999999997</v>
      </c>
      <c r="K193" s="676"/>
    </row>
    <row r="194" spans="1:11" s="64" customFormat="1" ht="13.35" customHeight="1">
      <c r="A194" s="656" t="s">
        <v>630</v>
      </c>
      <c r="B194" s="678" t="s">
        <v>651</v>
      </c>
      <c r="C194" s="657"/>
      <c r="D194" s="657"/>
      <c r="E194" s="657"/>
      <c r="F194" s="657"/>
      <c r="G194" s="657"/>
      <c r="H194" s="657"/>
      <c r="I194" s="657"/>
      <c r="J194" s="657"/>
      <c r="K194" s="676"/>
    </row>
    <row r="195" spans="1:11" s="64" customFormat="1" ht="13.35" customHeight="1">
      <c r="A195" s="697" t="s">
        <v>477</v>
      </c>
      <c r="B195" s="678">
        <v>3</v>
      </c>
      <c r="C195" s="657">
        <v>-2</v>
      </c>
      <c r="D195" s="657">
        <v>-4</v>
      </c>
      <c r="E195" s="657">
        <v>3</v>
      </c>
      <c r="F195" s="657">
        <v>-5</v>
      </c>
      <c r="G195" s="657">
        <v>0</v>
      </c>
      <c r="H195" s="657">
        <v>4</v>
      </c>
      <c r="I195" s="657">
        <v>-3</v>
      </c>
      <c r="J195" s="657">
        <v>-11.559000000000001</v>
      </c>
      <c r="K195" s="676"/>
    </row>
    <row r="196" spans="1:11" s="64" customFormat="1" ht="13.35" customHeight="1">
      <c r="A196" s="656" t="s">
        <v>425</v>
      </c>
      <c r="B196" s="678" t="s">
        <v>651</v>
      </c>
      <c r="C196" s="657">
        <v>0</v>
      </c>
      <c r="D196" s="657">
        <v>0</v>
      </c>
      <c r="E196" s="657">
        <v>0</v>
      </c>
      <c r="F196" s="657">
        <v>0</v>
      </c>
      <c r="G196" s="657">
        <v>0</v>
      </c>
      <c r="H196" s="657">
        <v>0</v>
      </c>
      <c r="I196" s="657">
        <v>0</v>
      </c>
      <c r="J196" s="657"/>
      <c r="K196" s="676"/>
    </row>
    <row r="197" spans="1:11" s="62" customFormat="1" ht="13.35" customHeight="1">
      <c r="A197" s="1480" t="s">
        <v>652</v>
      </c>
      <c r="B197" s="692">
        <v>-813</v>
      </c>
      <c r="C197" s="693">
        <v>-915.73694690279581</v>
      </c>
      <c r="D197" s="693">
        <v>-978.73694690279581</v>
      </c>
      <c r="E197" s="693">
        <v>-1008.7369469027958</v>
      </c>
      <c r="F197" s="693">
        <v>-1083.7369469027958</v>
      </c>
      <c r="G197" s="693">
        <v>-1062.7369469027958</v>
      </c>
      <c r="H197" s="693">
        <v>-1018.7369469027958</v>
      </c>
      <c r="I197" s="693">
        <v>-1005.7369469027958</v>
      </c>
      <c r="J197" s="693">
        <v>-985</v>
      </c>
      <c r="K197" s="680"/>
    </row>
    <row r="198" spans="1:11" s="62" customFormat="1" ht="13.9" customHeight="1">
      <c r="A198" s="656"/>
      <c r="B198" s="689"/>
      <c r="C198" s="689"/>
      <c r="D198" s="689"/>
      <c r="E198" s="689"/>
      <c r="F198" s="689"/>
      <c r="G198" s="689"/>
      <c r="H198" s="689"/>
      <c r="I198" s="689"/>
      <c r="J198" s="689"/>
      <c r="K198" s="647"/>
    </row>
    <row r="199" spans="1:11" s="63" customFormat="1" ht="13.9" customHeight="1">
      <c r="A199" s="208" t="s">
        <v>656</v>
      </c>
      <c r="B199" s="649"/>
      <c r="C199" s="649"/>
      <c r="D199" s="649"/>
      <c r="E199" s="649"/>
      <c r="F199" s="649"/>
      <c r="G199" s="649"/>
      <c r="H199" s="649"/>
      <c r="I199" s="649"/>
      <c r="J199" s="649"/>
      <c r="K199" s="650"/>
    </row>
    <row r="200" spans="1:11" s="25" customFormat="1" ht="5.0999999999999996" customHeight="1">
      <c r="A200" s="337"/>
      <c r="B200" s="648"/>
      <c r="C200" s="648"/>
      <c r="D200" s="648"/>
      <c r="E200" s="648"/>
      <c r="F200" s="648"/>
      <c r="G200" s="648"/>
      <c r="H200" s="648"/>
      <c r="I200" s="648"/>
      <c r="J200" s="648"/>
      <c r="K200" s="337"/>
    </row>
    <row r="201" spans="1:11" s="62" customFormat="1" ht="13.9" customHeight="1">
      <c r="A201" s="187" t="s">
        <v>210</v>
      </c>
      <c r="B201" s="338" t="s">
        <v>211</v>
      </c>
      <c r="C201" s="339" t="s">
        <v>212</v>
      </c>
      <c r="D201" s="339" t="s">
        <v>213</v>
      </c>
      <c r="E201" s="339" t="s">
        <v>214</v>
      </c>
      <c r="F201" s="339" t="s">
        <v>215</v>
      </c>
      <c r="G201" s="339" t="s">
        <v>216</v>
      </c>
      <c r="H201" s="339" t="s">
        <v>217</v>
      </c>
      <c r="I201" s="339" t="s">
        <v>218</v>
      </c>
      <c r="J201" s="339" t="s">
        <v>219</v>
      </c>
      <c r="K201" s="593"/>
    </row>
    <row r="202" spans="1:11" s="64" customFormat="1" ht="13.35" customHeight="1">
      <c r="A202" s="653" t="s">
        <v>646</v>
      </c>
      <c r="B202" s="1278">
        <v>-5805</v>
      </c>
      <c r="C202" s="1275">
        <v>-6253</v>
      </c>
      <c r="D202" s="1275">
        <v>-6214</v>
      </c>
      <c r="E202" s="1275">
        <v>-6698</v>
      </c>
      <c r="F202" s="1275">
        <v>-6466</v>
      </c>
      <c r="G202" s="1275">
        <v>-6626</v>
      </c>
      <c r="H202" s="1275">
        <v>-6535</v>
      </c>
      <c r="I202" s="1275">
        <v>-6652</v>
      </c>
      <c r="J202" s="1275">
        <v>-6748</v>
      </c>
      <c r="K202" s="676"/>
    </row>
    <row r="203" spans="1:11" s="64" customFormat="1" ht="13.35" customHeight="1">
      <c r="A203" s="697" t="s">
        <v>654</v>
      </c>
      <c r="B203" s="678">
        <v>-10</v>
      </c>
      <c r="C203" s="657">
        <v>-11</v>
      </c>
      <c r="D203" s="657">
        <v>-30</v>
      </c>
      <c r="E203" s="657">
        <v>4</v>
      </c>
      <c r="F203" s="657">
        <v>-23</v>
      </c>
      <c r="G203" s="657">
        <v>-13</v>
      </c>
      <c r="H203" s="657">
        <v>-8</v>
      </c>
      <c r="I203" s="657">
        <v>-5</v>
      </c>
      <c r="J203" s="657">
        <v>76.924000000000007</v>
      </c>
      <c r="K203" s="676"/>
    </row>
    <row r="204" spans="1:11" s="64" customFormat="1" ht="13.35" customHeight="1">
      <c r="A204" s="697" t="s">
        <v>628</v>
      </c>
      <c r="B204" s="678" t="s">
        <v>651</v>
      </c>
      <c r="C204" s="657">
        <v>0</v>
      </c>
      <c r="D204" s="657">
        <v>0</v>
      </c>
      <c r="E204" s="657">
        <v>0</v>
      </c>
      <c r="F204" s="657">
        <v>0</v>
      </c>
      <c r="G204" s="657">
        <v>2</v>
      </c>
      <c r="H204" s="657">
        <v>0</v>
      </c>
      <c r="I204" s="657">
        <v>-3</v>
      </c>
      <c r="J204" s="657">
        <v>0</v>
      </c>
      <c r="K204" s="676"/>
    </row>
    <row r="205" spans="1:11" s="64" customFormat="1" ht="13.35" customHeight="1">
      <c r="A205" s="697" t="s">
        <v>657</v>
      </c>
      <c r="B205" s="678">
        <v>-574</v>
      </c>
      <c r="C205" s="657">
        <v>-426</v>
      </c>
      <c r="D205" s="657">
        <v>-669</v>
      </c>
      <c r="E205" s="657">
        <v>-2614</v>
      </c>
      <c r="F205" s="657">
        <v>-2825</v>
      </c>
      <c r="G205" s="657">
        <v>-1303</v>
      </c>
      <c r="H205" s="657">
        <v>-1052</v>
      </c>
      <c r="I205" s="657"/>
      <c r="J205" s="657">
        <v>-1220.903</v>
      </c>
      <c r="K205" s="676"/>
    </row>
    <row r="206" spans="1:11" s="64" customFormat="1" ht="13.35" customHeight="1">
      <c r="A206" s="697" t="s">
        <v>648</v>
      </c>
      <c r="B206" s="678">
        <v>664</v>
      </c>
      <c r="C206" s="657">
        <v>469</v>
      </c>
      <c r="D206" s="657">
        <v>665</v>
      </c>
      <c r="E206" s="657">
        <v>2243</v>
      </c>
      <c r="F206" s="657">
        <v>2299</v>
      </c>
      <c r="G206" s="657">
        <v>679</v>
      </c>
      <c r="H206" s="657">
        <v>543</v>
      </c>
      <c r="I206" s="657">
        <v>1143</v>
      </c>
      <c r="J206" s="657">
        <v>1047.4290000000001</v>
      </c>
      <c r="K206" s="676"/>
    </row>
    <row r="207" spans="1:11" s="64" customFormat="1" ht="13.35" customHeight="1">
      <c r="A207" s="656" t="s">
        <v>649</v>
      </c>
      <c r="B207" s="678">
        <v>63</v>
      </c>
      <c r="C207" s="657">
        <v>413</v>
      </c>
      <c r="D207" s="657">
        <v>24</v>
      </c>
      <c r="E207" s="657">
        <v>687</v>
      </c>
      <c r="F207" s="657">
        <v>246</v>
      </c>
      <c r="G207" s="657">
        <v>680</v>
      </c>
      <c r="H207" s="657">
        <v>387</v>
      </c>
      <c r="I207" s="657">
        <v>277</v>
      </c>
      <c r="J207" s="657">
        <v>212</v>
      </c>
      <c r="K207" s="676"/>
    </row>
    <row r="208" spans="1:11" s="64" customFormat="1" ht="13.35" customHeight="1">
      <c r="A208" s="697" t="s">
        <v>650</v>
      </c>
      <c r="B208" s="678">
        <v>4</v>
      </c>
      <c r="C208" s="657">
        <v>-7</v>
      </c>
      <c r="D208" s="657">
        <v>2</v>
      </c>
      <c r="E208" s="657">
        <v>154</v>
      </c>
      <c r="F208" s="657">
        <v>92</v>
      </c>
      <c r="G208" s="657">
        <v>119</v>
      </c>
      <c r="H208" s="657">
        <v>2</v>
      </c>
      <c r="I208" s="657">
        <v>164</v>
      </c>
      <c r="J208" s="657">
        <v>18</v>
      </c>
      <c r="K208" s="676"/>
    </row>
    <row r="209" spans="1:11" s="64" customFormat="1" ht="13.35" customHeight="1">
      <c r="A209" s="656" t="s">
        <v>630</v>
      </c>
      <c r="B209" s="678" t="s">
        <v>651</v>
      </c>
      <c r="C209" s="657"/>
      <c r="D209" s="657"/>
      <c r="E209" s="657"/>
      <c r="F209" s="657"/>
      <c r="G209" s="657"/>
      <c r="H209" s="657"/>
      <c r="I209" s="657"/>
      <c r="J209" s="657"/>
      <c r="K209" s="676"/>
    </row>
    <row r="210" spans="1:11" s="64" customFormat="1" ht="13.35" customHeight="1">
      <c r="A210" s="697" t="s">
        <v>477</v>
      </c>
      <c r="B210" s="678">
        <v>3</v>
      </c>
      <c r="C210" s="657">
        <v>13</v>
      </c>
      <c r="D210" s="657">
        <v>-31</v>
      </c>
      <c r="E210" s="657">
        <v>11</v>
      </c>
      <c r="F210" s="657">
        <v>-23</v>
      </c>
      <c r="G210" s="657">
        <v>-1</v>
      </c>
      <c r="H210" s="657">
        <v>35</v>
      </c>
      <c r="I210" s="657">
        <v>-31</v>
      </c>
      <c r="J210" s="657">
        <v>-38</v>
      </c>
      <c r="K210" s="676"/>
    </row>
    <row r="211" spans="1:11" s="64" customFormat="1" ht="13.35" customHeight="1">
      <c r="A211" s="656" t="s">
        <v>425</v>
      </c>
      <c r="B211" s="678" t="s">
        <v>651</v>
      </c>
      <c r="C211" s="657">
        <v>0</v>
      </c>
      <c r="D211" s="657">
        <v>0</v>
      </c>
      <c r="E211" s="657">
        <v>0</v>
      </c>
      <c r="F211" s="657"/>
      <c r="G211" s="657">
        <v>0</v>
      </c>
      <c r="H211" s="657">
        <v>0</v>
      </c>
      <c r="I211" s="657">
        <v>0</v>
      </c>
      <c r="J211" s="657"/>
      <c r="K211" s="676"/>
    </row>
    <row r="212" spans="1:11" s="62" customFormat="1" ht="13.35" customHeight="1">
      <c r="A212" s="1701" t="s">
        <v>652</v>
      </c>
      <c r="B212" s="692">
        <v>-5654</v>
      </c>
      <c r="C212" s="693">
        <v>-5805</v>
      </c>
      <c r="D212" s="693">
        <v>-6253</v>
      </c>
      <c r="E212" s="693">
        <v>-6214</v>
      </c>
      <c r="F212" s="693">
        <v>-6698</v>
      </c>
      <c r="G212" s="693">
        <v>-6466</v>
      </c>
      <c r="H212" s="693">
        <v>-6626</v>
      </c>
      <c r="I212" s="693">
        <v>-6535</v>
      </c>
      <c r="J212" s="693">
        <v>-6652</v>
      </c>
      <c r="K212" s="680"/>
    </row>
    <row r="213" spans="1:11" s="67" customFormat="1" ht="13.9" customHeight="1">
      <c r="A213" s="698"/>
      <c r="B213" s="698"/>
      <c r="C213" s="699"/>
      <c r="D213" s="699"/>
      <c r="E213" s="699"/>
      <c r="F213" s="699"/>
      <c r="G213" s="699"/>
      <c r="H213" s="699"/>
      <c r="I213" s="700"/>
      <c r="J213" s="700"/>
      <c r="K213" s="700"/>
    </row>
    <row r="214" spans="1:11" s="23" customFormat="1" ht="23.1" customHeight="1">
      <c r="A214" s="155"/>
      <c r="B214" s="357"/>
      <c r="C214" s="357"/>
      <c r="D214" s="357"/>
      <c r="E214" s="357"/>
      <c r="F214" s="357"/>
      <c r="G214" s="357"/>
      <c r="H214" s="357"/>
      <c r="I214" s="357"/>
      <c r="J214" s="357"/>
      <c r="K214" s="392"/>
    </row>
    <row r="215" spans="1:11" s="24" customFormat="1" ht="39.6" customHeight="1">
      <c r="A215" s="1793" t="s">
        <v>658</v>
      </c>
      <c r="B215" s="1793"/>
      <c r="C215" s="1793"/>
      <c r="D215" s="1793"/>
      <c r="E215" s="1793"/>
      <c r="F215" s="1793"/>
      <c r="G215" s="1793"/>
      <c r="H215" s="1793"/>
      <c r="I215" s="1793"/>
      <c r="J215" s="1793"/>
      <c r="K215" s="336"/>
    </row>
    <row r="216" spans="1:11" s="24" customFormat="1" ht="18.75" customHeight="1">
      <c r="A216" s="701"/>
      <c r="B216" s="701"/>
      <c r="C216" s="701"/>
      <c r="D216" s="701"/>
      <c r="E216" s="701"/>
      <c r="F216" s="701"/>
      <c r="G216" s="701"/>
      <c r="H216" s="701"/>
      <c r="I216" s="701"/>
      <c r="J216" s="701"/>
      <c r="K216" s="336"/>
    </row>
    <row r="217" spans="1:11" s="24" customFormat="1" ht="18.75" customHeight="1">
      <c r="A217" s="701"/>
      <c r="B217" s="701"/>
      <c r="C217" s="701"/>
      <c r="D217" s="701"/>
      <c r="E217" s="701"/>
      <c r="F217" s="701"/>
      <c r="G217" s="701"/>
      <c r="H217" s="701"/>
      <c r="I217" s="251"/>
      <c r="J217" s="701"/>
      <c r="K217" s="336"/>
    </row>
    <row r="218" spans="1:11" s="24" customFormat="1" ht="18.75" customHeight="1">
      <c r="A218" s="701"/>
      <c r="B218" s="701"/>
      <c r="C218" s="701"/>
      <c r="D218" s="701"/>
      <c r="E218" s="701"/>
      <c r="F218" s="701"/>
      <c r="G218" s="701"/>
      <c r="H218" s="701"/>
      <c r="I218" s="701"/>
      <c r="J218" s="701"/>
      <c r="K218" s="336"/>
    </row>
    <row r="219" spans="1:11" s="24" customFormat="1" ht="18.75" customHeight="1">
      <c r="A219" s="701"/>
      <c r="B219" s="701"/>
      <c r="C219" s="701"/>
      <c r="D219" s="701"/>
      <c r="E219" s="701"/>
      <c r="F219" s="701"/>
      <c r="G219" s="701"/>
      <c r="H219" s="701"/>
      <c r="I219" s="701"/>
      <c r="J219" s="701"/>
      <c r="K219" s="336"/>
    </row>
    <row r="220" spans="1:11" s="24" customFormat="1" ht="18.75" customHeight="1">
      <c r="A220" s="701"/>
      <c r="B220" s="701"/>
      <c r="C220" s="701"/>
      <c r="D220" s="701"/>
      <c r="E220" s="701"/>
      <c r="F220" s="701"/>
      <c r="G220" s="701"/>
      <c r="H220" s="701"/>
      <c r="I220" s="701"/>
      <c r="J220" s="701"/>
      <c r="K220" s="336"/>
    </row>
    <row r="221" spans="1:11" s="24" customFormat="1" ht="18.75" customHeight="1">
      <c r="A221" s="701"/>
      <c r="B221" s="701"/>
      <c r="C221" s="701"/>
      <c r="D221" s="701"/>
      <c r="E221" s="701"/>
      <c r="F221" s="701"/>
      <c r="G221" s="701"/>
      <c r="H221" s="701"/>
      <c r="I221" s="701"/>
      <c r="J221" s="701"/>
      <c r="K221" s="336"/>
    </row>
    <row r="222" spans="1:11" s="24" customFormat="1" ht="18.75" customHeight="1">
      <c r="A222" s="701"/>
      <c r="B222" s="701"/>
      <c r="C222" s="701"/>
      <c r="D222" s="701"/>
      <c r="E222" s="701"/>
      <c r="F222" s="701"/>
      <c r="G222" s="701"/>
      <c r="H222" s="701"/>
      <c r="I222" s="701"/>
      <c r="J222" s="701"/>
      <c r="K222" s="336"/>
    </row>
    <row r="223" spans="1:11" s="24" customFormat="1" ht="18.75" customHeight="1">
      <c r="A223" s="701"/>
      <c r="B223" s="701"/>
      <c r="C223" s="701"/>
      <c r="D223" s="701"/>
      <c r="E223" s="701"/>
      <c r="F223" s="701"/>
      <c r="G223" s="701"/>
      <c r="H223" s="701"/>
      <c r="I223" s="701"/>
      <c r="J223" s="701"/>
      <c r="K223" s="336"/>
    </row>
    <row r="224" spans="1:11" s="24" customFormat="1" ht="18.75" customHeight="1">
      <c r="A224" s="701"/>
      <c r="B224" s="701"/>
      <c r="C224" s="701"/>
      <c r="D224" s="701"/>
      <c r="E224" s="701"/>
      <c r="F224" s="701"/>
      <c r="G224" s="701"/>
      <c r="H224" s="701"/>
      <c r="I224" s="701"/>
      <c r="J224" s="701"/>
      <c r="K224" s="336"/>
    </row>
    <row r="225" spans="1:11" s="24" customFormat="1" ht="18.75" customHeight="1">
      <c r="A225" s="701"/>
      <c r="B225" s="701"/>
      <c r="C225" s="701"/>
      <c r="D225" s="701"/>
      <c r="E225" s="701"/>
      <c r="F225" s="701"/>
      <c r="G225" s="701"/>
      <c r="H225" s="701"/>
      <c r="I225" s="701"/>
      <c r="J225" s="701"/>
      <c r="K225" s="336"/>
    </row>
    <row r="226" spans="1:11" s="24" customFormat="1" ht="18.75" customHeight="1">
      <c r="A226" s="701"/>
      <c r="B226" s="701"/>
      <c r="C226" s="701"/>
      <c r="D226" s="701"/>
      <c r="E226" s="701"/>
      <c r="F226" s="701"/>
      <c r="G226" s="701"/>
      <c r="H226" s="701"/>
      <c r="I226" s="701"/>
      <c r="J226" s="701"/>
      <c r="K226" s="336"/>
    </row>
    <row r="227" spans="1:11" s="24" customFormat="1" ht="18.75" customHeight="1">
      <c r="A227" s="701"/>
      <c r="B227" s="701"/>
      <c r="C227" s="701"/>
      <c r="D227" s="701"/>
      <c r="E227" s="701"/>
      <c r="F227" s="701"/>
      <c r="G227" s="701"/>
      <c r="H227" s="701"/>
      <c r="I227" s="701"/>
      <c r="J227" s="701"/>
      <c r="K227" s="336"/>
    </row>
    <row r="228" spans="1:11" s="24" customFormat="1" ht="18.75" customHeight="1">
      <c r="A228" s="701"/>
      <c r="B228" s="701"/>
      <c r="C228" s="701"/>
      <c r="D228" s="701"/>
      <c r="E228" s="701"/>
      <c r="F228" s="701"/>
      <c r="G228" s="701"/>
      <c r="H228" s="701"/>
      <c r="I228" s="701"/>
      <c r="J228" s="701"/>
      <c r="K228" s="336"/>
    </row>
    <row r="229" spans="1:11" s="24" customFormat="1" ht="18.75" customHeight="1">
      <c r="A229" s="701"/>
      <c r="B229" s="701"/>
      <c r="C229" s="701"/>
      <c r="D229" s="701"/>
      <c r="E229" s="701"/>
      <c r="F229" s="701"/>
      <c r="G229" s="701"/>
      <c r="H229" s="701"/>
      <c r="I229" s="701"/>
      <c r="J229" s="701"/>
      <c r="K229" s="336"/>
    </row>
    <row r="230" spans="1:11" s="24" customFormat="1" ht="31.9" customHeight="1">
      <c r="A230" s="701"/>
      <c r="B230" s="701"/>
      <c r="C230" s="701"/>
      <c r="D230" s="701"/>
      <c r="E230" s="701"/>
      <c r="F230" s="701"/>
      <c r="G230" s="701"/>
      <c r="H230" s="701"/>
      <c r="I230" s="701"/>
      <c r="J230" s="701"/>
      <c r="K230" s="336"/>
    </row>
    <row r="231" spans="1:11" s="23" customFormat="1" ht="23.1" customHeight="1">
      <c r="A231" s="252"/>
      <c r="B231" s="702"/>
      <c r="C231" s="702"/>
      <c r="D231" s="702"/>
      <c r="E231" s="702"/>
      <c r="F231" s="392"/>
      <c r="G231" s="392"/>
      <c r="H231" s="392"/>
      <c r="I231" s="392"/>
      <c r="J231" s="392"/>
      <c r="K231" s="392"/>
    </row>
    <row r="232" spans="1:11" s="24" customFormat="1" ht="18.75" customHeight="1">
      <c r="A232" s="358" t="s">
        <v>659</v>
      </c>
      <c r="B232" s="358"/>
      <c r="C232" s="358"/>
      <c r="D232" s="358"/>
      <c r="E232" s="358"/>
      <c r="F232" s="358"/>
      <c r="G232" s="358"/>
      <c r="H232" s="358"/>
      <c r="I232" s="358"/>
      <c r="J232" s="358"/>
      <c r="K232" s="336"/>
    </row>
    <row r="233" spans="1:11" s="25" customFormat="1" ht="13.9" customHeight="1">
      <c r="A233" s="337"/>
      <c r="B233" s="648"/>
      <c r="C233" s="648"/>
      <c r="D233" s="648"/>
      <c r="E233" s="648"/>
      <c r="F233" s="648"/>
      <c r="G233" s="337"/>
      <c r="H233" s="1228"/>
      <c r="I233" s="337"/>
      <c r="J233" s="337"/>
      <c r="K233" s="337"/>
    </row>
    <row r="234" spans="1:11" s="62" customFormat="1" ht="13.9" customHeight="1">
      <c r="A234" s="253" t="s">
        <v>210</v>
      </c>
      <c r="B234" s="338" t="s">
        <v>211</v>
      </c>
      <c r="C234" s="339" t="s">
        <v>212</v>
      </c>
      <c r="D234" s="339" t="s">
        <v>213</v>
      </c>
      <c r="E234" s="339" t="s">
        <v>214</v>
      </c>
      <c r="F234" s="339" t="s">
        <v>215</v>
      </c>
      <c r="G234" s="339" t="s">
        <v>216</v>
      </c>
      <c r="H234" s="339" t="s">
        <v>217</v>
      </c>
      <c r="I234" s="339" t="s">
        <v>218</v>
      </c>
      <c r="J234" s="339" t="s">
        <v>219</v>
      </c>
      <c r="K234" s="593"/>
    </row>
    <row r="235" spans="1:11" s="64" customFormat="1" ht="13.35" customHeight="1">
      <c r="A235" s="703" t="s">
        <v>422</v>
      </c>
      <c r="B235" s="704">
        <v>-80.584305146052998</v>
      </c>
      <c r="C235" s="705">
        <v>-79.49065289317798</v>
      </c>
      <c r="D235" s="705">
        <v>-43.509655361655973</v>
      </c>
      <c r="E235" s="705">
        <v>-110.85108395775002</v>
      </c>
      <c r="F235" s="705">
        <v>-111.33</v>
      </c>
      <c r="G235" s="705">
        <v>-116.653298276309</v>
      </c>
      <c r="H235" s="705">
        <v>-86.030294503797094</v>
      </c>
      <c r="I235" s="705">
        <v>-3</v>
      </c>
      <c r="J235" s="705">
        <v>-70.283350779472002</v>
      </c>
      <c r="K235" s="676"/>
    </row>
    <row r="236" spans="1:11" s="64" customFormat="1" ht="13.35" customHeight="1">
      <c r="A236" s="1702" t="s">
        <v>609</v>
      </c>
      <c r="B236" s="704">
        <v>-31.001472150987201</v>
      </c>
      <c r="C236" s="705">
        <v>42.147671931476005</v>
      </c>
      <c r="D236" s="705">
        <v>9.3883518880229957</v>
      </c>
      <c r="E236" s="705">
        <v>-141.01815410719502</v>
      </c>
      <c r="F236" s="705">
        <v>64.27</v>
      </c>
      <c r="G236" s="705">
        <v>-122.313465474034</v>
      </c>
      <c r="H236" s="705">
        <v>-98.096461001356005</v>
      </c>
      <c r="I236" s="705">
        <v>-66</v>
      </c>
      <c r="J236" s="705">
        <v>45.346668222218</v>
      </c>
      <c r="K236" s="676"/>
    </row>
    <row r="237" spans="1:11" s="64" customFormat="1" ht="13.35" customHeight="1">
      <c r="A237" s="703" t="s">
        <v>620</v>
      </c>
      <c r="B237" s="704">
        <v>-21.599509236860399</v>
      </c>
      <c r="C237" s="705">
        <v>32.64197758668999</v>
      </c>
      <c r="D237" s="705">
        <v>-93.014018309125007</v>
      </c>
      <c r="E237" s="705">
        <v>-29.335000919683011</v>
      </c>
      <c r="F237" s="705">
        <v>-79.010000000000005</v>
      </c>
      <c r="G237" s="705">
        <v>-66.815325464926005</v>
      </c>
      <c r="H237" s="705">
        <v>-131.98533486604001</v>
      </c>
      <c r="I237" s="705">
        <v>-24</v>
      </c>
      <c r="J237" s="705">
        <v>23.005934875971999</v>
      </c>
      <c r="K237" s="676"/>
    </row>
    <row r="238" spans="1:11" s="64" customFormat="1" ht="13.35" customHeight="1">
      <c r="A238" s="1702" t="s">
        <v>612</v>
      </c>
      <c r="B238" s="704">
        <v>-28.1167414712768</v>
      </c>
      <c r="C238" s="705">
        <v>-0.82848147793600191</v>
      </c>
      <c r="D238" s="705">
        <v>6.0471464402739983</v>
      </c>
      <c r="E238" s="705">
        <v>-20.698073854017</v>
      </c>
      <c r="F238" s="705">
        <v>-17.579999999999998</v>
      </c>
      <c r="G238" s="705">
        <v>-87.614344883114995</v>
      </c>
      <c r="H238" s="705">
        <v>-19.507230340916983</v>
      </c>
      <c r="I238" s="705">
        <v>-196</v>
      </c>
      <c r="J238" s="705">
        <v>10.746927941464</v>
      </c>
      <c r="K238" s="676"/>
    </row>
    <row r="239" spans="1:11" s="64" customFormat="1" ht="13.35" customHeight="1">
      <c r="A239" s="1703" t="s">
        <v>611</v>
      </c>
      <c r="B239" s="707">
        <v>-8.9211342070300006</v>
      </c>
      <c r="C239" s="705">
        <v>143.66022734954998</v>
      </c>
      <c r="D239" s="705">
        <v>136.85497123618001</v>
      </c>
      <c r="E239" s="705">
        <v>-19.643788592540002</v>
      </c>
      <c r="F239" s="705">
        <v>-14.16</v>
      </c>
      <c r="G239" s="705">
        <v>-45.19</v>
      </c>
      <c r="H239" s="705">
        <v>-171.07191881698986</v>
      </c>
      <c r="I239" s="705">
        <v>606</v>
      </c>
      <c r="J239" s="705">
        <v>515.17941897162996</v>
      </c>
      <c r="K239" s="676"/>
    </row>
    <row r="240" spans="1:11" s="64" customFormat="1" ht="13.35" customHeight="1">
      <c r="A240" s="706" t="s">
        <v>425</v>
      </c>
      <c r="B240" s="707">
        <v>-239.89712908213662</v>
      </c>
      <c r="C240" s="705">
        <v>-294.79804160237211</v>
      </c>
      <c r="D240" s="705">
        <v>-185.42874300760911</v>
      </c>
      <c r="E240" s="705">
        <v>-238.02237886400997</v>
      </c>
      <c r="F240" s="705">
        <v>-164.94</v>
      </c>
      <c r="G240" s="705">
        <v>-481.58</v>
      </c>
      <c r="H240" s="705">
        <v>-430.10745103178084</v>
      </c>
      <c r="I240" s="705">
        <v>-1188</v>
      </c>
      <c r="J240" s="705">
        <v>-444.97311194356399</v>
      </c>
      <c r="K240" s="676"/>
    </row>
    <row r="241" spans="1:11" s="62" customFormat="1" ht="13.9" customHeight="1">
      <c r="A241" s="1481" t="s">
        <v>484</v>
      </c>
      <c r="B241" s="708">
        <v>-410.12029129434404</v>
      </c>
      <c r="C241" s="1402">
        <v>-156.66729910577021</v>
      </c>
      <c r="D241" s="1402">
        <v>-169.6619471139131</v>
      </c>
      <c r="E241" s="1402">
        <v>-559.56848029519506</v>
      </c>
      <c r="F241" s="1402">
        <v>-322.75</v>
      </c>
      <c r="G241" s="1402">
        <v>-920.16700000000003</v>
      </c>
      <c r="H241" s="1402">
        <v>-936.79869056088069</v>
      </c>
      <c r="I241" s="1402">
        <v>-871</v>
      </c>
      <c r="J241" s="1402">
        <v>79.022487288248001</v>
      </c>
      <c r="K241" s="680"/>
    </row>
  </sheetData>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6" fitToHeight="0" orientation="portrait" r:id="rId1"/>
  <headerFooter scaleWithDoc="0">
    <oddHeader>&amp;R&amp;8CHAPTER 1 – DNB GROUP&amp;L&amp;"Arial"&amp;8FACTBOOK DNB – 1Q25</oddHeader>
  </headerFooter>
  <rowBreaks count="4" manualBreakCount="4">
    <brk id="48" max="9" man="1"/>
    <brk id="95" max="9" man="1"/>
    <brk id="153" max="9" man="1"/>
    <brk id="213"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0</xdr:col>
                <xdr:colOff>1885950</xdr:colOff>
                <xdr:row>0</xdr:row>
                <xdr:rowOff>0</xdr:rowOff>
              </to>
            </anchor>
          </controlPr>
        </control>
      </mc:Choice>
      <mc:Fallback>
        <control shapeId="532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25"/>
  <sheetViews>
    <sheetView showGridLines="0" zoomScale="150" zoomScaleNormal="150" workbookViewId="0"/>
  </sheetViews>
  <sheetFormatPr baseColWidth="10" defaultColWidth="8.125" defaultRowHeight="14.25"/>
  <cols>
    <col min="1" max="1" width="24.125" customWidth="1"/>
    <col min="2" max="11" width="6.125" customWidth="1"/>
    <col min="12" max="12" width="15.125" bestFit="1" customWidth="1"/>
  </cols>
  <sheetData>
    <row r="1" spans="1:12" s="23" customFormat="1" ht="23.1" customHeight="1">
      <c r="A1" s="155"/>
      <c r="B1" s="155"/>
      <c r="C1" s="357"/>
      <c r="D1" s="357"/>
      <c r="E1" s="357"/>
      <c r="F1" s="357"/>
      <c r="G1" s="357"/>
      <c r="H1" s="357"/>
      <c r="I1" s="357"/>
      <c r="J1" s="357"/>
      <c r="K1" s="357"/>
    </row>
    <row r="2" spans="1:12" s="24" customFormat="1" ht="18.75" customHeight="1">
      <c r="A2" s="1782" t="s">
        <v>660</v>
      </c>
      <c r="B2" s="1782"/>
      <c r="C2" s="1782"/>
      <c r="D2" s="1782"/>
      <c r="E2" s="1782"/>
      <c r="F2" s="1782"/>
      <c r="G2" s="1782"/>
      <c r="H2" s="1782"/>
      <c r="I2" s="1782"/>
      <c r="J2" s="336"/>
      <c r="K2" s="336"/>
    </row>
    <row r="3" spans="1:12" s="24" customFormat="1" ht="13.9" customHeight="1">
      <c r="A3" s="709"/>
      <c r="B3" s="709"/>
      <c r="C3" s="709"/>
      <c r="D3" s="709"/>
      <c r="E3" s="709"/>
      <c r="F3" s="709"/>
      <c r="G3" s="709"/>
      <c r="H3" s="709"/>
      <c r="I3" s="709"/>
      <c r="J3" s="336"/>
      <c r="K3" s="336"/>
    </row>
    <row r="4" spans="1:12" s="25" customFormat="1" ht="13.9" customHeight="1">
      <c r="A4" s="183" t="s">
        <v>661</v>
      </c>
      <c r="B4" s="183"/>
      <c r="C4" s="337"/>
      <c r="D4" s="337"/>
      <c r="E4" s="337"/>
      <c r="F4" s="337"/>
      <c r="G4" s="337"/>
      <c r="H4" s="337"/>
      <c r="I4" s="337"/>
      <c r="J4" s="337"/>
      <c r="K4" s="337"/>
    </row>
    <row r="5" spans="1:12" s="68" customFormat="1" ht="35.85" customHeight="1">
      <c r="A5" s="1798" t="s">
        <v>662</v>
      </c>
      <c r="B5" s="1798"/>
      <c r="C5" s="1798"/>
      <c r="D5" s="1798"/>
      <c r="E5" s="1798"/>
      <c r="F5" s="1798"/>
      <c r="G5" s="1798"/>
      <c r="H5" s="1798"/>
      <c r="I5" s="1798"/>
      <c r="J5" s="1798"/>
      <c r="K5" s="1798"/>
    </row>
    <row r="6" spans="1:12" s="68" customFormat="1" ht="13.9" customHeight="1">
      <c r="A6" s="1798"/>
      <c r="B6" s="1798"/>
      <c r="C6" s="1798"/>
      <c r="D6" s="1798"/>
      <c r="E6" s="1798"/>
      <c r="F6" s="1798"/>
      <c r="G6" s="1798"/>
      <c r="H6" s="1798"/>
      <c r="I6" s="1798"/>
      <c r="J6" s="1798"/>
      <c r="K6" s="1798"/>
      <c r="L6" s="222"/>
    </row>
    <row r="7" spans="1:12" s="29" customFormat="1" ht="14.1" customHeight="1">
      <c r="A7" s="581"/>
      <c r="B7" s="581"/>
      <c r="C7" s="1276" t="s">
        <v>289</v>
      </c>
      <c r="D7" s="1277" t="s">
        <v>290</v>
      </c>
      <c r="E7" s="1277" t="s">
        <v>291</v>
      </c>
      <c r="F7" s="1277" t="s">
        <v>292</v>
      </c>
      <c r="G7" s="1279" t="s">
        <v>289</v>
      </c>
      <c r="H7" s="1277" t="s">
        <v>290</v>
      </c>
      <c r="I7" s="1277" t="s">
        <v>291</v>
      </c>
      <c r="J7" s="1277" t="s">
        <v>292</v>
      </c>
      <c r="K7" s="1277" t="s">
        <v>289</v>
      </c>
    </row>
    <row r="8" spans="1:12" s="29" customFormat="1" ht="14.1" customHeight="1">
      <c r="A8" s="342" t="s">
        <v>663</v>
      </c>
      <c r="B8" s="342"/>
      <c r="C8" s="672" t="s">
        <v>293</v>
      </c>
      <c r="D8" s="652" t="s">
        <v>263</v>
      </c>
      <c r="E8" s="652" t="s">
        <v>263</v>
      </c>
      <c r="F8" s="652" t="s">
        <v>263</v>
      </c>
      <c r="G8" s="710" t="s">
        <v>263</v>
      </c>
      <c r="H8" s="652" t="s">
        <v>264</v>
      </c>
      <c r="I8" s="652" t="s">
        <v>264</v>
      </c>
      <c r="J8" s="652" t="s">
        <v>264</v>
      </c>
      <c r="K8" s="652" t="s">
        <v>264</v>
      </c>
    </row>
    <row r="9" spans="1:12" s="29" customFormat="1" ht="13.9" customHeight="1">
      <c r="A9" s="1517" t="s">
        <v>608</v>
      </c>
      <c r="B9" s="1280"/>
      <c r="C9" s="711">
        <v>134.28724055474538</v>
      </c>
      <c r="D9" s="713">
        <v>128.91391507484994</v>
      </c>
      <c r="E9" s="713">
        <v>119.39580989508001</v>
      </c>
      <c r="F9" s="712">
        <v>107.22701707268996</v>
      </c>
      <c r="G9" s="714">
        <v>113.11410696265011</v>
      </c>
      <c r="H9" s="713">
        <v>109.79320257997999</v>
      </c>
      <c r="I9" s="713">
        <v>107.34891072991005</v>
      </c>
      <c r="J9" s="713">
        <v>104.60750435829996</v>
      </c>
      <c r="K9" s="713">
        <v>108.42032844687006</v>
      </c>
    </row>
    <row r="10" spans="1:12" s="29" customFormat="1" ht="13.9" customHeight="1">
      <c r="A10" s="351" t="s">
        <v>664</v>
      </c>
      <c r="B10" s="715"/>
      <c r="C10" s="711">
        <v>248.72405700869049</v>
      </c>
      <c r="D10" s="713">
        <v>247.41791743411028</v>
      </c>
      <c r="E10" s="713">
        <v>244.19624789065</v>
      </c>
      <c r="F10" s="712">
        <v>245.60880173299986</v>
      </c>
      <c r="G10" s="714">
        <v>243.77241326509997</v>
      </c>
      <c r="H10" s="713">
        <v>245.19500774380009</v>
      </c>
      <c r="I10" s="713">
        <v>243.46940698692026</v>
      </c>
      <c r="J10" s="713">
        <v>241.9918295150899</v>
      </c>
      <c r="K10" s="713">
        <v>236.80245357688008</v>
      </c>
    </row>
    <row r="11" spans="1:12" s="29" customFormat="1" ht="13.9" customHeight="1">
      <c r="A11" s="342" t="s">
        <v>665</v>
      </c>
      <c r="B11" s="716"/>
      <c r="C11" s="711">
        <v>48.902164721796041</v>
      </c>
      <c r="D11" s="713">
        <v>53.219367924850019</v>
      </c>
      <c r="E11" s="713">
        <v>46.151495739120001</v>
      </c>
      <c r="F11" s="712">
        <v>47.252625912840045</v>
      </c>
      <c r="G11" s="714">
        <v>43.658022093169976</v>
      </c>
      <c r="H11" s="713">
        <v>45.488747939710017</v>
      </c>
      <c r="I11" s="713">
        <v>46.297700233969969</v>
      </c>
      <c r="J11" s="713">
        <v>47.602488056369978</v>
      </c>
      <c r="K11" s="713">
        <v>43.114115163760012</v>
      </c>
    </row>
    <row r="12" spans="1:12" s="29" customFormat="1" ht="13.9" customHeight="1">
      <c r="A12" s="342" t="s">
        <v>666</v>
      </c>
      <c r="B12" s="716"/>
      <c r="C12" s="711">
        <v>73.003415776400757</v>
      </c>
      <c r="D12" s="713">
        <v>77.07097215980005</v>
      </c>
      <c r="E12" s="713">
        <v>69.223830599029995</v>
      </c>
      <c r="F12" s="712">
        <v>69.442835672009977</v>
      </c>
      <c r="G12" s="714">
        <v>72.278161877849911</v>
      </c>
      <c r="H12" s="713">
        <v>73.012304982110038</v>
      </c>
      <c r="I12" s="713">
        <v>74.75729032059003</v>
      </c>
      <c r="J12" s="713">
        <v>76.863316450879978</v>
      </c>
      <c r="K12" s="713">
        <v>83.083007389500011</v>
      </c>
    </row>
    <row r="13" spans="1:12" s="29" customFormat="1" ht="13.9" customHeight="1">
      <c r="A13" s="342" t="s">
        <v>667</v>
      </c>
      <c r="B13" s="716"/>
      <c r="C13" s="711">
        <v>114.35498856576173</v>
      </c>
      <c r="D13" s="713">
        <v>114.97549040314995</v>
      </c>
      <c r="E13" s="713">
        <v>104.02378108434</v>
      </c>
      <c r="F13" s="712">
        <v>94.755499647470003</v>
      </c>
      <c r="G13" s="714">
        <v>94.917906365590014</v>
      </c>
      <c r="H13" s="713">
        <v>89.791230539789908</v>
      </c>
      <c r="I13" s="713">
        <v>86.061307230330002</v>
      </c>
      <c r="J13" s="713">
        <v>91.478532099350019</v>
      </c>
      <c r="K13" s="713">
        <v>86.128786266330039</v>
      </c>
    </row>
    <row r="14" spans="1:12" s="29" customFormat="1" ht="13.9" customHeight="1">
      <c r="A14" s="342" t="s">
        <v>613</v>
      </c>
      <c r="B14" s="716"/>
      <c r="C14" s="711">
        <v>49.254215149463121</v>
      </c>
      <c r="D14" s="713">
        <v>53.643951129979996</v>
      </c>
      <c r="E14" s="713">
        <v>52.770559579150003</v>
      </c>
      <c r="F14" s="712">
        <v>52.118634638710013</v>
      </c>
      <c r="G14" s="714">
        <v>51.420302604599982</v>
      </c>
      <c r="H14" s="713">
        <v>45.48714946482</v>
      </c>
      <c r="I14" s="713">
        <v>45.816905290319994</v>
      </c>
      <c r="J14" s="713">
        <v>46.596112765530002</v>
      </c>
      <c r="K14" s="713">
        <v>44.410512776439994</v>
      </c>
    </row>
    <row r="15" spans="1:12" s="29" customFormat="1" ht="13.9" customHeight="1">
      <c r="A15" s="968" t="s">
        <v>614</v>
      </c>
      <c r="B15" s="717"/>
      <c r="C15" s="711">
        <v>15.701545545156989</v>
      </c>
      <c r="D15" s="713">
        <v>13.470227673609999</v>
      </c>
      <c r="E15" s="713">
        <v>12.249102603399999</v>
      </c>
      <c r="F15" s="712">
        <v>11.013529817320002</v>
      </c>
      <c r="G15" s="714">
        <v>10.386579419789999</v>
      </c>
      <c r="H15" s="713">
        <v>10.070366023889999</v>
      </c>
      <c r="I15" s="713">
        <v>8.4838191814800012</v>
      </c>
      <c r="J15" s="713">
        <v>8.0052995627199994</v>
      </c>
      <c r="K15" s="713">
        <v>14.065346758159999</v>
      </c>
    </row>
    <row r="16" spans="1:12" s="29" customFormat="1" ht="13.9" customHeight="1">
      <c r="A16" s="342" t="s">
        <v>615</v>
      </c>
      <c r="B16" s="716"/>
      <c r="C16" s="711">
        <v>101.7453185117669</v>
      </c>
      <c r="D16" s="713">
        <v>110.36800090102001</v>
      </c>
      <c r="E16" s="713">
        <v>99.22646232564</v>
      </c>
      <c r="F16" s="712">
        <v>95.473630211370036</v>
      </c>
      <c r="G16" s="714">
        <v>90.18924828912003</v>
      </c>
      <c r="H16" s="713">
        <v>91.663508174370008</v>
      </c>
      <c r="I16" s="713">
        <v>92.473736736060019</v>
      </c>
      <c r="J16" s="713">
        <v>92.690646857539974</v>
      </c>
      <c r="K16" s="713">
        <v>91.820798988739924</v>
      </c>
    </row>
    <row r="17" spans="1:14" s="29" customFormat="1" ht="13.9" customHeight="1">
      <c r="A17" s="342" t="s">
        <v>616</v>
      </c>
      <c r="B17" s="716"/>
      <c r="C17" s="1373">
        <v>68.435104937576028</v>
      </c>
      <c r="D17" s="713">
        <v>64.422563957189908</v>
      </c>
      <c r="E17" s="713">
        <v>66.655624732860005</v>
      </c>
      <c r="F17" s="713">
        <v>68.202243262419927</v>
      </c>
      <c r="G17" s="713">
        <v>67.28564609778995</v>
      </c>
      <c r="H17" s="713">
        <v>65.612465966659954</v>
      </c>
      <c r="I17" s="713">
        <v>66.744012220430008</v>
      </c>
      <c r="J17" s="713">
        <v>63.754545454449953</v>
      </c>
      <c r="K17" s="713">
        <v>61.816415147520011</v>
      </c>
    </row>
    <row r="18" spans="1:14" s="29" customFormat="1" ht="13.9" customHeight="1">
      <c r="A18" s="342" t="s">
        <v>617</v>
      </c>
      <c r="B18" s="716"/>
      <c r="C18" s="1373">
        <v>83.199690549979536</v>
      </c>
      <c r="D18" s="713">
        <v>89.708985195539967</v>
      </c>
      <c r="E18" s="713">
        <v>83.078330965190005</v>
      </c>
      <c r="F18" s="713">
        <v>79.460450458270159</v>
      </c>
      <c r="G18" s="713">
        <v>79.783385417489995</v>
      </c>
      <c r="H18" s="713">
        <v>74.280781717270031</v>
      </c>
      <c r="I18" s="713">
        <v>73.604789752359991</v>
      </c>
      <c r="J18" s="713">
        <v>71.761316442450095</v>
      </c>
      <c r="K18" s="713">
        <v>68.285987099400003</v>
      </c>
    </row>
    <row r="19" spans="1:14" s="29" customFormat="1" ht="13.9" customHeight="1">
      <c r="A19" s="342" t="s">
        <v>618</v>
      </c>
      <c r="B19" s="716"/>
      <c r="C19" s="1373">
        <v>51.88640074200714</v>
      </c>
      <c r="D19" s="713">
        <v>53.073233514409949</v>
      </c>
      <c r="E19" s="713">
        <v>47.407982787210003</v>
      </c>
      <c r="F19" s="713">
        <v>48.276587829770008</v>
      </c>
      <c r="G19" s="713">
        <v>48.854589265139985</v>
      </c>
      <c r="H19" s="713">
        <v>47.485455608219965</v>
      </c>
      <c r="I19" s="713">
        <v>43.637519252749968</v>
      </c>
      <c r="J19" s="713">
        <v>45.022315701460002</v>
      </c>
      <c r="K19" s="713">
        <v>41.890258046880007</v>
      </c>
    </row>
    <row r="20" spans="1:14" s="29" customFormat="1" ht="13.9" customHeight="1">
      <c r="A20" s="968" t="s">
        <v>619</v>
      </c>
      <c r="B20" s="717"/>
      <c r="C20" s="1373">
        <v>73.758100933786309</v>
      </c>
      <c r="D20" s="713">
        <v>69.17785052004011</v>
      </c>
      <c r="E20" s="713">
        <v>73.641710133850012</v>
      </c>
      <c r="F20" s="713">
        <v>75.886001516159922</v>
      </c>
      <c r="G20" s="713">
        <v>72.541501565779953</v>
      </c>
      <c r="H20" s="713">
        <v>71.108953723839946</v>
      </c>
      <c r="I20" s="713">
        <v>68.126480942680018</v>
      </c>
      <c r="J20" s="713">
        <v>77.758298953959994</v>
      </c>
      <c r="K20" s="713">
        <v>74.400211041919889</v>
      </c>
    </row>
    <row r="21" spans="1:14" s="29" customFormat="1" ht="13.9" customHeight="1">
      <c r="A21" s="968" t="s">
        <v>668</v>
      </c>
      <c r="B21" s="717"/>
      <c r="C21" s="1373">
        <v>140.22632853683263</v>
      </c>
      <c r="D21" s="713">
        <v>141.46139068701004</v>
      </c>
      <c r="E21" s="713">
        <v>140.15505697002999</v>
      </c>
      <c r="F21" s="713">
        <v>139.16490031326995</v>
      </c>
      <c r="G21" s="713">
        <v>140.36689280182</v>
      </c>
      <c r="H21" s="713">
        <v>139.08036105798993</v>
      </c>
      <c r="I21" s="713">
        <v>140.49381665064985</v>
      </c>
      <c r="J21" s="713">
        <v>141.52443336176003</v>
      </c>
      <c r="K21" s="713">
        <v>140.98249566850001</v>
      </c>
    </row>
    <row r="22" spans="1:14" s="29" customFormat="1" ht="13.9" customHeight="1">
      <c r="A22" s="342" t="s">
        <v>621</v>
      </c>
      <c r="B22" s="716"/>
      <c r="C22" s="1373">
        <v>95.288335953992473</v>
      </c>
      <c r="D22" s="713">
        <v>95.75454100846008</v>
      </c>
      <c r="E22" s="713">
        <v>96.534904006130006</v>
      </c>
      <c r="F22" s="713">
        <v>89.914699310149999</v>
      </c>
      <c r="G22" s="713">
        <v>86.917115851220018</v>
      </c>
      <c r="H22" s="713">
        <v>86.335028411710041</v>
      </c>
      <c r="I22" s="713">
        <v>86.346639112749969</v>
      </c>
      <c r="J22" s="713">
        <v>89.094445311739989</v>
      </c>
      <c r="K22" s="713">
        <v>93.373625610609992</v>
      </c>
    </row>
    <row r="23" spans="1:14" s="29" customFormat="1" ht="13.9" customHeight="1">
      <c r="A23" s="968" t="s">
        <v>669</v>
      </c>
      <c r="B23" s="717"/>
      <c r="C23" s="1373">
        <v>1222.8420950801628</v>
      </c>
      <c r="D23" s="713">
        <v>1209.1205286919717</v>
      </c>
      <c r="E23" s="713">
        <v>1197.3033294879099</v>
      </c>
      <c r="F23" s="713">
        <v>1182.6450933236317</v>
      </c>
      <c r="G23" s="713">
        <v>1179.7210716605207</v>
      </c>
      <c r="H23" s="713">
        <v>1186.9732350694596</v>
      </c>
      <c r="I23" s="713">
        <v>1194.6243231363301</v>
      </c>
      <c r="J23" s="713">
        <v>1200.4927643092001</v>
      </c>
      <c r="K23" s="713">
        <v>1194.3833053243491</v>
      </c>
    </row>
    <row r="24" spans="1:14" s="51" customFormat="1" ht="18" customHeight="1">
      <c r="A24" s="1800" t="s">
        <v>670</v>
      </c>
      <c r="B24" s="1801"/>
      <c r="C24" s="1374">
        <v>2521.6090025681183</v>
      </c>
      <c r="D24" s="718">
        <v>2521.7989362759922</v>
      </c>
      <c r="E24" s="718">
        <v>2452.01422879959</v>
      </c>
      <c r="F24" s="718">
        <v>2406.4425507190808</v>
      </c>
      <c r="G24" s="718">
        <v>2395.2069435376307</v>
      </c>
      <c r="H24" s="718">
        <v>2381.3777990036192</v>
      </c>
      <c r="I24" s="718">
        <v>2378.2866577775303</v>
      </c>
      <c r="J24" s="718">
        <v>2399.2438492008</v>
      </c>
      <c r="K24" s="718">
        <v>2382.9776473058596</v>
      </c>
    </row>
    <row r="25" spans="1:14" s="51" customFormat="1" ht="13.9" customHeight="1">
      <c r="A25" s="351" t="s">
        <v>671</v>
      </c>
      <c r="B25" s="351"/>
      <c r="C25" s="1373">
        <v>511.92042862836377</v>
      </c>
      <c r="D25" s="713">
        <v>225.83359793747007</v>
      </c>
      <c r="E25" s="713">
        <v>630.16519152372996</v>
      </c>
      <c r="F25" s="713">
        <v>563.88886567157022</v>
      </c>
      <c r="G25" s="713">
        <v>857.59499920511996</v>
      </c>
      <c r="H25" s="713">
        <v>429.04450646808999</v>
      </c>
      <c r="I25" s="713">
        <v>637.36686937111983</v>
      </c>
      <c r="J25" s="713">
        <v>554.28561968406007</v>
      </c>
      <c r="K25" s="713">
        <v>571.95098339551987</v>
      </c>
    </row>
    <row r="26" spans="1:14" s="51" customFormat="1" ht="13.9" customHeight="1">
      <c r="A26" s="351" t="s">
        <v>672</v>
      </c>
      <c r="B26" s="351"/>
      <c r="C26" s="1373">
        <v>296.6919260587299</v>
      </c>
      <c r="D26" s="713">
        <v>298.55686586078997</v>
      </c>
      <c r="E26" s="713">
        <v>293.51786391462002</v>
      </c>
      <c r="F26" s="713">
        <v>257.49260455632003</v>
      </c>
      <c r="G26" s="713">
        <v>261.79876893781</v>
      </c>
      <c r="H26" s="713">
        <v>236.71510091681</v>
      </c>
      <c r="I26" s="713">
        <v>225.53771408908</v>
      </c>
      <c r="J26" s="713">
        <v>217.15727287362</v>
      </c>
      <c r="K26" s="713">
        <v>205.28886688893996</v>
      </c>
    </row>
    <row r="27" spans="1:14" s="51" customFormat="1" ht="13.9" customHeight="1">
      <c r="A27" s="351" t="s">
        <v>587</v>
      </c>
      <c r="B27" s="351"/>
      <c r="C27" s="1373">
        <v>10.710915702325702</v>
      </c>
      <c r="D27" s="713"/>
      <c r="E27" s="713"/>
      <c r="F27" s="713"/>
      <c r="G27" s="713"/>
      <c r="H27" s="713"/>
      <c r="I27" s="713"/>
      <c r="J27" s="713"/>
      <c r="K27" s="713"/>
    </row>
    <row r="28" spans="1:14" s="51" customFormat="1" ht="13.9" customHeight="1">
      <c r="A28" s="1518" t="s">
        <v>673</v>
      </c>
      <c r="B28" s="1403"/>
      <c r="C28" s="1374">
        <v>3340.9322729575374</v>
      </c>
      <c r="D28" s="718">
        <v>3046.1894000742523</v>
      </c>
      <c r="E28" s="718">
        <v>3375.69728423794</v>
      </c>
      <c r="F28" s="718">
        <v>3227.8240209469714</v>
      </c>
      <c r="G28" s="718">
        <v>3514.6007116805608</v>
      </c>
      <c r="H28" s="718">
        <v>3047.1374063885191</v>
      </c>
      <c r="I28" s="718">
        <v>3241.1912412377305</v>
      </c>
      <c r="J28" s="718">
        <v>3170.6867417584799</v>
      </c>
      <c r="K28" s="718">
        <v>3160.2174975903195</v>
      </c>
    </row>
    <row r="29" spans="1:14" s="23" customFormat="1" ht="7.5" customHeight="1">
      <c r="A29" s="378"/>
      <c r="B29" s="378"/>
      <c r="C29" s="719"/>
      <c r="D29" s="719"/>
      <c r="E29" s="719"/>
      <c r="F29" s="719"/>
      <c r="G29" s="720"/>
      <c r="H29" s="719"/>
      <c r="I29" s="719"/>
      <c r="J29" s="719"/>
      <c r="K29" s="719"/>
    </row>
    <row r="30" spans="1:14" s="46" customFormat="1" ht="13.9" customHeight="1">
      <c r="A30" s="223" t="s">
        <v>575</v>
      </c>
      <c r="B30" s="223"/>
      <c r="C30" s="1281"/>
      <c r="D30" s="1282"/>
      <c r="E30" s="1282"/>
      <c r="F30" s="1282"/>
      <c r="G30" s="1282"/>
      <c r="H30" s="1282"/>
      <c r="I30" s="1282"/>
      <c r="J30" s="1282"/>
      <c r="K30" s="1282"/>
    </row>
    <row r="31" spans="1:14" s="69" customFormat="1" ht="13.9" customHeight="1">
      <c r="A31" s="224" t="s">
        <v>674</v>
      </c>
      <c r="B31" s="224"/>
      <c r="C31" s="225">
        <v>1093.0992179076982</v>
      </c>
      <c r="D31" s="226">
        <v>1079.4069015440418</v>
      </c>
      <c r="E31" s="226">
        <v>1069.3822323689999</v>
      </c>
      <c r="F31" s="226">
        <v>1059.0589208894321</v>
      </c>
      <c r="G31" s="226">
        <v>1056.9114947815006</v>
      </c>
      <c r="H31" s="226">
        <v>1065.1970258241097</v>
      </c>
      <c r="I31" s="226">
        <v>1072.05661880294</v>
      </c>
      <c r="J31" s="226">
        <v>1075.4330648483801</v>
      </c>
      <c r="K31" s="226">
        <v>1068.8705850453791</v>
      </c>
    </row>
    <row r="32" spans="1:14" s="69" customFormat="1" ht="13.9" customHeight="1">
      <c r="A32" s="227" t="s">
        <v>675</v>
      </c>
      <c r="B32" s="227"/>
      <c r="C32" s="228">
        <v>129.7428771724646</v>
      </c>
      <c r="D32" s="229">
        <v>129.71362714792994</v>
      </c>
      <c r="E32" s="229">
        <v>127.92109711891</v>
      </c>
      <c r="F32" s="229">
        <v>123.58617243419974</v>
      </c>
      <c r="G32" s="229">
        <v>122.80957687902016</v>
      </c>
      <c r="H32" s="229">
        <v>121.77620924534996</v>
      </c>
      <c r="I32" s="229">
        <v>122.56770433339011</v>
      </c>
      <c r="J32" s="229">
        <v>125.05969946082001</v>
      </c>
      <c r="K32" s="229">
        <v>125.51272027897008</v>
      </c>
      <c r="N32" s="721"/>
    </row>
    <row r="33" spans="1:11" s="23" customFormat="1" ht="7.5" customHeight="1">
      <c r="A33" s="378"/>
      <c r="B33" s="378"/>
      <c r="C33" s="719"/>
      <c r="D33" s="719"/>
      <c r="E33" s="719"/>
      <c r="F33" s="719"/>
      <c r="G33" s="720"/>
      <c r="H33" s="719"/>
      <c r="I33" s="719"/>
      <c r="J33" s="719"/>
      <c r="K33" s="719"/>
    </row>
    <row r="34" spans="1:11" s="46" customFormat="1" ht="13.9" customHeight="1">
      <c r="A34" s="1482" t="s">
        <v>676</v>
      </c>
      <c r="B34" s="1482"/>
      <c r="C34" s="230">
        <v>611.81392769579372</v>
      </c>
      <c r="D34" s="231">
        <v>626.24534455115042</v>
      </c>
      <c r="E34" s="231">
        <v>578.12950024328006</v>
      </c>
      <c r="F34" s="231">
        <v>554.01734996305004</v>
      </c>
      <c r="G34" s="231">
        <v>553.76938839137927</v>
      </c>
      <c r="H34" s="231">
        <v>541.41301874312046</v>
      </c>
      <c r="I34" s="231">
        <v>526.67943328804972</v>
      </c>
      <c r="J34" s="231">
        <v>522.65004692067077</v>
      </c>
      <c r="K34" s="231">
        <v>522.59998952987928</v>
      </c>
    </row>
    <row r="35" spans="1:11" s="23" customFormat="1" ht="7.5" customHeight="1">
      <c r="A35" s="392"/>
      <c r="B35" s="392"/>
      <c r="C35" s="1639"/>
      <c r="D35" s="392"/>
      <c r="E35" s="392"/>
      <c r="F35" s="392"/>
      <c r="G35" s="392"/>
      <c r="H35" s="392"/>
      <c r="I35" s="392"/>
      <c r="J35" s="392"/>
      <c r="K35" s="392"/>
    </row>
    <row r="36" spans="1:11" s="68" customFormat="1" ht="13.9" customHeight="1">
      <c r="A36" s="1799" t="s">
        <v>677</v>
      </c>
      <c r="B36" s="1799"/>
      <c r="C36" s="1799"/>
      <c r="D36" s="1799"/>
      <c r="E36" s="1799"/>
      <c r="F36" s="1799"/>
      <c r="G36" s="1799"/>
      <c r="H36" s="1799"/>
      <c r="I36" s="1799"/>
      <c r="J36" s="1799"/>
      <c r="K36" s="1799"/>
    </row>
    <row r="37" spans="1:11" s="68" customFormat="1" ht="7.5" customHeight="1">
      <c r="A37" s="723"/>
      <c r="B37" s="723"/>
      <c r="C37" s="723"/>
      <c r="D37" s="723"/>
      <c r="E37" s="723"/>
      <c r="F37" s="723"/>
      <c r="G37" s="723"/>
      <c r="H37" s="723"/>
      <c r="I37" s="723"/>
      <c r="J37" s="723"/>
      <c r="K37" s="723"/>
    </row>
    <row r="38" spans="1:11" s="23" customFormat="1" ht="23.1" customHeight="1">
      <c r="A38" s="155"/>
      <c r="B38" s="155"/>
      <c r="C38" s="357"/>
      <c r="D38" s="357"/>
      <c r="E38" s="357"/>
      <c r="F38" s="357"/>
      <c r="G38" s="357"/>
      <c r="H38" s="357"/>
      <c r="I38" s="357"/>
      <c r="J38" s="357"/>
      <c r="K38" s="357"/>
    </row>
    <row r="39" spans="1:11" s="24" customFormat="1" ht="18.75" customHeight="1">
      <c r="A39" s="1782" t="s">
        <v>678</v>
      </c>
      <c r="B39" s="1782"/>
      <c r="C39" s="1782"/>
      <c r="D39" s="1782"/>
      <c r="E39" s="1782"/>
      <c r="F39" s="1782"/>
      <c r="G39" s="1782"/>
      <c r="H39" s="1782"/>
      <c r="I39" s="1782"/>
      <c r="J39" s="336"/>
      <c r="K39" s="336"/>
    </row>
    <row r="40" spans="1:11" s="24" customFormat="1" ht="13.9" customHeight="1">
      <c r="A40" s="709"/>
      <c r="B40" s="709"/>
      <c r="C40" s="709"/>
      <c r="D40" s="709"/>
      <c r="E40" s="709"/>
      <c r="F40" s="709"/>
      <c r="G40" s="709"/>
      <c r="H40" s="709"/>
      <c r="I40" s="709"/>
      <c r="J40" s="336"/>
      <c r="K40" s="336"/>
    </row>
    <row r="41" spans="1:11" s="25" customFormat="1" ht="13.9" customHeight="1">
      <c r="A41" s="183" t="s">
        <v>679</v>
      </c>
      <c r="B41" s="183"/>
      <c r="C41" s="1741"/>
      <c r="D41" s="337"/>
      <c r="E41" s="337"/>
      <c r="F41" s="337"/>
      <c r="G41" s="337"/>
      <c r="H41" s="337"/>
      <c r="I41" s="337"/>
      <c r="J41" s="337"/>
      <c r="K41" s="337"/>
    </row>
    <row r="42" spans="1:11" s="29" customFormat="1" ht="14.1" customHeight="1">
      <c r="A42" s="232"/>
      <c r="B42" s="232"/>
      <c r="C42" s="1276" t="s">
        <v>289</v>
      </c>
      <c r="D42" s="1272" t="s">
        <v>290</v>
      </c>
      <c r="E42" s="1272" t="s">
        <v>291</v>
      </c>
      <c r="F42" s="1272" t="s">
        <v>292</v>
      </c>
      <c r="G42" s="1272" t="s">
        <v>289</v>
      </c>
      <c r="H42" s="1272" t="s">
        <v>290</v>
      </c>
      <c r="I42" s="1272" t="s">
        <v>291</v>
      </c>
      <c r="J42" s="1272" t="s">
        <v>292</v>
      </c>
      <c r="K42" s="1272" t="s">
        <v>289</v>
      </c>
    </row>
    <row r="43" spans="1:11" s="29" customFormat="1" ht="14.1" customHeight="1">
      <c r="A43" s="181" t="s">
        <v>663</v>
      </c>
      <c r="B43" s="186"/>
      <c r="C43" s="672" t="s">
        <v>293</v>
      </c>
      <c r="D43" s="724" t="s">
        <v>263</v>
      </c>
      <c r="E43" s="724" t="s">
        <v>263</v>
      </c>
      <c r="F43" s="724" t="s">
        <v>263</v>
      </c>
      <c r="G43" s="724" t="s">
        <v>263</v>
      </c>
      <c r="H43" s="724" t="s">
        <v>264</v>
      </c>
      <c r="I43" s="724" t="s">
        <v>264</v>
      </c>
      <c r="J43" s="724" t="s">
        <v>264</v>
      </c>
      <c r="K43" s="724" t="s">
        <v>264</v>
      </c>
    </row>
    <row r="44" spans="1:11" s="29" customFormat="1" ht="13.9" customHeight="1">
      <c r="A44" s="342" t="s">
        <v>680</v>
      </c>
      <c r="B44" s="1274"/>
      <c r="C44" s="725">
        <v>1886.3061258810599</v>
      </c>
      <c r="D44" s="726">
        <v>1895.4536420143668</v>
      </c>
      <c r="E44" s="726">
        <v>1846.4593497117789</v>
      </c>
      <c r="F44" s="726">
        <v>1777.8483190119216</v>
      </c>
      <c r="G44" s="726">
        <v>1780.7236788432781</v>
      </c>
      <c r="H44" s="726">
        <v>1811.288226695194</v>
      </c>
      <c r="I44" s="726">
        <v>1809.0910149683384</v>
      </c>
      <c r="J44" s="726">
        <v>1844.1703652129202</v>
      </c>
      <c r="K44" s="726">
        <v>1824.2478938830434</v>
      </c>
    </row>
    <row r="45" spans="1:11" s="29" customFormat="1" ht="13.9" customHeight="1">
      <c r="A45" s="342" t="s">
        <v>681</v>
      </c>
      <c r="B45" s="716"/>
      <c r="C45" s="725">
        <v>514.56943340000043</v>
      </c>
      <c r="D45" s="726">
        <v>526.63478028849079</v>
      </c>
      <c r="E45" s="726">
        <v>507.74034818154013</v>
      </c>
      <c r="F45" s="726">
        <v>529.22770309864256</v>
      </c>
      <c r="G45" s="726">
        <v>518.66254622669078</v>
      </c>
      <c r="H45" s="726">
        <v>478.63169708787956</v>
      </c>
      <c r="I45" s="726">
        <v>477.04639088168</v>
      </c>
      <c r="J45" s="726">
        <v>457.56760983762069</v>
      </c>
      <c r="K45" s="726">
        <v>456.46089232557898</v>
      </c>
    </row>
    <row r="46" spans="1:11" s="29" customFormat="1" ht="13.9" customHeight="1">
      <c r="A46" s="342" t="s">
        <v>682</v>
      </c>
      <c r="B46" s="716"/>
      <c r="C46" s="725">
        <v>120.73344328706017</v>
      </c>
      <c r="D46" s="726">
        <v>99.710513973139896</v>
      </c>
      <c r="E46" s="726">
        <v>97.814530906269837</v>
      </c>
      <c r="F46" s="726">
        <v>99.366528608519971</v>
      </c>
      <c r="G46" s="726">
        <v>95.820718467659944</v>
      </c>
      <c r="H46" s="726">
        <v>91.457875220549951</v>
      </c>
      <c r="I46" s="726">
        <v>92.149251927510036</v>
      </c>
      <c r="J46" s="726">
        <v>97.505874150260013</v>
      </c>
      <c r="K46" s="726">
        <v>102.26886109723004</v>
      </c>
    </row>
    <row r="47" spans="1:11" s="29" customFormat="1" ht="13.9" customHeight="1">
      <c r="A47" s="1519" t="s">
        <v>683</v>
      </c>
      <c r="B47" s="1404"/>
      <c r="C47" s="727">
        <v>2521.6090025681206</v>
      </c>
      <c r="D47" s="728">
        <v>2521.7989362759972</v>
      </c>
      <c r="E47" s="728">
        <v>2452.0142287995895</v>
      </c>
      <c r="F47" s="728">
        <v>2406.4425507190845</v>
      </c>
      <c r="G47" s="728">
        <v>2395.2069435376288</v>
      </c>
      <c r="H47" s="728">
        <v>2381.3777990036237</v>
      </c>
      <c r="I47" s="728">
        <v>2378.2866577775289</v>
      </c>
      <c r="J47" s="728">
        <v>2399.2438492008009</v>
      </c>
      <c r="K47" s="728">
        <v>2382.9776473058523</v>
      </c>
    </row>
    <row r="48" spans="1:11" s="43" customFormat="1" ht="6.6" customHeight="1">
      <c r="A48" s="1523"/>
      <c r="B48" s="1523"/>
      <c r="C48" s="1530"/>
      <c r="D48" s="1530"/>
      <c r="E48" s="1530"/>
      <c r="F48" s="1530"/>
      <c r="G48" s="1530"/>
      <c r="H48" s="1530"/>
      <c r="I48" s="1530"/>
      <c r="J48" s="1530"/>
      <c r="K48" s="1530"/>
    </row>
    <row r="49" spans="1:12" s="69" customFormat="1" ht="13.9" customHeight="1">
      <c r="A49" s="1529" t="s">
        <v>684</v>
      </c>
      <c r="B49" s="1528"/>
      <c r="C49" s="1531">
        <v>26.30782746332217</v>
      </c>
      <c r="D49" s="1532">
        <v>25.456718652320014</v>
      </c>
      <c r="E49" s="1532">
        <v>25.285055465610039</v>
      </c>
      <c r="F49" s="1532">
        <v>25.061189958669999</v>
      </c>
      <c r="G49" s="1532">
        <v>24.721623546990006</v>
      </c>
      <c r="H49" s="1532">
        <v>27.861424951590021</v>
      </c>
      <c r="I49" s="1532">
        <v>26.03165310587001</v>
      </c>
      <c r="J49" s="1532">
        <v>27.239638437669992</v>
      </c>
      <c r="K49" s="1532">
        <v>27.281354124919964</v>
      </c>
      <c r="L49" s="1533"/>
    </row>
    <row r="50" spans="1:12" s="23" customFormat="1" ht="7.5" customHeight="1">
      <c r="A50" s="378"/>
      <c r="B50" s="378"/>
      <c r="C50" s="719"/>
      <c r="D50" s="719"/>
      <c r="E50" s="719"/>
      <c r="F50" s="719"/>
      <c r="G50" s="719"/>
      <c r="H50" s="719"/>
      <c r="I50" s="719"/>
      <c r="J50" s="719"/>
      <c r="K50" s="719"/>
    </row>
    <row r="51" spans="1:12" s="46" customFormat="1" ht="13.9" customHeight="1">
      <c r="A51" s="1541" t="s">
        <v>685</v>
      </c>
      <c r="B51" s="1226"/>
      <c r="C51" s="1534"/>
      <c r="D51" s="1534"/>
      <c r="E51" s="1534"/>
      <c r="F51" s="1534"/>
      <c r="G51" s="1534"/>
      <c r="H51" s="1534"/>
      <c r="I51" s="1534"/>
      <c r="J51" s="1534"/>
      <c r="K51" s="1534"/>
    </row>
    <row r="52" spans="1:12" s="69" customFormat="1" ht="13.9" customHeight="1">
      <c r="A52" s="199" t="s">
        <v>680</v>
      </c>
      <c r="B52" s="1525"/>
      <c r="C52" s="1535">
        <v>481.49556719621876</v>
      </c>
      <c r="D52" s="1536">
        <v>497.2997167404306</v>
      </c>
      <c r="E52" s="1536">
        <v>447.74805414373049</v>
      </c>
      <c r="F52" s="1536">
        <v>431.04571140639013</v>
      </c>
      <c r="G52" s="1536">
        <v>434.03008997187976</v>
      </c>
      <c r="H52" s="1536">
        <v>423.92199268720998</v>
      </c>
      <c r="I52" s="1536">
        <v>407.54968283174054</v>
      </c>
      <c r="J52" s="1536">
        <v>397.4820411300401</v>
      </c>
      <c r="K52" s="1536">
        <v>397.3587647841502</v>
      </c>
    </row>
    <row r="53" spans="1:12" s="69" customFormat="1" ht="13.9" customHeight="1">
      <c r="A53" s="199" t="s">
        <v>681</v>
      </c>
      <c r="B53" s="244"/>
      <c r="C53" s="1535">
        <v>100.763166414899</v>
      </c>
      <c r="D53" s="1536">
        <v>101.10541076919021</v>
      </c>
      <c r="E53" s="1536">
        <v>103.00331844138977</v>
      </c>
      <c r="F53" s="1536">
        <v>93.036090761180006</v>
      </c>
      <c r="G53" s="1536">
        <v>91.665892084080014</v>
      </c>
      <c r="H53" s="1536">
        <v>88.916661676240068</v>
      </c>
      <c r="I53" s="1536">
        <v>89.202607100829908</v>
      </c>
      <c r="J53" s="1536">
        <v>90.196190509189961</v>
      </c>
      <c r="K53" s="1536">
        <v>88.580816229430113</v>
      </c>
    </row>
    <row r="54" spans="1:12" s="69" customFormat="1" ht="13.9" customHeight="1">
      <c r="A54" s="199" t="s">
        <v>682</v>
      </c>
      <c r="B54" s="244"/>
      <c r="C54" s="1535">
        <v>29.561806586085915</v>
      </c>
      <c r="D54" s="1536">
        <v>27.840217041529996</v>
      </c>
      <c r="E54" s="1536">
        <v>27.378127658160025</v>
      </c>
      <c r="F54" s="1536">
        <v>29.935547795479987</v>
      </c>
      <c r="G54" s="1536">
        <v>28.073406335420007</v>
      </c>
      <c r="H54" s="1536">
        <v>28.574364379669991</v>
      </c>
      <c r="I54" s="1536">
        <v>29.927143355479988</v>
      </c>
      <c r="J54" s="1536">
        <v>34.971815281440001</v>
      </c>
      <c r="K54" s="1536">
        <v>36.660408516300002</v>
      </c>
    </row>
    <row r="55" spans="1:12" s="69" customFormat="1" ht="13.9" customHeight="1">
      <c r="A55" s="1537" t="s">
        <v>686</v>
      </c>
      <c r="B55" s="1538"/>
      <c r="C55" s="1531">
        <v>611.82054019720374</v>
      </c>
      <c r="D55" s="1532">
        <v>626.24534455115088</v>
      </c>
      <c r="E55" s="1532">
        <v>578.12950024328029</v>
      </c>
      <c r="F55" s="1532">
        <v>554.01734996305015</v>
      </c>
      <c r="G55" s="1532">
        <v>553.76938839137972</v>
      </c>
      <c r="H55" s="1532">
        <v>541.41301874312001</v>
      </c>
      <c r="I55" s="1532">
        <v>526.6794332880504</v>
      </c>
      <c r="J55" s="1532">
        <v>522.65004692067009</v>
      </c>
      <c r="K55" s="1532">
        <v>522.5999895298803</v>
      </c>
    </row>
    <row r="56" spans="1:12" s="44" customFormat="1" ht="6.6" customHeight="1">
      <c r="A56" s="1539"/>
      <c r="B56" s="1539"/>
      <c r="C56" s="1540"/>
      <c r="D56" s="1540"/>
      <c r="E56" s="1540"/>
      <c r="F56" s="1540"/>
      <c r="G56" s="1540"/>
      <c r="H56" s="1540"/>
      <c r="I56" s="1540"/>
      <c r="J56" s="1540"/>
      <c r="K56" s="1540"/>
    </row>
    <row r="57" spans="1:12" s="69" customFormat="1" ht="13.9" customHeight="1">
      <c r="A57" s="1527" t="s">
        <v>684</v>
      </c>
      <c r="B57" s="1528"/>
      <c r="C57" s="1531">
        <v>9.2205384108226802</v>
      </c>
      <c r="D57" s="1532">
        <v>8.1768421718400095</v>
      </c>
      <c r="E57" s="1532">
        <v>7.4920488637900018</v>
      </c>
      <c r="F57" s="1532">
        <v>7.9476181703599993</v>
      </c>
      <c r="G57" s="1532">
        <v>9.1197587608500079</v>
      </c>
      <c r="H57" s="1532">
        <v>12.006892397270002</v>
      </c>
      <c r="I57" s="1532">
        <v>9.9394182526599977</v>
      </c>
      <c r="J57" s="1532">
        <v>10.149463124379999</v>
      </c>
      <c r="K57" s="1532">
        <v>10.46212766402</v>
      </c>
      <c r="L57" s="1533"/>
    </row>
    <row r="58" spans="1:12" s="23" customFormat="1" ht="7.5" customHeight="1">
      <c r="A58" s="730"/>
      <c r="B58" s="730"/>
      <c r="C58" s="730"/>
      <c r="D58" s="730"/>
      <c r="E58" s="730"/>
      <c r="F58" s="730"/>
      <c r="G58" s="730"/>
      <c r="H58" s="730"/>
      <c r="I58" s="730"/>
      <c r="J58" s="730"/>
      <c r="K58" s="730"/>
    </row>
    <row r="59" spans="1:12" s="23" customFormat="1" ht="12.75">
      <c r="A59" s="1781" t="s">
        <v>687</v>
      </c>
      <c r="B59" s="1781"/>
      <c r="C59" s="1781"/>
      <c r="D59" s="1781"/>
      <c r="E59" s="1781"/>
      <c r="F59" s="1781"/>
      <c r="G59" s="1781"/>
      <c r="H59" s="1781"/>
      <c r="I59" s="1781"/>
      <c r="J59" s="1781"/>
      <c r="K59" s="1781"/>
    </row>
    <row r="60" spans="1:12" s="29" customFormat="1" ht="13.9" customHeight="1">
      <c r="A60" s="342"/>
      <c r="B60" s="342"/>
      <c r="C60" s="598"/>
      <c r="D60" s="598"/>
      <c r="E60" s="598"/>
      <c r="F60" s="598"/>
      <c r="G60" s="598"/>
      <c r="H60" s="598"/>
      <c r="I60" s="598"/>
      <c r="J60" s="598"/>
      <c r="K60" s="598"/>
    </row>
    <row r="61" spans="1:12" s="25" customFormat="1" ht="13.9" customHeight="1">
      <c r="A61" s="1803" t="s">
        <v>661</v>
      </c>
      <c r="B61" s="1803"/>
      <c r="C61" s="1803"/>
      <c r="D61" s="337"/>
      <c r="E61" s="233" t="s">
        <v>167</v>
      </c>
      <c r="F61" s="337"/>
      <c r="G61" s="337"/>
      <c r="H61" s="337"/>
      <c r="I61" s="337"/>
      <c r="J61" s="337"/>
      <c r="K61" s="337"/>
    </row>
    <row r="62" spans="1:12" s="68" customFormat="1" ht="13.9" customHeight="1">
      <c r="A62" s="723"/>
      <c r="B62" s="723"/>
      <c r="C62" s="723"/>
      <c r="D62" s="723"/>
      <c r="E62" s="723"/>
      <c r="F62" s="723"/>
      <c r="G62" s="723"/>
      <c r="H62" s="723"/>
      <c r="I62" s="723"/>
      <c r="J62" s="723"/>
      <c r="K62" s="723"/>
    </row>
    <row r="63" spans="1:12" s="68" customFormat="1" ht="13.9" customHeight="1">
      <c r="A63" s="723"/>
      <c r="B63" s="723"/>
      <c r="C63" s="723"/>
      <c r="D63" s="723"/>
      <c r="E63" s="723"/>
      <c r="F63" s="723"/>
      <c r="G63" s="723"/>
      <c r="H63" s="723"/>
      <c r="I63" s="723"/>
      <c r="J63" s="723"/>
      <c r="K63" s="723"/>
    </row>
    <row r="64" spans="1:12" s="68" customFormat="1" ht="13.9" customHeight="1">
      <c r="A64" s="723"/>
      <c r="B64" s="723"/>
      <c r="C64" s="723"/>
      <c r="D64" s="723"/>
      <c r="E64" s="723"/>
      <c r="F64" s="723"/>
      <c r="G64" s="723"/>
      <c r="H64" s="723"/>
      <c r="I64" s="723"/>
      <c r="J64" s="723"/>
      <c r="K64" s="723"/>
    </row>
    <row r="65" spans="1:11" s="68" customFormat="1" ht="13.9" customHeight="1">
      <c r="A65" s="723"/>
      <c r="B65" s="723"/>
      <c r="C65" s="723"/>
      <c r="D65" s="723"/>
      <c r="E65" s="723"/>
      <c r="F65" s="723"/>
      <c r="G65" s="723"/>
      <c r="H65" s="723"/>
      <c r="I65" s="723"/>
      <c r="J65" s="723"/>
      <c r="K65" s="723"/>
    </row>
    <row r="66" spans="1:11" s="68" customFormat="1" ht="13.9" customHeight="1">
      <c r="A66" s="723"/>
      <c r="B66" s="723"/>
      <c r="C66" s="723"/>
      <c r="D66" s="723"/>
      <c r="E66" s="723"/>
      <c r="F66" s="723"/>
      <c r="G66" s="723"/>
      <c r="H66" s="723"/>
      <c r="I66" s="723"/>
      <c r="J66" s="723"/>
      <c r="K66" s="723"/>
    </row>
    <row r="67" spans="1:11" s="68" customFormat="1" ht="13.9" customHeight="1">
      <c r="A67" s="723"/>
      <c r="B67" s="723"/>
      <c r="C67" s="723"/>
      <c r="D67" s="723"/>
      <c r="E67" s="723"/>
      <c r="F67" s="723"/>
      <c r="G67" s="723"/>
      <c r="H67" s="723"/>
      <c r="I67" s="723"/>
      <c r="J67" s="723"/>
      <c r="K67" s="723"/>
    </row>
    <row r="68" spans="1:11" s="68" customFormat="1" ht="13.9" customHeight="1">
      <c r="A68" s="723"/>
      <c r="B68" s="723"/>
      <c r="C68" s="723"/>
      <c r="D68" s="723"/>
      <c r="E68" s="723"/>
      <c r="F68" s="723"/>
      <c r="G68" s="723"/>
      <c r="H68" s="723"/>
      <c r="I68" s="723"/>
      <c r="J68" s="723"/>
      <c r="K68" s="723"/>
    </row>
    <row r="69" spans="1:11" s="68" customFormat="1" ht="13.9" customHeight="1">
      <c r="A69" s="723"/>
      <c r="B69" s="723"/>
      <c r="C69" s="723"/>
      <c r="D69" s="723"/>
      <c r="E69" s="723"/>
      <c r="F69" s="723"/>
      <c r="G69" s="723"/>
      <c r="H69" s="723"/>
      <c r="I69" s="723"/>
      <c r="J69" s="723"/>
      <c r="K69" s="723"/>
    </row>
    <row r="70" spans="1:11" s="68" customFormat="1" ht="13.9" customHeight="1">
      <c r="A70" s="723"/>
      <c r="B70" s="723"/>
      <c r="C70" s="723"/>
      <c r="D70" s="723"/>
      <c r="E70" s="723"/>
      <c r="F70" s="723"/>
      <c r="G70" s="723"/>
      <c r="H70" s="723"/>
      <c r="I70" s="723"/>
      <c r="J70" s="723"/>
      <c r="K70" s="723"/>
    </row>
    <row r="71" spans="1:11" s="68" customFormat="1" ht="13.9" customHeight="1">
      <c r="A71" s="723"/>
      <c r="B71" s="723"/>
      <c r="C71" s="723"/>
      <c r="D71" s="723"/>
      <c r="E71" s="723"/>
      <c r="F71" s="723"/>
      <c r="G71" s="723"/>
      <c r="H71" s="723"/>
      <c r="I71" s="723"/>
      <c r="J71" s="723"/>
      <c r="K71" s="723"/>
    </row>
    <row r="72" spans="1:11" s="68" customFormat="1" ht="13.9" customHeight="1">
      <c r="A72" s="723"/>
      <c r="B72" s="723"/>
      <c r="C72" s="723"/>
      <c r="D72" s="723"/>
      <c r="E72" s="723"/>
      <c r="F72" s="723"/>
      <c r="G72" s="723"/>
      <c r="H72" s="723"/>
      <c r="I72" s="723"/>
      <c r="J72" s="723"/>
      <c r="K72" s="723"/>
    </row>
    <row r="73" spans="1:11" s="68" customFormat="1" ht="13.9" customHeight="1">
      <c r="A73" s="723"/>
      <c r="B73" s="723"/>
      <c r="C73" s="723"/>
      <c r="D73" s="723"/>
      <c r="E73" s="723"/>
      <c r="F73" s="723"/>
      <c r="G73" s="723"/>
      <c r="H73" s="723"/>
      <c r="I73" s="723"/>
      <c r="J73" s="723"/>
      <c r="K73" s="723"/>
    </row>
    <row r="74" spans="1:11" s="68" customFormat="1" ht="13.9" customHeight="1">
      <c r="A74" s="723"/>
      <c r="B74" s="723"/>
      <c r="C74" s="723"/>
      <c r="D74" s="723"/>
      <c r="E74" s="723"/>
      <c r="F74" s="723"/>
      <c r="G74" s="723"/>
      <c r="H74" s="723"/>
      <c r="I74" s="723"/>
      <c r="J74" s="723"/>
      <c r="K74" s="723"/>
    </row>
    <row r="75" spans="1:11" s="68" customFormat="1" ht="13.9" customHeight="1">
      <c r="A75" s="723"/>
      <c r="B75" s="723"/>
      <c r="C75" s="723"/>
      <c r="D75" s="723"/>
      <c r="E75" s="723"/>
      <c r="F75" s="723"/>
      <c r="G75" s="723"/>
      <c r="H75" s="723"/>
      <c r="I75" s="723"/>
      <c r="J75" s="723"/>
      <c r="K75" s="723"/>
    </row>
    <row r="76" spans="1:11" s="68" customFormat="1" ht="13.9" customHeight="1">
      <c r="A76" s="723"/>
      <c r="B76" s="723"/>
      <c r="C76" s="723"/>
      <c r="D76" s="723"/>
      <c r="E76" s="723"/>
      <c r="F76" s="723"/>
      <c r="G76" s="723"/>
      <c r="H76" s="723"/>
      <c r="I76" s="723"/>
      <c r="J76" s="723"/>
      <c r="K76" s="723"/>
    </row>
    <row r="77" spans="1:11" s="68" customFormat="1" ht="13.9" customHeight="1">
      <c r="A77" s="723"/>
      <c r="B77" s="723"/>
      <c r="C77" s="723"/>
      <c r="D77" s="723"/>
      <c r="E77" s="723"/>
      <c r="F77" s="723"/>
      <c r="G77" s="723"/>
      <c r="H77" s="723"/>
      <c r="I77" s="723"/>
      <c r="J77" s="723"/>
      <c r="K77" s="723"/>
    </row>
    <row r="78" spans="1:11" s="68" customFormat="1" ht="13.9" customHeight="1">
      <c r="A78" s="723"/>
      <c r="B78" s="723"/>
      <c r="C78" s="723"/>
      <c r="D78" s="723"/>
      <c r="E78" s="723"/>
      <c r="F78" s="723"/>
      <c r="G78" s="723"/>
      <c r="H78" s="723"/>
      <c r="I78" s="723"/>
      <c r="J78" s="723"/>
      <c r="K78" s="723"/>
    </row>
    <row r="79" spans="1:11" s="68" customFormat="1" ht="7.5" customHeight="1">
      <c r="A79" s="723"/>
      <c r="B79" s="723"/>
      <c r="C79" s="723"/>
      <c r="D79" s="723"/>
      <c r="E79" s="723"/>
      <c r="F79" s="723"/>
      <c r="G79" s="723"/>
      <c r="H79" s="723"/>
      <c r="I79" s="723"/>
      <c r="J79" s="723"/>
      <c r="K79" s="723"/>
    </row>
    <row r="80" spans="1:11" s="46" customFormat="1" ht="15" customHeight="1">
      <c r="A80" s="234" t="s">
        <v>688</v>
      </c>
      <c r="B80" s="1637"/>
      <c r="C80" s="235"/>
      <c r="D80" s="731"/>
      <c r="E80" s="234" t="s">
        <v>689</v>
      </c>
      <c r="F80" s="1638"/>
      <c r="G80" s="1638"/>
      <c r="H80" s="1638"/>
      <c r="I80" s="1638"/>
      <c r="J80" s="1638"/>
      <c r="K80" s="1638"/>
    </row>
    <row r="81" spans="1:13" s="46" customFormat="1" ht="15" customHeight="1">
      <c r="A81" s="234"/>
      <c r="B81" s="1637"/>
      <c r="C81" s="235"/>
      <c r="D81" s="731"/>
      <c r="E81" s="234"/>
      <c r="F81" s="1638"/>
      <c r="G81" s="1638"/>
      <c r="H81" s="1638"/>
      <c r="I81" s="1638"/>
      <c r="J81" s="1638"/>
      <c r="K81" s="1638"/>
    </row>
    <row r="82" spans="1:13" s="43" customFormat="1" ht="23.1" customHeight="1">
      <c r="A82" s="155"/>
      <c r="B82" s="155"/>
      <c r="C82" s="357"/>
      <c r="D82" s="357"/>
      <c r="E82" s="357"/>
      <c r="F82" s="357"/>
      <c r="G82" s="357"/>
      <c r="H82" s="357"/>
      <c r="I82" s="357"/>
      <c r="J82" s="357"/>
      <c r="K82" s="357"/>
      <c r="L82" s="741"/>
    </row>
    <row r="83" spans="1:13" s="24" customFormat="1" ht="18.75" customHeight="1">
      <c r="A83" s="1782" t="s">
        <v>690</v>
      </c>
      <c r="B83" s="1782"/>
      <c r="C83" s="1782"/>
      <c r="D83" s="1782"/>
      <c r="E83" s="1782"/>
      <c r="F83" s="1782"/>
      <c r="G83" s="1782"/>
      <c r="H83" s="1782"/>
      <c r="I83" s="1782"/>
      <c r="J83" s="336"/>
      <c r="K83" s="336"/>
    </row>
    <row r="84" spans="1:13" s="24" customFormat="1" ht="13.9" customHeight="1">
      <c r="A84" s="709"/>
      <c r="B84" s="709"/>
      <c r="C84" s="709"/>
      <c r="D84" s="709"/>
      <c r="E84" s="709"/>
      <c r="F84" s="709"/>
      <c r="G84" s="709"/>
      <c r="H84" s="709"/>
      <c r="I84" s="709"/>
      <c r="J84" s="336"/>
      <c r="K84" s="336"/>
    </row>
    <row r="85" spans="1:13" s="25" customFormat="1" ht="13.9" customHeight="1">
      <c r="A85" s="183" t="s">
        <v>691</v>
      </c>
      <c r="B85" s="183"/>
      <c r="C85" s="237"/>
      <c r="D85" s="237"/>
      <c r="E85" s="237"/>
      <c r="F85" s="237"/>
      <c r="G85" s="237"/>
      <c r="H85" s="237"/>
      <c r="I85" s="237"/>
      <c r="J85" s="337"/>
      <c r="K85" s="337"/>
    </row>
    <row r="86" spans="1:13" s="24" customFormat="1" ht="13.9" customHeight="1">
      <c r="A86" s="709"/>
      <c r="B86" s="709"/>
      <c r="C86" s="1697"/>
      <c r="D86" s="709"/>
      <c r="E86" s="709"/>
      <c r="F86" s="709"/>
      <c r="G86" s="709"/>
      <c r="H86" s="709"/>
      <c r="I86" s="709"/>
      <c r="J86" s="336"/>
      <c r="K86" s="336"/>
    </row>
    <row r="87" spans="1:13" s="25" customFormat="1" ht="13.9" customHeight="1">
      <c r="A87" s="238" t="s">
        <v>422</v>
      </c>
      <c r="B87" s="238"/>
      <c r="C87" s="239"/>
      <c r="D87" s="237"/>
      <c r="E87" s="237"/>
      <c r="F87" s="237"/>
      <c r="G87" s="237"/>
      <c r="H87" s="237"/>
      <c r="I87" s="237"/>
      <c r="J87" s="337"/>
      <c r="K87" s="337"/>
    </row>
    <row r="88" spans="1:13" s="29" customFormat="1" ht="14.1" customHeight="1">
      <c r="A88" s="581"/>
      <c r="B88" s="581"/>
      <c r="C88" s="1276" t="s">
        <v>289</v>
      </c>
      <c r="D88" s="1277" t="s">
        <v>290</v>
      </c>
      <c r="E88" s="1277" t="s">
        <v>291</v>
      </c>
      <c r="F88" s="1277" t="s">
        <v>292</v>
      </c>
      <c r="G88" s="1277" t="s">
        <v>289</v>
      </c>
      <c r="H88" s="1277" t="s">
        <v>290</v>
      </c>
      <c r="I88" s="1277" t="s">
        <v>291</v>
      </c>
      <c r="J88" s="1277" t="s">
        <v>292</v>
      </c>
      <c r="K88" s="1277" t="s">
        <v>289</v>
      </c>
    </row>
    <row r="89" spans="1:13" s="29" customFormat="1" ht="14.1" customHeight="1">
      <c r="A89" s="181" t="s">
        <v>663</v>
      </c>
      <c r="B89" s="181"/>
      <c r="C89" s="672" t="s">
        <v>293</v>
      </c>
      <c r="D89" s="652" t="s">
        <v>263</v>
      </c>
      <c r="E89" s="652" t="s">
        <v>263</v>
      </c>
      <c r="F89" s="652" t="s">
        <v>263</v>
      </c>
      <c r="G89" s="652" t="s">
        <v>263</v>
      </c>
      <c r="H89" s="652" t="s">
        <v>264</v>
      </c>
      <c r="I89" s="652" t="s">
        <v>264</v>
      </c>
      <c r="J89" s="652" t="s">
        <v>264</v>
      </c>
      <c r="K89" s="652" t="s">
        <v>264</v>
      </c>
    </row>
    <row r="90" spans="1:13" s="29" customFormat="1" ht="13.9" customHeight="1">
      <c r="A90" s="1384" t="s">
        <v>692</v>
      </c>
      <c r="B90" s="1283"/>
      <c r="C90" s="1682">
        <v>1093.0992179076977</v>
      </c>
      <c r="D90" s="1284">
        <v>1079.4069015440405</v>
      </c>
      <c r="E90" s="1284">
        <v>1069.3822323690022</v>
      </c>
      <c r="F90" s="1284">
        <v>1059.0589208894321</v>
      </c>
      <c r="G90" s="1284">
        <v>1056.9114947815006</v>
      </c>
      <c r="H90" s="1284">
        <v>1065.1970258241097</v>
      </c>
      <c r="I90" s="1284">
        <v>1072.05661880294</v>
      </c>
      <c r="J90" s="1284">
        <v>1075.4330648483801</v>
      </c>
      <c r="K90" s="1284">
        <v>1068.8705850453791</v>
      </c>
      <c r="M90" s="732"/>
    </row>
    <row r="91" spans="1:13" s="29" customFormat="1" ht="13.9" customHeight="1">
      <c r="A91" s="968" t="s">
        <v>693</v>
      </c>
      <c r="B91" s="717"/>
      <c r="C91" s="1683">
        <v>129.7428771724644</v>
      </c>
      <c r="D91" s="733">
        <v>129.71362714793003</v>
      </c>
      <c r="E91" s="733">
        <v>127.92109711891015</v>
      </c>
      <c r="F91" s="733">
        <v>123.58617243419974</v>
      </c>
      <c r="G91" s="733">
        <v>122.80957687902016</v>
      </c>
      <c r="H91" s="733">
        <v>121.77620924534996</v>
      </c>
      <c r="I91" s="733">
        <v>122.56770433339011</v>
      </c>
      <c r="J91" s="733">
        <v>125.05969946082001</v>
      </c>
      <c r="K91" s="733">
        <v>125.51272027897008</v>
      </c>
      <c r="M91" s="734"/>
    </row>
    <row r="92" spans="1:13" s="43" customFormat="1" ht="13.9" customHeight="1">
      <c r="A92" s="1460" t="s">
        <v>694</v>
      </c>
      <c r="B92" s="1401"/>
      <c r="C92" s="735">
        <v>1222.8420950801622</v>
      </c>
      <c r="D92" s="736">
        <v>1209.1205286919705</v>
      </c>
      <c r="E92" s="736">
        <v>1197.3033294879124</v>
      </c>
      <c r="F92" s="736">
        <v>1182.6450933236317</v>
      </c>
      <c r="G92" s="736">
        <v>1179.7210716605207</v>
      </c>
      <c r="H92" s="736">
        <v>1186.9732350694596</v>
      </c>
      <c r="I92" s="736">
        <v>1194.6243231363301</v>
      </c>
      <c r="J92" s="736">
        <v>1200.4927643092001</v>
      </c>
      <c r="K92" s="736">
        <v>1194.3833053243491</v>
      </c>
      <c r="L92" s="737"/>
    </row>
    <row r="94" spans="1:13" s="25" customFormat="1" ht="13.9" customHeight="1">
      <c r="A94" s="238" t="s">
        <v>695</v>
      </c>
      <c r="B94" s="238"/>
      <c r="C94" s="239"/>
      <c r="D94" s="738"/>
      <c r="E94" s="738"/>
      <c r="F94" s="738"/>
      <c r="G94" s="738"/>
      <c r="H94" s="738"/>
      <c r="I94" s="738"/>
      <c r="J94" s="738"/>
      <c r="K94" s="738"/>
    </row>
    <row r="95" spans="1:13" s="29" customFormat="1" ht="14.1" customHeight="1">
      <c r="A95" s="581"/>
      <c r="B95" s="581"/>
      <c r="C95" s="1276" t="s">
        <v>289</v>
      </c>
      <c r="D95" s="1277" t="s">
        <v>290</v>
      </c>
      <c r="E95" s="1277" t="s">
        <v>291</v>
      </c>
      <c r="F95" s="1277" t="s">
        <v>292</v>
      </c>
      <c r="G95" s="1277" t="s">
        <v>289</v>
      </c>
      <c r="H95" s="1277" t="s">
        <v>290</v>
      </c>
      <c r="I95" s="1277" t="s">
        <v>291</v>
      </c>
      <c r="J95" s="1277" t="s">
        <v>292</v>
      </c>
      <c r="K95" s="1277" t="s">
        <v>289</v>
      </c>
    </row>
    <row r="96" spans="1:13" s="29" customFormat="1" ht="14.1" customHeight="1">
      <c r="A96" s="181" t="s">
        <v>663</v>
      </c>
      <c r="B96" s="181"/>
      <c r="C96" s="672" t="s">
        <v>293</v>
      </c>
      <c r="D96" s="652" t="s">
        <v>263</v>
      </c>
      <c r="E96" s="652" t="s">
        <v>263</v>
      </c>
      <c r="F96" s="652" t="s">
        <v>263</v>
      </c>
      <c r="G96" s="652" t="s">
        <v>263</v>
      </c>
      <c r="H96" s="652" t="s">
        <v>264</v>
      </c>
      <c r="I96" s="652" t="s">
        <v>264</v>
      </c>
      <c r="J96" s="652" t="s">
        <v>264</v>
      </c>
      <c r="K96" s="652" t="s">
        <v>264</v>
      </c>
    </row>
    <row r="97" spans="1:13" s="29" customFormat="1" ht="13.9" customHeight="1">
      <c r="A97" s="1517" t="s">
        <v>608</v>
      </c>
      <c r="B97" s="1280"/>
      <c r="C97" s="1684">
        <v>11.341996817348372</v>
      </c>
      <c r="D97" s="1685">
        <v>13.365583957550003</v>
      </c>
      <c r="E97" s="739">
        <v>11.201600157499998</v>
      </c>
      <c r="F97" s="1685">
        <v>13.431974134100001</v>
      </c>
      <c r="G97" s="739">
        <v>12.907077975730004</v>
      </c>
      <c r="H97" s="739">
        <v>10.824373351200007</v>
      </c>
      <c r="I97" s="739">
        <v>11.568910611070008</v>
      </c>
      <c r="J97" s="739">
        <v>11.815835406510011</v>
      </c>
      <c r="K97" s="739">
        <v>10.655319523369986</v>
      </c>
      <c r="L97" s="732"/>
    </row>
    <row r="98" spans="1:13" s="29" customFormat="1" ht="13.9" customHeight="1">
      <c r="A98" s="351" t="s">
        <v>609</v>
      </c>
      <c r="B98" s="715"/>
      <c r="C98" s="1684">
        <v>236.36795209890073</v>
      </c>
      <c r="D98" s="1685">
        <v>234.91955404305941</v>
      </c>
      <c r="E98" s="739">
        <v>231.34861973180017</v>
      </c>
      <c r="F98" s="1685">
        <v>233.82522794357001</v>
      </c>
      <c r="G98" s="739">
        <v>231.59309324597015</v>
      </c>
      <c r="H98" s="739">
        <v>232.88781776648975</v>
      </c>
      <c r="I98" s="739">
        <v>230.91358619439018</v>
      </c>
      <c r="J98" s="739">
        <v>227.83209959281041</v>
      </c>
      <c r="K98" s="739">
        <v>223.54757289992014</v>
      </c>
      <c r="L98" s="732"/>
    </row>
    <row r="99" spans="1:13" s="29" customFormat="1" ht="13.9" customHeight="1">
      <c r="A99" s="342" t="s">
        <v>610</v>
      </c>
      <c r="B99" s="716"/>
      <c r="C99" s="1684">
        <v>1.1873734147302999</v>
      </c>
      <c r="D99" s="739">
        <v>1.10260053628</v>
      </c>
      <c r="E99" s="739">
        <v>1.1791447350300004</v>
      </c>
      <c r="F99" s="1685">
        <v>1.0118114671899996</v>
      </c>
      <c r="G99" s="739">
        <v>0.98698851059000003</v>
      </c>
      <c r="H99" s="739">
        <v>1.05012643604</v>
      </c>
      <c r="I99" s="739">
        <v>1.0835933686899999</v>
      </c>
      <c r="J99" s="739">
        <v>1.0600426510100001</v>
      </c>
      <c r="K99" s="739">
        <v>1.03326293264</v>
      </c>
      <c r="L99" s="732"/>
    </row>
    <row r="100" spans="1:13" s="29" customFormat="1" ht="13.9" customHeight="1">
      <c r="A100" s="342" t="s">
        <v>611</v>
      </c>
      <c r="B100" s="716"/>
      <c r="C100" s="1684">
        <v>1.2832346169216602</v>
      </c>
      <c r="D100" s="739">
        <v>1.2495683936699995</v>
      </c>
      <c r="E100" s="739">
        <v>0.63131398350000012</v>
      </c>
      <c r="F100" s="1685">
        <v>0.6704234162099999</v>
      </c>
      <c r="G100" s="739">
        <v>0.52653895771000003</v>
      </c>
      <c r="H100" s="739">
        <v>0.49976150286999999</v>
      </c>
      <c r="I100" s="739">
        <v>0.51251568832999994</v>
      </c>
      <c r="J100" s="739">
        <v>0.47381702747000015</v>
      </c>
      <c r="K100" s="739">
        <v>0.40784508280999987</v>
      </c>
      <c r="L100" s="732"/>
      <c r="M100" s="732"/>
    </row>
    <row r="101" spans="1:13" s="29" customFormat="1" ht="13.9" customHeight="1">
      <c r="A101" s="342" t="s">
        <v>612</v>
      </c>
      <c r="B101" s="716"/>
      <c r="C101" s="1684">
        <v>17.306762542146892</v>
      </c>
      <c r="D101" s="739">
        <v>14.985167781399999</v>
      </c>
      <c r="E101" s="739">
        <v>15.586331280489999</v>
      </c>
      <c r="F101" s="1685">
        <v>15.610903129110003</v>
      </c>
      <c r="G101" s="739">
        <v>15.432942092840001</v>
      </c>
      <c r="H101" s="739">
        <v>15.602622915460003</v>
      </c>
      <c r="I101" s="739">
        <v>14.746471203600002</v>
      </c>
      <c r="J101" s="739">
        <v>17.215004389729994</v>
      </c>
      <c r="K101" s="739">
        <v>16.948997661779998</v>
      </c>
    </row>
    <row r="102" spans="1:13" s="29" customFormat="1" ht="13.9" customHeight="1">
      <c r="A102" s="342" t="s">
        <v>613</v>
      </c>
      <c r="B102" s="716"/>
      <c r="C102" s="1684">
        <v>4.5930174950299996E-2</v>
      </c>
      <c r="D102" s="739">
        <v>5.499811181E-2</v>
      </c>
      <c r="E102" s="739">
        <v>6.4218630879999988E-2</v>
      </c>
      <c r="F102" s="1685">
        <v>5.549322332E-2</v>
      </c>
      <c r="G102" s="739">
        <v>6.2941895619999993E-2</v>
      </c>
      <c r="H102" s="739">
        <v>6.2972493339999991E-2</v>
      </c>
      <c r="I102" s="739">
        <v>5.9011361069999997E-2</v>
      </c>
      <c r="J102" s="739">
        <v>0.14429980449000002</v>
      </c>
      <c r="K102" s="739">
        <v>0.14063476355000001</v>
      </c>
    </row>
    <row r="103" spans="1:13" s="29" customFormat="1" ht="13.9" customHeight="1">
      <c r="A103" s="968" t="s">
        <v>614</v>
      </c>
      <c r="B103" s="717"/>
      <c r="C103" s="1684">
        <v>7.8550403435237017</v>
      </c>
      <c r="D103" s="739">
        <v>7.8268127595199992</v>
      </c>
      <c r="E103" s="739">
        <v>7.6307683546599989</v>
      </c>
      <c r="F103" s="1685">
        <v>6.5597435335999998</v>
      </c>
      <c r="G103" s="739">
        <v>6.3250215867100001</v>
      </c>
      <c r="H103" s="739">
        <v>6.4286260985900006</v>
      </c>
      <c r="I103" s="739">
        <v>5.0833281647500002</v>
      </c>
      <c r="J103" s="739">
        <v>5.0144955367599993</v>
      </c>
      <c r="K103" s="739">
        <v>5.2252711857000005</v>
      </c>
    </row>
    <row r="104" spans="1:13" s="29" customFormat="1" ht="13.9" customHeight="1">
      <c r="A104" s="342" t="s">
        <v>615</v>
      </c>
      <c r="B104" s="716"/>
      <c r="C104" s="1684">
        <v>35.589977485934114</v>
      </c>
      <c r="D104" s="739">
        <v>34.181867832779993</v>
      </c>
      <c r="E104" s="739">
        <v>32.308043425430007</v>
      </c>
      <c r="F104" s="1685">
        <v>31.982149388759982</v>
      </c>
      <c r="G104" s="739">
        <v>29.494511428399978</v>
      </c>
      <c r="H104" s="739">
        <v>29.443013025580001</v>
      </c>
      <c r="I104" s="739">
        <v>29.67742399978998</v>
      </c>
      <c r="J104" s="739">
        <v>30.407952820970003</v>
      </c>
      <c r="K104" s="739">
        <v>30.344575535320011</v>
      </c>
    </row>
    <row r="105" spans="1:13" s="29" customFormat="1" ht="13.9" customHeight="1">
      <c r="A105" s="342" t="s">
        <v>616</v>
      </c>
      <c r="B105" s="716"/>
      <c r="C105" s="1684">
        <v>18.740648301911108</v>
      </c>
      <c r="D105" s="739">
        <v>17.971591677759996</v>
      </c>
      <c r="E105" s="739">
        <v>18.412178994220014</v>
      </c>
      <c r="F105" s="1685">
        <v>18.913916406880002</v>
      </c>
      <c r="G105" s="739">
        <v>19.611335596300012</v>
      </c>
      <c r="H105" s="739">
        <v>19.348607846019998</v>
      </c>
      <c r="I105" s="739">
        <v>20.071638555360007</v>
      </c>
      <c r="J105" s="739">
        <v>20.157380749340007</v>
      </c>
      <c r="K105" s="739">
        <v>19.925388167900007</v>
      </c>
    </row>
    <row r="106" spans="1:13" s="29" customFormat="1" ht="13.9" customHeight="1">
      <c r="A106" s="342" t="s">
        <v>617</v>
      </c>
      <c r="B106" s="716"/>
      <c r="C106" s="1684">
        <v>16.909372317981536</v>
      </c>
      <c r="D106" s="739">
        <v>18.028187644229995</v>
      </c>
      <c r="E106" s="739">
        <v>17.103569985990003</v>
      </c>
      <c r="F106" s="1685">
        <v>16.804843313320006</v>
      </c>
      <c r="G106" s="739">
        <v>15.780109540630006</v>
      </c>
      <c r="H106" s="739">
        <v>15.622363609329996</v>
      </c>
      <c r="I106" s="739">
        <v>16.189079587279998</v>
      </c>
      <c r="J106" s="739">
        <v>15.844510681500008</v>
      </c>
      <c r="K106" s="739">
        <v>15.214236246779985</v>
      </c>
    </row>
    <row r="107" spans="1:13" s="29" customFormat="1" ht="13.9" customHeight="1">
      <c r="A107" s="342" t="s">
        <v>618</v>
      </c>
      <c r="B107" s="716"/>
      <c r="C107" s="1684">
        <v>3.3049372958362384</v>
      </c>
      <c r="D107" s="739">
        <v>3.3452521817599981</v>
      </c>
      <c r="E107" s="739">
        <v>3.3982718620299988</v>
      </c>
      <c r="F107" s="1685">
        <v>3.3978873169200026</v>
      </c>
      <c r="G107" s="739">
        <v>2.9616730080299996</v>
      </c>
      <c r="H107" s="739">
        <v>2.9755821443200006</v>
      </c>
      <c r="I107" s="739">
        <v>3.2787206156099971</v>
      </c>
      <c r="J107" s="739">
        <v>3.4838454451000005</v>
      </c>
      <c r="K107" s="739">
        <v>3.1789233435300011</v>
      </c>
    </row>
    <row r="108" spans="1:13" s="29" customFormat="1" ht="13.9" customHeight="1">
      <c r="A108" s="968" t="s">
        <v>619</v>
      </c>
      <c r="B108" s="717"/>
      <c r="C108" s="1684">
        <v>21.100451334476212</v>
      </c>
      <c r="D108" s="739">
        <v>22.928121726629993</v>
      </c>
      <c r="E108" s="739">
        <v>24.957113577389975</v>
      </c>
      <c r="F108" s="1685">
        <v>25.7311916787</v>
      </c>
      <c r="G108" s="739">
        <v>24.034101459360009</v>
      </c>
      <c r="H108" s="739">
        <v>24.051289511259991</v>
      </c>
      <c r="I108" s="739">
        <v>23.730596601080006</v>
      </c>
      <c r="J108" s="739">
        <v>23.839313795329996</v>
      </c>
      <c r="K108" s="739">
        <v>22.406616309249987</v>
      </c>
    </row>
    <row r="109" spans="1:13" s="29" customFormat="1" ht="13.9" customHeight="1">
      <c r="A109" s="1520" t="s">
        <v>620</v>
      </c>
      <c r="B109" s="740"/>
      <c r="C109" s="1684">
        <v>139.07376468417667</v>
      </c>
      <c r="D109" s="739">
        <v>140.3770527321401</v>
      </c>
      <c r="E109" s="739">
        <v>139.08081915812994</v>
      </c>
      <c r="F109" s="1685">
        <v>138.0920520970501</v>
      </c>
      <c r="G109" s="739">
        <v>139.16088946248993</v>
      </c>
      <c r="H109" s="739">
        <v>138.02972968980987</v>
      </c>
      <c r="I109" s="739">
        <v>139.48316937092002</v>
      </c>
      <c r="J109" s="739">
        <v>140.44581175949995</v>
      </c>
      <c r="K109" s="739">
        <v>140.07308819648986</v>
      </c>
      <c r="L109" s="732"/>
    </row>
    <row r="110" spans="1:13" s="29" customFormat="1" ht="13.9" customHeight="1">
      <c r="A110" s="968" t="s">
        <v>621</v>
      </c>
      <c r="B110" s="717"/>
      <c r="C110" s="1684">
        <v>27.737929772750135</v>
      </c>
      <c r="D110" s="739">
        <v>24.658714126340012</v>
      </c>
      <c r="E110" s="739">
        <v>25.965289033420007</v>
      </c>
      <c r="F110" s="1685">
        <v>22.62649061722</v>
      </c>
      <c r="G110" s="739">
        <v>22.319032464189998</v>
      </c>
      <c r="H110" s="739">
        <v>21.862981427970009</v>
      </c>
      <c r="I110" s="739">
        <v>22.299220333669997</v>
      </c>
      <c r="J110" s="739">
        <v>22.248258142260017</v>
      </c>
      <c r="K110" s="739">
        <v>22.406891001659989</v>
      </c>
    </row>
    <row r="111" spans="1:13" s="43" customFormat="1" ht="13.9" customHeight="1">
      <c r="A111" s="1460" t="s">
        <v>694</v>
      </c>
      <c r="B111" s="1401"/>
      <c r="C111" s="735">
        <v>537.84537120158791</v>
      </c>
      <c r="D111" s="1686">
        <v>534.99507350492945</v>
      </c>
      <c r="E111" s="1686">
        <v>528.86728291047007</v>
      </c>
      <c r="F111" s="1686">
        <v>528.71410766595034</v>
      </c>
      <c r="G111" s="1686">
        <v>521.1962572245701</v>
      </c>
      <c r="H111" s="736">
        <v>518.68986781827971</v>
      </c>
      <c r="I111" s="736">
        <v>518.69726565561018</v>
      </c>
      <c r="J111" s="736">
        <v>519.98266780278038</v>
      </c>
      <c r="K111" s="736">
        <v>511.50862285070002</v>
      </c>
      <c r="L111" s="741"/>
    </row>
    <row r="113" spans="1:13" s="25" customFormat="1" ht="13.9" customHeight="1">
      <c r="A113" s="238" t="s">
        <v>696</v>
      </c>
      <c r="B113" s="238"/>
      <c r="C113" s="239"/>
      <c r="D113" s="738"/>
      <c r="E113" s="738"/>
      <c r="F113" s="738"/>
      <c r="G113" s="738"/>
      <c r="H113" s="738"/>
      <c r="I113" s="738"/>
      <c r="J113" s="738"/>
      <c r="K113" s="738"/>
    </row>
    <row r="114" spans="1:13" s="29" customFormat="1" ht="14.1" customHeight="1">
      <c r="A114" s="581"/>
      <c r="B114" s="581"/>
      <c r="C114" s="1276" t="s">
        <v>289</v>
      </c>
      <c r="D114" s="1277" t="s">
        <v>290</v>
      </c>
      <c r="E114" s="1277" t="s">
        <v>291</v>
      </c>
      <c r="F114" s="1277" t="s">
        <v>292</v>
      </c>
      <c r="G114" s="1277" t="s">
        <v>289</v>
      </c>
      <c r="H114" s="1277" t="s">
        <v>290</v>
      </c>
      <c r="I114" s="1277" t="s">
        <v>291</v>
      </c>
      <c r="J114" s="1277" t="s">
        <v>292</v>
      </c>
      <c r="K114" s="1277" t="s">
        <v>289</v>
      </c>
    </row>
    <row r="115" spans="1:13" s="29" customFormat="1" ht="14.1" customHeight="1">
      <c r="A115" s="181" t="s">
        <v>663</v>
      </c>
      <c r="B115" s="181"/>
      <c r="C115" s="672" t="s">
        <v>293</v>
      </c>
      <c r="D115" s="652" t="s">
        <v>263</v>
      </c>
      <c r="E115" s="652" t="s">
        <v>263</v>
      </c>
      <c r="F115" s="652" t="s">
        <v>263</v>
      </c>
      <c r="G115" s="652" t="s">
        <v>263</v>
      </c>
      <c r="H115" s="652" t="s">
        <v>264</v>
      </c>
      <c r="I115" s="652" t="s">
        <v>264</v>
      </c>
      <c r="J115" s="652" t="s">
        <v>264</v>
      </c>
      <c r="K115" s="652" t="s">
        <v>264</v>
      </c>
    </row>
    <row r="116" spans="1:13" s="29" customFormat="1" ht="13.9" customHeight="1">
      <c r="A116" s="1517" t="s">
        <v>608</v>
      </c>
      <c r="B116" s="1280"/>
      <c r="C116" s="1684">
        <v>97.577411938845898</v>
      </c>
      <c r="D116" s="1685">
        <v>103.37988558201015</v>
      </c>
      <c r="E116" s="739">
        <v>90.592753272909974</v>
      </c>
      <c r="F116" s="1685">
        <v>83.517299665109931</v>
      </c>
      <c r="G116" s="739">
        <v>88.849058567710031</v>
      </c>
      <c r="H116" s="739">
        <v>90.800279913449941</v>
      </c>
      <c r="I116" s="739">
        <v>84.364475341040034</v>
      </c>
      <c r="J116" s="739">
        <v>82.762290644460052</v>
      </c>
      <c r="K116" s="739">
        <v>84.546719950469978</v>
      </c>
      <c r="L116" s="732"/>
    </row>
    <row r="117" spans="1:13" s="29" customFormat="1" ht="13.9" customHeight="1">
      <c r="A117" s="351" t="s">
        <v>609</v>
      </c>
      <c r="B117" s="715"/>
      <c r="C117" s="1684">
        <v>9.2823547683808005</v>
      </c>
      <c r="D117" s="1685">
        <v>9.7268887438200018</v>
      </c>
      <c r="E117" s="739">
        <v>10.09267546845</v>
      </c>
      <c r="F117" s="1685">
        <v>8.9380714197200035</v>
      </c>
      <c r="G117" s="739">
        <v>9.5070770245599974</v>
      </c>
      <c r="H117" s="739">
        <v>9.5111528258499991</v>
      </c>
      <c r="I117" s="739">
        <v>9.672943701730004</v>
      </c>
      <c r="J117" s="739">
        <v>10.929840371589997</v>
      </c>
      <c r="K117" s="739">
        <v>10.484236717050003</v>
      </c>
      <c r="L117" s="732"/>
    </row>
    <row r="118" spans="1:13" s="29" customFormat="1" ht="13.9" customHeight="1">
      <c r="A118" s="342" t="s">
        <v>610</v>
      </c>
      <c r="B118" s="716"/>
      <c r="C118" s="1684">
        <v>47.711233712440119</v>
      </c>
      <c r="D118" s="739">
        <v>52.107510449240024</v>
      </c>
      <c r="E118" s="739">
        <v>44.963596821340033</v>
      </c>
      <c r="F118" s="1685">
        <v>46.233381054040059</v>
      </c>
      <c r="G118" s="739">
        <v>42.610908914199968</v>
      </c>
      <c r="H118" s="739">
        <v>44.424153455519999</v>
      </c>
      <c r="I118" s="739">
        <v>45.193551720929968</v>
      </c>
      <c r="J118" s="739">
        <v>46.506995426789963</v>
      </c>
      <c r="K118" s="739">
        <v>42.047558485199971</v>
      </c>
      <c r="L118" s="732"/>
    </row>
    <row r="119" spans="1:13" s="29" customFormat="1" ht="13.9" customHeight="1">
      <c r="A119" s="342" t="s">
        <v>611</v>
      </c>
      <c r="B119" s="716"/>
      <c r="C119" s="1684">
        <v>71.697637766739163</v>
      </c>
      <c r="D119" s="739">
        <v>75.79895597093001</v>
      </c>
      <c r="E119" s="739">
        <v>68.582673347889951</v>
      </c>
      <c r="F119" s="1685">
        <v>68.759044296890025</v>
      </c>
      <c r="G119" s="739">
        <v>71.741875579279977</v>
      </c>
      <c r="H119" s="739">
        <v>72.510119261499966</v>
      </c>
      <c r="I119" s="739">
        <v>74.242423537669978</v>
      </c>
      <c r="J119" s="739">
        <v>76.389361608450031</v>
      </c>
      <c r="K119" s="739">
        <v>82.673177569349932</v>
      </c>
      <c r="L119" s="732"/>
      <c r="M119" s="732"/>
    </row>
    <row r="120" spans="1:13" s="29" customFormat="1" ht="13.9" customHeight="1">
      <c r="A120" s="342" t="s">
        <v>612</v>
      </c>
      <c r="B120" s="716"/>
      <c r="C120" s="1684">
        <v>97.045130361314975</v>
      </c>
      <c r="D120" s="739">
        <v>99.986190889339994</v>
      </c>
      <c r="E120" s="739">
        <v>88.434158181619935</v>
      </c>
      <c r="F120" s="1685">
        <v>79.141228706269885</v>
      </c>
      <c r="G120" s="739">
        <v>79.484798700569996</v>
      </c>
      <c r="H120" s="739">
        <v>74.188600926619955</v>
      </c>
      <c r="I120" s="739">
        <v>71.314416301450009</v>
      </c>
      <c r="J120" s="739">
        <v>74.262987386320049</v>
      </c>
      <c r="K120" s="739">
        <v>69.178623944659989</v>
      </c>
    </row>
    <row r="121" spans="1:13" s="29" customFormat="1" ht="13.9" customHeight="1">
      <c r="A121" s="342" t="s">
        <v>613</v>
      </c>
      <c r="B121" s="716"/>
      <c r="C121" s="1684">
        <v>49.208284974512821</v>
      </c>
      <c r="D121" s="739">
        <v>53.588953018170024</v>
      </c>
      <c r="E121" s="739">
        <v>52.706340948270011</v>
      </c>
      <c r="F121" s="1685">
        <v>52.063135606059994</v>
      </c>
      <c r="G121" s="739">
        <v>51.357360708990001</v>
      </c>
      <c r="H121" s="739">
        <v>45.424162155049977</v>
      </c>
      <c r="I121" s="739">
        <v>45.75787745280001</v>
      </c>
      <c r="J121" s="739">
        <v>46.451757826009995</v>
      </c>
      <c r="K121" s="739">
        <v>44.269864870370021</v>
      </c>
    </row>
    <row r="122" spans="1:13" s="29" customFormat="1" ht="13.9" customHeight="1">
      <c r="A122" s="968" t="s">
        <v>614</v>
      </c>
      <c r="B122" s="717"/>
      <c r="C122" s="1684">
        <v>3.2691735959852899</v>
      </c>
      <c r="D122" s="739">
        <v>3.019208206990001</v>
      </c>
      <c r="E122" s="739">
        <v>3.3417115871599989</v>
      </c>
      <c r="F122" s="1685">
        <v>3.1638649240999999</v>
      </c>
      <c r="G122" s="739">
        <v>2.7510465387099998</v>
      </c>
      <c r="H122" s="739">
        <v>2.5722666520500002</v>
      </c>
      <c r="I122" s="739">
        <v>2.1654219352799999</v>
      </c>
      <c r="J122" s="739">
        <v>1.8583414681900001</v>
      </c>
      <c r="K122" s="739">
        <v>2.3417781387500001</v>
      </c>
    </row>
    <row r="123" spans="1:13" s="29" customFormat="1" ht="13.9" customHeight="1">
      <c r="A123" s="342" t="s">
        <v>615</v>
      </c>
      <c r="B123" s="716"/>
      <c r="C123" s="1684">
        <v>65.952028783152855</v>
      </c>
      <c r="D123" s="739">
        <v>76.023706387970037</v>
      </c>
      <c r="E123" s="739">
        <v>64.675448581460003</v>
      </c>
      <c r="F123" s="1685">
        <v>61.43619190476003</v>
      </c>
      <c r="G123" s="739">
        <v>60.431426181649989</v>
      </c>
      <c r="H123" s="739">
        <v>61.955988668350059</v>
      </c>
      <c r="I123" s="739">
        <v>62.306200748849989</v>
      </c>
      <c r="J123" s="739">
        <v>62.004390942120018</v>
      </c>
      <c r="K123" s="739">
        <v>61.166563851570039</v>
      </c>
    </row>
    <row r="124" spans="1:13" s="29" customFormat="1" ht="13.9" customHeight="1">
      <c r="A124" s="342" t="s">
        <v>616</v>
      </c>
      <c r="B124" s="716"/>
      <c r="C124" s="1684">
        <v>49.164243262369482</v>
      </c>
      <c r="D124" s="739">
        <v>45.928920684149993</v>
      </c>
      <c r="E124" s="739">
        <v>47.711420936539994</v>
      </c>
      <c r="F124" s="1685">
        <v>48.643214619679938</v>
      </c>
      <c r="G124" s="739">
        <v>47.023467225020006</v>
      </c>
      <c r="H124" s="739">
        <v>45.463137859309953</v>
      </c>
      <c r="I124" s="739">
        <v>45.864144552429991</v>
      </c>
      <c r="J124" s="739">
        <v>42.798999046729961</v>
      </c>
      <c r="K124" s="739">
        <v>41.085532819930016</v>
      </c>
    </row>
    <row r="125" spans="1:13" s="29" customFormat="1" ht="13.9" customHeight="1">
      <c r="A125" s="342" t="s">
        <v>617</v>
      </c>
      <c r="B125" s="716"/>
      <c r="C125" s="1684">
        <v>66.275887891149608</v>
      </c>
      <c r="D125" s="739">
        <v>71.659544044529952</v>
      </c>
      <c r="E125" s="739">
        <v>65.474753967880034</v>
      </c>
      <c r="F125" s="1685">
        <v>61.806029820069995</v>
      </c>
      <c r="G125" s="739">
        <v>63.966195763469969</v>
      </c>
      <c r="H125" s="739">
        <v>58.622519127540016</v>
      </c>
      <c r="I125" s="739">
        <v>57.367656488410027</v>
      </c>
      <c r="J125" s="739">
        <v>55.869584826789975</v>
      </c>
      <c r="K125" s="739">
        <v>53.014448292029975</v>
      </c>
    </row>
    <row r="126" spans="1:13" s="29" customFormat="1" ht="13.9" customHeight="1">
      <c r="A126" s="342" t="s">
        <v>618</v>
      </c>
      <c r="B126" s="716"/>
      <c r="C126" s="1684">
        <v>48.503640561513123</v>
      </c>
      <c r="D126" s="739">
        <v>49.522704508419999</v>
      </c>
      <c r="E126" s="739">
        <v>43.786849495809996</v>
      </c>
      <c r="F126" s="1685">
        <v>44.598435732939969</v>
      </c>
      <c r="G126" s="739">
        <v>45.611956410570038</v>
      </c>
      <c r="H126" s="739">
        <v>44.253084423370019</v>
      </c>
      <c r="I126" s="739">
        <v>40.100816251079983</v>
      </c>
      <c r="J126" s="739">
        <v>41.238840058059999</v>
      </c>
      <c r="K126" s="739">
        <v>38.442983868830005</v>
      </c>
    </row>
    <row r="127" spans="1:13" s="29" customFormat="1" ht="13.9" customHeight="1">
      <c r="A127" s="968" t="s">
        <v>619</v>
      </c>
      <c r="B127" s="717"/>
      <c r="C127" s="1684">
        <v>50.001008699619838</v>
      </c>
      <c r="D127" s="739">
        <v>44.523475569929985</v>
      </c>
      <c r="E127" s="739">
        <v>46.66507445743003</v>
      </c>
      <c r="F127" s="1685">
        <v>47.568432810650023</v>
      </c>
      <c r="G127" s="739">
        <v>46.560928332740019</v>
      </c>
      <c r="H127" s="739">
        <v>45.51522669618997</v>
      </c>
      <c r="I127" s="739">
        <v>42.879308139430002</v>
      </c>
      <c r="J127" s="739">
        <v>52.233302138430027</v>
      </c>
      <c r="K127" s="739">
        <v>50.262191941509954</v>
      </c>
    </row>
    <row r="128" spans="1:13" s="29" customFormat="1" ht="13.9" customHeight="1">
      <c r="A128" s="1520" t="s">
        <v>620</v>
      </c>
      <c r="B128" s="740"/>
      <c r="C128" s="1684">
        <v>0.87438734130356954</v>
      </c>
      <c r="D128" s="739">
        <v>0.86694277503999984</v>
      </c>
      <c r="E128" s="739">
        <v>0.85721259641000036</v>
      </c>
      <c r="F128" s="1685">
        <v>0.82612839387000025</v>
      </c>
      <c r="G128" s="739">
        <v>0.95220132708999994</v>
      </c>
      <c r="H128" s="739">
        <v>0.80757322041000001</v>
      </c>
      <c r="I128" s="739">
        <v>0.80281566754999967</v>
      </c>
      <c r="J128" s="739">
        <v>0.84667428295000002</v>
      </c>
      <c r="K128" s="739">
        <v>0.68141917872000013</v>
      </c>
      <c r="L128" s="732"/>
    </row>
    <row r="129" spans="1:12" s="29" customFormat="1" ht="13.9" customHeight="1">
      <c r="A129" s="968" t="s">
        <v>621</v>
      </c>
      <c r="B129" s="717"/>
      <c r="C129" s="1684">
        <v>65.564326888669427</v>
      </c>
      <c r="D129" s="739">
        <v>69.652337492569998</v>
      </c>
      <c r="E129" s="739">
        <v>69.131350292739995</v>
      </c>
      <c r="F129" s="1685">
        <v>65.874045438249993</v>
      </c>
      <c r="G129" s="739">
        <v>63.299456024289995</v>
      </c>
      <c r="H129" s="739">
        <v>63.472198386319974</v>
      </c>
      <c r="I129" s="739">
        <v>62.883265658169996</v>
      </c>
      <c r="J129" s="739">
        <v>65.301531049410016</v>
      </c>
      <c r="K129" s="739">
        <v>68.811727494600007</v>
      </c>
    </row>
    <row r="130" spans="1:12" s="43" customFormat="1" ht="13.9" customHeight="1">
      <c r="A130" s="1460" t="s">
        <v>694</v>
      </c>
      <c r="B130" s="1401"/>
      <c r="C130" s="735">
        <v>722.12675054599697</v>
      </c>
      <c r="D130" s="1686">
        <v>755.78522432311013</v>
      </c>
      <c r="E130" s="1686">
        <v>697.01601995590988</v>
      </c>
      <c r="F130" s="1686">
        <v>672.56850439240975</v>
      </c>
      <c r="G130" s="1686">
        <v>674.14775729885002</v>
      </c>
      <c r="H130" s="736">
        <v>659.52046357152983</v>
      </c>
      <c r="I130" s="736">
        <v>644.91531749682019</v>
      </c>
      <c r="J130" s="736">
        <v>659.45489707630009</v>
      </c>
      <c r="K130" s="736">
        <v>649.00682712303978</v>
      </c>
      <c r="L130" s="741"/>
    </row>
    <row r="131" spans="1:12" s="43" customFormat="1" ht="13.9" customHeight="1">
      <c r="A131" s="236"/>
      <c r="B131" s="236"/>
      <c r="C131" s="1742"/>
      <c r="D131" s="236"/>
      <c r="E131" s="236"/>
      <c r="F131" s="236"/>
      <c r="G131" s="236"/>
      <c r="H131" s="236"/>
      <c r="I131" s="236"/>
      <c r="J131" s="336"/>
      <c r="K131" s="336"/>
      <c r="L131" s="741"/>
    </row>
    <row r="132" spans="1:12" s="25" customFormat="1" ht="13.9" customHeight="1">
      <c r="A132" s="238" t="s">
        <v>621</v>
      </c>
      <c r="B132" s="238"/>
      <c r="C132" s="239"/>
      <c r="D132" s="738"/>
      <c r="E132" s="738"/>
      <c r="F132" s="738"/>
      <c r="G132" s="738"/>
      <c r="H132" s="738"/>
      <c r="I132" s="738"/>
      <c r="J132" s="738"/>
      <c r="K132" s="738"/>
    </row>
    <row r="133" spans="1:12" s="29" customFormat="1" ht="14.1" customHeight="1">
      <c r="A133" s="581"/>
      <c r="B133" s="581"/>
      <c r="C133" s="1276" t="s">
        <v>289</v>
      </c>
      <c r="D133" s="1277" t="s">
        <v>290</v>
      </c>
      <c r="E133" s="1277" t="s">
        <v>291</v>
      </c>
      <c r="F133" s="1277" t="s">
        <v>292</v>
      </c>
      <c r="G133" s="1277" t="s">
        <v>289</v>
      </c>
      <c r="H133" s="1277" t="s">
        <v>290</v>
      </c>
      <c r="I133" s="1277" t="s">
        <v>291</v>
      </c>
      <c r="J133" s="1277" t="s">
        <v>292</v>
      </c>
      <c r="K133" s="1277" t="s">
        <v>289</v>
      </c>
    </row>
    <row r="134" spans="1:12" s="29" customFormat="1" ht="14.1" customHeight="1">
      <c r="A134" s="181" t="s">
        <v>663</v>
      </c>
      <c r="B134" s="181"/>
      <c r="C134" s="672" t="s">
        <v>293</v>
      </c>
      <c r="D134" s="652" t="s">
        <v>263</v>
      </c>
      <c r="E134" s="652" t="s">
        <v>263</v>
      </c>
      <c r="F134" s="652" t="s">
        <v>263</v>
      </c>
      <c r="G134" s="652" t="s">
        <v>263</v>
      </c>
      <c r="H134" s="652" t="s">
        <v>264</v>
      </c>
      <c r="I134" s="652" t="s">
        <v>264</v>
      </c>
      <c r="J134" s="652" t="s">
        <v>264</v>
      </c>
      <c r="K134" s="652" t="s">
        <v>264</v>
      </c>
    </row>
    <row r="135" spans="1:12" s="29" customFormat="1" ht="13.9" customHeight="1">
      <c r="A135" s="1460" t="s">
        <v>694</v>
      </c>
      <c r="B135" s="1401"/>
      <c r="C135" s="735">
        <v>38.794785740370948</v>
      </c>
      <c r="D135" s="736">
        <v>21.898109755979998</v>
      </c>
      <c r="E135" s="736">
        <v>28.827596445300006</v>
      </c>
      <c r="F135" s="736">
        <v>22.514845337089991</v>
      </c>
      <c r="G135" s="736">
        <v>20.14185735420001</v>
      </c>
      <c r="H135" s="736">
        <v>16.194232545110001</v>
      </c>
      <c r="I135" s="736">
        <v>20.0497514893</v>
      </c>
      <c r="J135" s="736">
        <v>19.313520013240002</v>
      </c>
      <c r="K135" s="736">
        <v>28.078892008089984</v>
      </c>
    </row>
    <row r="136" spans="1:12" s="29" customFormat="1" ht="11.25" customHeight="1">
      <c r="A136" s="631"/>
      <c r="B136" s="631"/>
      <c r="C136" s="1704"/>
      <c r="D136" s="1705"/>
      <c r="E136" s="1705"/>
      <c r="F136" s="1705"/>
      <c r="G136" s="1705"/>
      <c r="H136" s="1705"/>
      <c r="I136" s="1705"/>
      <c r="J136" s="1705"/>
      <c r="K136" s="1705"/>
    </row>
    <row r="137" spans="1:12" s="29" customFormat="1" ht="23.1" customHeight="1">
      <c r="A137" s="155"/>
      <c r="B137" s="155"/>
      <c r="C137" s="357"/>
      <c r="D137" s="357"/>
      <c r="E137" s="357"/>
      <c r="F137" s="357"/>
      <c r="G137" s="357"/>
      <c r="H137" s="357"/>
      <c r="I137" s="357"/>
      <c r="J137" s="357"/>
      <c r="K137" s="357"/>
    </row>
    <row r="138" spans="1:12" s="29" customFormat="1" ht="18.75" customHeight="1">
      <c r="A138" s="1782" t="s">
        <v>697</v>
      </c>
      <c r="B138" s="1782"/>
      <c r="C138" s="1782"/>
      <c r="D138" s="1782"/>
      <c r="E138" s="1782"/>
      <c r="F138" s="1782"/>
      <c r="G138" s="1782"/>
      <c r="H138" s="1782"/>
      <c r="I138" s="1782"/>
      <c r="J138" s="1705"/>
      <c r="K138" s="1705"/>
    </row>
    <row r="139" spans="1:12" s="29" customFormat="1" ht="13.9" customHeight="1">
      <c r="A139" s="1546"/>
      <c r="B139" s="1546"/>
      <c r="C139" s="1546"/>
      <c r="D139" s="1546"/>
      <c r="E139" s="1546"/>
      <c r="F139" s="1546"/>
      <c r="G139" s="1546"/>
      <c r="H139" s="1546"/>
      <c r="I139" s="1546"/>
      <c r="J139" s="1705"/>
      <c r="K139" s="1705"/>
    </row>
    <row r="140" spans="1:12" s="29" customFormat="1" ht="13.9" customHeight="1">
      <c r="A140" s="183" t="s">
        <v>167</v>
      </c>
      <c r="B140" s="183"/>
      <c r="C140" s="239"/>
      <c r="D140" s="240"/>
      <c r="E140" s="240"/>
      <c r="F140" s="240"/>
      <c r="G140" s="240"/>
      <c r="H140" s="240"/>
      <c r="I140" s="240"/>
      <c r="J140" s="241"/>
      <c r="K140" s="241"/>
    </row>
    <row r="141" spans="1:12" s="29" customFormat="1" ht="13.9" customHeight="1">
      <c r="A141" s="581"/>
      <c r="B141" s="581"/>
      <c r="C141" s="1276" t="s">
        <v>289</v>
      </c>
      <c r="D141" s="1277" t="s">
        <v>290</v>
      </c>
      <c r="E141" s="1277" t="s">
        <v>291</v>
      </c>
      <c r="F141" s="1277" t="s">
        <v>292</v>
      </c>
      <c r="G141" s="1277" t="s">
        <v>289</v>
      </c>
      <c r="H141" s="1277" t="s">
        <v>290</v>
      </c>
      <c r="I141" s="1277" t="s">
        <v>291</v>
      </c>
      <c r="J141" s="1277" t="s">
        <v>292</v>
      </c>
      <c r="K141" s="1277" t="s">
        <v>289</v>
      </c>
    </row>
    <row r="142" spans="1:12" s="29" customFormat="1" ht="13.9" customHeight="1">
      <c r="A142" s="181" t="s">
        <v>663</v>
      </c>
      <c r="B142" s="181"/>
      <c r="C142" s="672" t="s">
        <v>293</v>
      </c>
      <c r="D142" s="652" t="s">
        <v>263</v>
      </c>
      <c r="E142" s="652" t="s">
        <v>263</v>
      </c>
      <c r="F142" s="652" t="s">
        <v>263</v>
      </c>
      <c r="G142" s="652" t="s">
        <v>263</v>
      </c>
      <c r="H142" s="652" t="s">
        <v>264</v>
      </c>
      <c r="I142" s="652" t="s">
        <v>264</v>
      </c>
      <c r="J142" s="652" t="s">
        <v>264</v>
      </c>
      <c r="K142" s="652" t="s">
        <v>264</v>
      </c>
    </row>
    <row r="143" spans="1:12" s="29" customFormat="1" ht="13.35" customHeight="1">
      <c r="A143" s="1521" t="s">
        <v>680</v>
      </c>
      <c r="B143" s="1285"/>
      <c r="C143" s="1286"/>
      <c r="D143" s="1287"/>
      <c r="E143" s="1287"/>
      <c r="F143" s="1287"/>
      <c r="G143" s="1287"/>
      <c r="H143" s="1287"/>
      <c r="I143" s="1287"/>
      <c r="J143" s="1287"/>
      <c r="K143" s="1287"/>
    </row>
    <row r="144" spans="1:12" s="29" customFormat="1" ht="13.35" customHeight="1">
      <c r="A144" s="975" t="s">
        <v>422</v>
      </c>
      <c r="B144" s="742"/>
      <c r="C144" s="725">
        <v>959.16096940143257</v>
      </c>
      <c r="D144" s="726">
        <v>949.02300849839992</v>
      </c>
      <c r="E144" s="726">
        <v>952.07324353979027</v>
      </c>
      <c r="F144" s="726">
        <v>893.99571405450956</v>
      </c>
      <c r="G144" s="726">
        <v>901.64865806473972</v>
      </c>
      <c r="H144" s="726">
        <v>956.94132508798009</v>
      </c>
      <c r="I144" s="726">
        <v>953.76297549950993</v>
      </c>
      <c r="J144" s="726">
        <v>979.39270091256083</v>
      </c>
      <c r="K144" s="726">
        <v>962.68855844553025</v>
      </c>
    </row>
    <row r="145" spans="1:11" s="29" customFormat="1" ht="13.35" customHeight="1">
      <c r="A145" s="975" t="s">
        <v>423</v>
      </c>
      <c r="B145" s="742"/>
      <c r="C145" s="725">
        <v>362.64814584205192</v>
      </c>
      <c r="D145" s="726">
        <v>364.16437554405962</v>
      </c>
      <c r="E145" s="726">
        <v>359.00273931514982</v>
      </c>
      <c r="F145" s="726">
        <v>370.95966787801109</v>
      </c>
      <c r="G145" s="726">
        <v>363.72102867062983</v>
      </c>
      <c r="H145" s="726">
        <v>361.47842100174034</v>
      </c>
      <c r="I145" s="726">
        <v>371.64189231420067</v>
      </c>
      <c r="J145" s="726">
        <v>377.39107053095091</v>
      </c>
      <c r="K145" s="726">
        <v>374.56127434573028</v>
      </c>
    </row>
    <row r="146" spans="1:11" s="29" customFormat="1" ht="13.35" customHeight="1">
      <c r="A146" s="975" t="s">
        <v>424</v>
      </c>
      <c r="B146" s="742"/>
      <c r="C146" s="725">
        <v>533.80817072597802</v>
      </c>
      <c r="D146" s="726">
        <v>567.32812977083108</v>
      </c>
      <c r="E146" s="726">
        <v>513.51742081301006</v>
      </c>
      <c r="F146" s="726">
        <v>497.88850640678993</v>
      </c>
      <c r="G146" s="726">
        <v>501.78018706550978</v>
      </c>
      <c r="H146" s="726">
        <v>483.44871988657957</v>
      </c>
      <c r="I146" s="726">
        <v>470.51110434044966</v>
      </c>
      <c r="J146" s="726">
        <v>474.24697183491003</v>
      </c>
      <c r="K146" s="726">
        <v>465.4399046810305</v>
      </c>
    </row>
    <row r="147" spans="1:11" s="29" customFormat="1" ht="13.35" customHeight="1">
      <c r="A147" s="975" t="s">
        <v>425</v>
      </c>
      <c r="B147" s="742"/>
      <c r="C147" s="725">
        <v>30.688839911598588</v>
      </c>
      <c r="D147" s="726">
        <v>14.938128201070004</v>
      </c>
      <c r="E147" s="726">
        <v>21.865946043830007</v>
      </c>
      <c r="F147" s="726">
        <v>15.004430672609988</v>
      </c>
      <c r="G147" s="726">
        <v>13.573627618820016</v>
      </c>
      <c r="H147" s="726">
        <v>9.4195869192099995</v>
      </c>
      <c r="I147" s="726">
        <v>13.175042814460006</v>
      </c>
      <c r="J147" s="726">
        <v>13.139621934900001</v>
      </c>
      <c r="K147" s="726">
        <v>21.558156410799995</v>
      </c>
    </row>
    <row r="148" spans="1:11" s="29" customFormat="1" ht="13.35" customHeight="1">
      <c r="A148" s="1522" t="s">
        <v>698</v>
      </c>
      <c r="B148" s="1405"/>
      <c r="C148" s="727">
        <v>1886.3061258810612</v>
      </c>
      <c r="D148" s="728">
        <v>1895.4536420143606</v>
      </c>
      <c r="E148" s="728">
        <v>1846.4593497117803</v>
      </c>
      <c r="F148" s="728">
        <v>1777.848319011918</v>
      </c>
      <c r="G148" s="728">
        <v>1780.7235014195185</v>
      </c>
      <c r="H148" s="728">
        <v>1811.2880528951905</v>
      </c>
      <c r="I148" s="728">
        <v>1809.0910149683409</v>
      </c>
      <c r="J148" s="728">
        <v>1844.170365212922</v>
      </c>
      <c r="K148" s="728">
        <v>1824.2478938830518</v>
      </c>
    </row>
    <row r="149" spans="1:11" s="29" customFormat="1" ht="13.35" customHeight="1">
      <c r="A149" s="1521" t="s">
        <v>681</v>
      </c>
      <c r="B149" s="1285"/>
      <c r="C149" s="1288"/>
      <c r="D149" s="1289"/>
      <c r="E149" s="1289"/>
      <c r="F149" s="1289"/>
      <c r="G149" s="1289"/>
      <c r="H149" s="1289"/>
      <c r="I149" s="1289"/>
      <c r="J149" s="1289"/>
      <c r="K149" s="1289"/>
    </row>
    <row r="150" spans="1:11" s="29" customFormat="1" ht="13.35" customHeight="1">
      <c r="A150" s="975" t="s">
        <v>422</v>
      </c>
      <c r="B150" s="742"/>
      <c r="C150" s="725">
        <v>219.83726858204739</v>
      </c>
      <c r="D150" s="726">
        <v>235.51067272569003</v>
      </c>
      <c r="E150" s="726">
        <v>220.91657744195999</v>
      </c>
      <c r="F150" s="726">
        <v>261.67643162995967</v>
      </c>
      <c r="G150" s="726">
        <v>253.2222941210203</v>
      </c>
      <c r="H150" s="726">
        <v>207.82002102479993</v>
      </c>
      <c r="I150" s="726">
        <v>216.87928020637995</v>
      </c>
      <c r="J150" s="726">
        <v>197.32167486739013</v>
      </c>
      <c r="K150" s="726">
        <v>207.11120725020993</v>
      </c>
    </row>
    <row r="151" spans="1:11" s="29" customFormat="1" ht="13.35" customHeight="1">
      <c r="A151" s="975" t="s">
        <v>423</v>
      </c>
      <c r="B151" s="742"/>
      <c r="C151" s="725">
        <v>138.50084445551107</v>
      </c>
      <c r="D151" s="726">
        <v>134.22111536692003</v>
      </c>
      <c r="E151" s="726">
        <v>135.97329962835988</v>
      </c>
      <c r="F151" s="726">
        <v>127.78355923106966</v>
      </c>
      <c r="G151" s="726">
        <v>126.77558533071985</v>
      </c>
      <c r="H151" s="726">
        <v>127.82389033656997</v>
      </c>
      <c r="I151" s="726">
        <v>121.05219422960985</v>
      </c>
      <c r="J151" s="726">
        <v>120.04911590304003</v>
      </c>
      <c r="K151" s="726">
        <v>113.68912932964982</v>
      </c>
    </row>
    <row r="152" spans="1:11" s="29" customFormat="1" ht="13.35" customHeight="1">
      <c r="A152" s="975" t="s">
        <v>424</v>
      </c>
      <c r="B152" s="742"/>
      <c r="C152" s="725">
        <v>149.51023949274648</v>
      </c>
      <c r="D152" s="726">
        <v>151.81213655118</v>
      </c>
      <c r="E152" s="726">
        <v>145.56697118244983</v>
      </c>
      <c r="F152" s="726">
        <v>133.7790736206799</v>
      </c>
      <c r="G152" s="726">
        <v>133.76003779025984</v>
      </c>
      <c r="H152" s="726">
        <v>137.50712917723973</v>
      </c>
      <c r="I152" s="726">
        <v>133.30471890551016</v>
      </c>
      <c r="J152" s="726">
        <v>135.73540691749997</v>
      </c>
      <c r="K152" s="726">
        <v>130.76021428139006</v>
      </c>
    </row>
    <row r="153" spans="1:11" s="29" customFormat="1" ht="13.35" customHeight="1">
      <c r="A153" s="975" t="s">
        <v>425</v>
      </c>
      <c r="B153" s="742"/>
      <c r="C153" s="725">
        <v>6.7210808696934965</v>
      </c>
      <c r="D153" s="726">
        <v>5.0908556447000013</v>
      </c>
      <c r="E153" s="726">
        <v>5.2834999287699986</v>
      </c>
      <c r="F153" s="726">
        <v>5.9886386163700056</v>
      </c>
      <c r="G153" s="726">
        <v>4.9046289849800031</v>
      </c>
      <c r="H153" s="726">
        <v>5.4806565496100017</v>
      </c>
      <c r="I153" s="726">
        <v>5.8101975404400035</v>
      </c>
      <c r="J153" s="726">
        <v>4.4614121499800063</v>
      </c>
      <c r="K153" s="726">
        <v>4.9003414646900003</v>
      </c>
    </row>
    <row r="154" spans="1:11" s="29" customFormat="1" ht="13.35" customHeight="1">
      <c r="A154" s="1522" t="s">
        <v>698</v>
      </c>
      <c r="B154" s="1405"/>
      <c r="C154" s="727">
        <v>514.56943339999839</v>
      </c>
      <c r="D154" s="728">
        <v>526.63478028849011</v>
      </c>
      <c r="E154" s="728">
        <v>507.74034818153973</v>
      </c>
      <c r="F154" s="728">
        <v>529.22770309808016</v>
      </c>
      <c r="G154" s="728">
        <v>518.66254622669032</v>
      </c>
      <c r="H154" s="728">
        <v>478.63169708788013</v>
      </c>
      <c r="I154" s="728">
        <v>477.04639088167988</v>
      </c>
      <c r="J154" s="728">
        <v>457.56760983762013</v>
      </c>
      <c r="K154" s="728">
        <v>456.46089232557995</v>
      </c>
    </row>
    <row r="155" spans="1:11" s="29" customFormat="1" ht="13.35" customHeight="1">
      <c r="A155" s="1521" t="s">
        <v>682</v>
      </c>
      <c r="B155" s="1285"/>
      <c r="C155" s="1288"/>
      <c r="D155" s="1289"/>
      <c r="E155" s="1289"/>
      <c r="F155" s="1289"/>
      <c r="G155" s="1289"/>
      <c r="H155" s="1289"/>
      <c r="I155" s="1289"/>
      <c r="J155" s="1289"/>
      <c r="K155" s="1289"/>
    </row>
    <row r="156" spans="1:11" s="29" customFormat="1" ht="13.35" customHeight="1">
      <c r="A156" s="975" t="s">
        <v>422</v>
      </c>
      <c r="B156" s="742"/>
      <c r="C156" s="725">
        <v>43.843857096683578</v>
      </c>
      <c r="D156" s="726">
        <v>24.586847467880002</v>
      </c>
      <c r="E156" s="726">
        <v>24.313508506159994</v>
      </c>
      <c r="F156" s="726">
        <v>26.972915142789976</v>
      </c>
      <c r="G156" s="726">
        <v>24.849930890579994</v>
      </c>
      <c r="H156" s="726">
        <v>22.211715156680008</v>
      </c>
      <c r="I156" s="726">
        <v>23.982067430440001</v>
      </c>
      <c r="J156" s="726">
        <v>23.778388529250002</v>
      </c>
      <c r="K156" s="726">
        <v>24.583539628610005</v>
      </c>
    </row>
    <row r="157" spans="1:11" s="29" customFormat="1" ht="13.35" customHeight="1">
      <c r="A157" s="975" t="s">
        <v>423</v>
      </c>
      <c r="B157" s="742"/>
      <c r="C157" s="725">
        <v>36.696380904024451</v>
      </c>
      <c r="D157" s="726">
        <v>36.609582593949995</v>
      </c>
      <c r="E157" s="726">
        <v>33.891243966960012</v>
      </c>
      <c r="F157" s="726">
        <v>29.970880556870018</v>
      </c>
      <c r="G157" s="726">
        <v>30.699643223220026</v>
      </c>
      <c r="H157" s="726">
        <v>29.387556479970016</v>
      </c>
      <c r="I157" s="726">
        <v>26.003179111799998</v>
      </c>
      <c r="J157" s="726">
        <v>22.542481368790003</v>
      </c>
      <c r="K157" s="726">
        <v>23.258219175320001</v>
      </c>
    </row>
    <row r="158" spans="1:11" s="29" customFormat="1" ht="13.35" customHeight="1">
      <c r="A158" s="975" t="s">
        <v>424</v>
      </c>
      <c r="B158" s="742"/>
      <c r="C158" s="725">
        <v>38.808340327273356</v>
      </c>
      <c r="D158" s="726">
        <v>36.644958001099958</v>
      </c>
      <c r="E158" s="726">
        <v>37.931627960449994</v>
      </c>
      <c r="F158" s="726">
        <v>40.900924364940003</v>
      </c>
      <c r="G158" s="726">
        <v>38.607532443079997</v>
      </c>
      <c r="H158" s="726">
        <v>38.564614507710004</v>
      </c>
      <c r="I158" s="726">
        <v>41.099494250860062</v>
      </c>
      <c r="J158" s="726">
        <v>49.472518323890029</v>
      </c>
      <c r="K158" s="726">
        <v>52.806708160619998</v>
      </c>
    </row>
    <row r="159" spans="1:11" s="29" customFormat="1" ht="13.35" customHeight="1">
      <c r="A159" s="975" t="s">
        <v>425</v>
      </c>
      <c r="B159" s="742"/>
      <c r="C159" s="725">
        <v>1.38486495907885</v>
      </c>
      <c r="D159" s="726">
        <v>1.86912591021</v>
      </c>
      <c r="E159" s="726">
        <v>1.6781504727000001</v>
      </c>
      <c r="F159" s="726">
        <v>1.5217760481099996</v>
      </c>
      <c r="G159" s="726">
        <v>1.6636007503999997</v>
      </c>
      <c r="H159" s="726">
        <v>1.2939890762900004</v>
      </c>
      <c r="I159" s="726">
        <v>1.0645111343999998</v>
      </c>
      <c r="J159" s="726">
        <v>1.7124859283600002</v>
      </c>
      <c r="K159" s="726">
        <v>1.6203941326000004</v>
      </c>
    </row>
    <row r="160" spans="1:11" s="43" customFormat="1" ht="13.35" customHeight="1">
      <c r="A160" s="1522" t="s">
        <v>698</v>
      </c>
      <c r="B160" s="1405"/>
      <c r="C160" s="727">
        <v>120.73344328706024</v>
      </c>
      <c r="D160" s="728">
        <v>99.710513973139967</v>
      </c>
      <c r="E160" s="728">
        <v>97.814530906270008</v>
      </c>
      <c r="F160" s="728">
        <v>99.366496112709882</v>
      </c>
      <c r="G160" s="728">
        <v>95.820707307239928</v>
      </c>
      <c r="H160" s="728">
        <v>91.457875220550079</v>
      </c>
      <c r="I160" s="728">
        <v>92.149251927510036</v>
      </c>
      <c r="J160" s="728">
        <v>97.505874150260013</v>
      </c>
      <c r="K160" s="728">
        <v>102.26886109723003</v>
      </c>
    </row>
    <row r="161" spans="1:11" s="23" customFormat="1" ht="13.35" customHeight="1">
      <c r="A161" s="342" t="s">
        <v>699</v>
      </c>
      <c r="B161" s="716"/>
      <c r="C161" s="1288">
        <v>1222.8420950801635</v>
      </c>
      <c r="D161" s="1289">
        <v>1209.1205286919696</v>
      </c>
      <c r="E161" s="1289">
        <v>1197.3033294879101</v>
      </c>
      <c r="F161" s="1289">
        <v>1182.6450608272594</v>
      </c>
      <c r="G161" s="1289">
        <v>1179.72088307634</v>
      </c>
      <c r="H161" s="1289">
        <v>1186.97306126946</v>
      </c>
      <c r="I161" s="1289">
        <v>1194.6243231363298</v>
      </c>
      <c r="J161" s="1289">
        <v>1200.492764309201</v>
      </c>
      <c r="K161" s="1289">
        <v>1194.3833053243504</v>
      </c>
    </row>
    <row r="162" spans="1:11" s="46" customFormat="1" ht="13.35" customHeight="1">
      <c r="A162" s="342" t="s">
        <v>700</v>
      </c>
      <c r="B162" s="716"/>
      <c r="C162" s="725">
        <v>537.84537120158745</v>
      </c>
      <c r="D162" s="726">
        <v>534.99507350492968</v>
      </c>
      <c r="E162" s="726">
        <v>528.86728291046973</v>
      </c>
      <c r="F162" s="726">
        <v>528.71410766595079</v>
      </c>
      <c r="G162" s="726">
        <v>521.19625722456965</v>
      </c>
      <c r="H162" s="726">
        <v>518.68986781828039</v>
      </c>
      <c r="I162" s="726">
        <v>518.69726565561052</v>
      </c>
      <c r="J162" s="726">
        <v>519.98266780278095</v>
      </c>
      <c r="K162" s="726">
        <v>511.50862285070014</v>
      </c>
    </row>
    <row r="163" spans="1:11" s="69" customFormat="1" ht="13.35" customHeight="1">
      <c r="A163" s="342" t="s">
        <v>701</v>
      </c>
      <c r="B163" s="716"/>
      <c r="C163" s="725">
        <v>722.12675054599777</v>
      </c>
      <c r="D163" s="726">
        <v>755.78522432311092</v>
      </c>
      <c r="E163" s="726">
        <v>697.01601995590988</v>
      </c>
      <c r="F163" s="726">
        <v>672.56850439240986</v>
      </c>
      <c r="G163" s="726">
        <v>674.14775729884957</v>
      </c>
      <c r="H163" s="726">
        <v>659.52046357152926</v>
      </c>
      <c r="I163" s="726">
        <v>644.91531749681997</v>
      </c>
      <c r="J163" s="726">
        <v>659.45489707630009</v>
      </c>
      <c r="K163" s="726">
        <v>649.00682712304058</v>
      </c>
    </row>
    <row r="164" spans="1:11" s="69" customFormat="1" ht="13.35" customHeight="1">
      <c r="A164" s="342" t="s">
        <v>702</v>
      </c>
      <c r="B164" s="716"/>
      <c r="C164" s="725">
        <v>38.794785740370934</v>
      </c>
      <c r="D164" s="726">
        <v>21.898109755980002</v>
      </c>
      <c r="E164" s="726">
        <v>28.827596445300006</v>
      </c>
      <c r="F164" s="726">
        <v>22.514845337089998</v>
      </c>
      <c r="G164" s="726">
        <v>20.14185735420002</v>
      </c>
      <c r="H164" s="726">
        <v>16.194232545110001</v>
      </c>
      <c r="I164" s="726">
        <v>20.049751489300011</v>
      </c>
      <c r="J164" s="726">
        <v>19.313520013240009</v>
      </c>
      <c r="K164" s="726">
        <v>28.078892008089998</v>
      </c>
    </row>
    <row r="165" spans="1:11" s="69" customFormat="1" ht="13.35" customHeight="1">
      <c r="A165" s="1523" t="s">
        <v>703</v>
      </c>
      <c r="B165" s="1406"/>
      <c r="C165" s="735">
        <v>2521.6090025681201</v>
      </c>
      <c r="D165" s="743">
        <v>2521.7989362759904</v>
      </c>
      <c r="E165" s="743">
        <v>2452.01422879959</v>
      </c>
      <c r="F165" s="743">
        <v>2406.4425182227078</v>
      </c>
      <c r="G165" s="743">
        <v>2395.206754953449</v>
      </c>
      <c r="H165" s="743">
        <v>2381.3776252036205</v>
      </c>
      <c r="I165" s="743">
        <v>2378.2866577775308</v>
      </c>
      <c r="J165" s="743">
        <v>2399.2438492008018</v>
      </c>
      <c r="K165" s="743">
        <v>2382.9776473058619</v>
      </c>
    </row>
    <row r="166" spans="1:11" s="69" customFormat="1" ht="7.5" customHeight="1">
      <c r="A166" s="744"/>
      <c r="B166" s="744"/>
      <c r="C166" s="745"/>
      <c r="D166" s="745"/>
      <c r="E166" s="745"/>
      <c r="F166" s="745"/>
      <c r="G166" s="745"/>
      <c r="H166" s="745"/>
      <c r="I166" s="745"/>
      <c r="J166" s="745"/>
      <c r="K166" s="745"/>
    </row>
    <row r="167" spans="1:11" s="69" customFormat="1" ht="13.9" customHeight="1">
      <c r="A167" s="1541" t="s">
        <v>704</v>
      </c>
      <c r="B167" s="1226"/>
      <c r="C167" s="729"/>
      <c r="D167" s="729"/>
      <c r="E167" s="729"/>
      <c r="F167" s="729"/>
      <c r="G167" s="729"/>
      <c r="H167" s="729"/>
      <c r="I167" s="729"/>
      <c r="J167" s="729"/>
      <c r="K167" s="729"/>
    </row>
    <row r="168" spans="1:11" s="23" customFormat="1" ht="13.9" customHeight="1">
      <c r="A168" s="199" t="s">
        <v>422</v>
      </c>
      <c r="B168" s="195"/>
      <c r="C168" s="1535">
        <v>6.1527736080512465</v>
      </c>
      <c r="D168" s="1536">
        <v>6.244602337020015</v>
      </c>
      <c r="E168" s="1536">
        <v>6.3253610922099996</v>
      </c>
      <c r="F168" s="1536">
        <v>6.186915467370004</v>
      </c>
      <c r="G168" s="1536">
        <v>5.426652976339998</v>
      </c>
      <c r="H168" s="1536">
        <v>5.0812178875600011</v>
      </c>
      <c r="I168" s="1536">
        <v>5.3038008329900013</v>
      </c>
      <c r="J168" s="1536">
        <v>5.041917166910002</v>
      </c>
      <c r="K168" s="1536">
        <v>5.0932220313200034</v>
      </c>
    </row>
    <row r="169" spans="1:11" s="70" customFormat="1" ht="14.1" customHeight="1">
      <c r="A169" s="199" t="s">
        <v>423</v>
      </c>
      <c r="B169" s="195"/>
      <c r="C169" s="1535">
        <v>7.6294827740641642</v>
      </c>
      <c r="D169" s="1536">
        <v>7.8132578753800095</v>
      </c>
      <c r="E169" s="1536">
        <v>7.6533549241800047</v>
      </c>
      <c r="F169" s="1536">
        <v>7.150214059650005</v>
      </c>
      <c r="G169" s="1536">
        <v>7.0739101824599979</v>
      </c>
      <c r="H169" s="1536">
        <v>8.5811194842500083</v>
      </c>
      <c r="I169" s="1536">
        <v>5.264935980389998</v>
      </c>
      <c r="J169" s="1536">
        <v>4.8698151124899969</v>
      </c>
      <c r="K169" s="1536">
        <v>4.2241440962199981</v>
      </c>
    </row>
    <row r="170" spans="1:11" s="43" customFormat="1" ht="13.9" customHeight="1">
      <c r="A170" s="199" t="s">
        <v>424</v>
      </c>
      <c r="B170" s="195"/>
      <c r="C170" s="1535">
        <v>11.684531905780785</v>
      </c>
      <c r="D170" s="1536">
        <v>10.355563901619988</v>
      </c>
      <c r="E170" s="1536">
        <v>10.195673217040001</v>
      </c>
      <c r="F170" s="1536">
        <v>10.897804893560005</v>
      </c>
      <c r="G170" s="1536">
        <v>11.363387123060008</v>
      </c>
      <c r="H170" s="1536">
        <v>13.571988520750006</v>
      </c>
      <c r="I170" s="1536">
        <v>14.872579510210027</v>
      </c>
      <c r="J170" s="1536">
        <v>16.76417560902</v>
      </c>
      <c r="K170" s="1536">
        <v>17.452220934370004</v>
      </c>
    </row>
    <row r="171" spans="1:11" s="43" customFormat="1" ht="13.9" customHeight="1">
      <c r="A171" s="199" t="s">
        <v>425</v>
      </c>
      <c r="B171" s="195"/>
      <c r="C171" s="1535">
        <v>0.84103917542595008</v>
      </c>
      <c r="D171" s="1536">
        <v>1.0432945382999999</v>
      </c>
      <c r="E171" s="1536">
        <v>1.1106662321799998</v>
      </c>
      <c r="F171" s="1536">
        <v>0.82622304227999999</v>
      </c>
      <c r="G171" s="1536">
        <v>0.85767326516999987</v>
      </c>
      <c r="H171" s="1536">
        <v>0.62709905905999996</v>
      </c>
      <c r="I171" s="1536">
        <v>0.59033678226999986</v>
      </c>
      <c r="J171" s="1536">
        <v>0.56373054922000032</v>
      </c>
      <c r="K171" s="1536">
        <v>0.51176706293999974</v>
      </c>
    </row>
    <row r="172" spans="1:11" s="24" customFormat="1" ht="13.35" customHeight="1">
      <c r="A172" s="1537" t="s">
        <v>484</v>
      </c>
      <c r="B172" s="1542"/>
      <c r="C172" s="1531">
        <v>26.307827463322145</v>
      </c>
      <c r="D172" s="1532">
        <v>25.45671865232001</v>
      </c>
      <c r="E172" s="1532">
        <v>25.285055465610007</v>
      </c>
      <c r="F172" s="1532">
        <v>25.061157462860006</v>
      </c>
      <c r="G172" s="1532">
        <v>24.721623546990013</v>
      </c>
      <c r="H172" s="1532">
        <v>27.86142495159001</v>
      </c>
      <c r="I172" s="1532">
        <v>26.031653105870021</v>
      </c>
      <c r="J172" s="1532">
        <v>27.239638437669981</v>
      </c>
      <c r="K172" s="1532">
        <v>27.281354124919979</v>
      </c>
    </row>
    <row r="173" spans="1:11" s="56" customFormat="1" ht="14.1" customHeight="1">
      <c r="A173" s="242"/>
      <c r="B173" s="242"/>
      <c r="C173" s="392"/>
      <c r="D173" s="649"/>
      <c r="E173" s="649"/>
      <c r="F173" s="392"/>
      <c r="G173" s="392"/>
      <c r="H173" s="392"/>
      <c r="I173" s="392"/>
      <c r="J173" s="392"/>
      <c r="K173" s="392"/>
    </row>
    <row r="174" spans="1:11" s="29" customFormat="1" ht="23.1" customHeight="1">
      <c r="A174" s="155"/>
      <c r="B174" s="155"/>
      <c r="C174" s="357"/>
      <c r="D174" s="357"/>
      <c r="E174" s="357"/>
      <c r="F174" s="1717"/>
      <c r="G174" s="357"/>
      <c r="H174" s="357"/>
      <c r="I174" s="357"/>
      <c r="J174" s="357"/>
      <c r="K174" s="357"/>
    </row>
    <row r="175" spans="1:11" s="29" customFormat="1" ht="18.75" customHeight="1">
      <c r="A175" s="1782" t="s">
        <v>705</v>
      </c>
      <c r="B175" s="1782"/>
      <c r="C175" s="1782"/>
      <c r="D175" s="1782"/>
      <c r="E175" s="1782"/>
      <c r="F175" s="1782"/>
      <c r="G175" s="1782"/>
      <c r="H175" s="1782"/>
      <c r="I175" s="1782"/>
      <c r="J175" s="1668"/>
      <c r="K175" s="336"/>
    </row>
    <row r="176" spans="1:11" s="71" customFormat="1" ht="13.9" customHeight="1">
      <c r="A176" s="709"/>
      <c r="B176" s="709"/>
      <c r="C176" s="709"/>
      <c r="D176" s="709"/>
      <c r="E176" s="709"/>
      <c r="F176" s="709"/>
      <c r="G176" s="709"/>
      <c r="H176" s="709"/>
      <c r="I176" s="709"/>
      <c r="J176" s="336"/>
      <c r="K176" s="336"/>
    </row>
    <row r="177" spans="1:11" s="71" customFormat="1" ht="13.9" customHeight="1">
      <c r="A177" s="1804" t="s">
        <v>706</v>
      </c>
      <c r="B177" s="1804"/>
      <c r="C177" s="1804"/>
      <c r="D177" s="1804"/>
      <c r="E177" s="1804"/>
      <c r="F177" s="1804"/>
      <c r="G177" s="1804"/>
      <c r="H177" s="1804"/>
      <c r="I177" s="1804"/>
      <c r="J177" s="336"/>
      <c r="K177" s="336"/>
    </row>
    <row r="178" spans="1:11" s="71" customFormat="1" ht="13.9" customHeight="1">
      <c r="A178" s="581"/>
      <c r="B178" s="581"/>
      <c r="C178" s="1276" t="s">
        <v>289</v>
      </c>
      <c r="D178" s="1277" t="s">
        <v>290</v>
      </c>
      <c r="E178" s="1277" t="s">
        <v>291</v>
      </c>
      <c r="F178" s="1277" t="s">
        <v>292</v>
      </c>
      <c r="G178" s="1277" t="s">
        <v>289</v>
      </c>
      <c r="H178" s="1277" t="s">
        <v>290</v>
      </c>
      <c r="I178" s="1277" t="s">
        <v>291</v>
      </c>
      <c r="J178" s="1277" t="s">
        <v>292</v>
      </c>
      <c r="K178" s="1277" t="s">
        <v>289</v>
      </c>
    </row>
    <row r="179" spans="1:11" s="71" customFormat="1" ht="13.9" customHeight="1">
      <c r="A179" s="181" t="s">
        <v>663</v>
      </c>
      <c r="B179" s="181"/>
      <c r="C179" s="672" t="s">
        <v>293</v>
      </c>
      <c r="D179" s="652" t="s">
        <v>263</v>
      </c>
      <c r="E179" s="652" t="s">
        <v>263</v>
      </c>
      <c r="F179" s="652" t="s">
        <v>263</v>
      </c>
      <c r="G179" s="652" t="s">
        <v>263</v>
      </c>
      <c r="H179" s="652" t="s">
        <v>264</v>
      </c>
      <c r="I179" s="652" t="s">
        <v>264</v>
      </c>
      <c r="J179" s="652" t="s">
        <v>264</v>
      </c>
      <c r="K179" s="652" t="s">
        <v>264</v>
      </c>
    </row>
    <row r="180" spans="1:11" s="71" customFormat="1" ht="13.35" customHeight="1">
      <c r="A180" s="675" t="s">
        <v>707</v>
      </c>
      <c r="B180" s="675"/>
      <c r="C180" s="1290">
        <v>1.5385762975460999</v>
      </c>
      <c r="D180" s="1291">
        <v>1.51245772229</v>
      </c>
      <c r="E180" s="1291">
        <v>1.5790352564699999</v>
      </c>
      <c r="F180" s="1291">
        <v>1.5183640552999997</v>
      </c>
      <c r="G180" s="1291">
        <v>1.49385222905</v>
      </c>
      <c r="H180" s="1291">
        <v>1.5709224538100002</v>
      </c>
      <c r="I180" s="1291">
        <v>1.2694830528500003</v>
      </c>
      <c r="J180" s="1291">
        <v>1.2265233930099999</v>
      </c>
      <c r="K180" s="1291">
        <v>1.2726170110500004</v>
      </c>
    </row>
    <row r="181" spans="1:11" s="71" customFormat="1" ht="13.35" customHeight="1">
      <c r="A181" s="697" t="s">
        <v>708</v>
      </c>
      <c r="B181" s="697"/>
      <c r="C181" s="746">
        <v>8.7141218423467031</v>
      </c>
      <c r="D181" s="747">
        <v>8.5820141351099952</v>
      </c>
      <c r="E181" s="747">
        <v>7.6336688128199945</v>
      </c>
      <c r="F181" s="747">
        <v>7.5163039815700028</v>
      </c>
      <c r="G181" s="747">
        <v>12.216207475100001</v>
      </c>
      <c r="H181" s="747">
        <v>9.8613717225599995</v>
      </c>
      <c r="I181" s="747">
        <v>17.39329624842</v>
      </c>
      <c r="J181" s="747">
        <v>18.261469998969993</v>
      </c>
      <c r="K181" s="747">
        <v>15.142575298069994</v>
      </c>
    </row>
    <row r="182" spans="1:11" s="71" customFormat="1" ht="13.35" customHeight="1">
      <c r="A182" s="697" t="s">
        <v>709</v>
      </c>
      <c r="B182" s="697"/>
      <c r="C182" s="746">
        <v>1.5241548363916</v>
      </c>
      <c r="D182" s="747">
        <v>1.9161013946499998</v>
      </c>
      <c r="E182" s="747">
        <v>2.1969395557600002</v>
      </c>
      <c r="F182" s="747">
        <v>2.22227693525</v>
      </c>
      <c r="G182" s="747">
        <v>1.88708042573</v>
      </c>
      <c r="H182" s="747">
        <v>1.8035367303600001</v>
      </c>
      <c r="I182" s="747">
        <v>1.61360139696</v>
      </c>
      <c r="J182" s="747">
        <v>1.5071644176999999</v>
      </c>
      <c r="K182" s="747">
        <v>1.4131652549300002</v>
      </c>
    </row>
    <row r="183" spans="1:11" s="71" customFormat="1" ht="13.35" customHeight="1">
      <c r="A183" s="697" t="s">
        <v>710</v>
      </c>
      <c r="B183" s="697"/>
      <c r="C183" s="746">
        <v>6.4956705907381993</v>
      </c>
      <c r="D183" s="747">
        <v>6.309640818670001</v>
      </c>
      <c r="E183" s="747">
        <v>4.8103499174</v>
      </c>
      <c r="F183" s="747">
        <v>5.9080253949100028</v>
      </c>
      <c r="G183" s="747">
        <v>6.095693744420001</v>
      </c>
      <c r="H183" s="747">
        <v>6.1083405266499993</v>
      </c>
      <c r="I183" s="747">
        <v>6.5502601352300003</v>
      </c>
      <c r="J183" s="747">
        <v>6.4770062281700005</v>
      </c>
      <c r="K183" s="747">
        <v>5.9853379585499979</v>
      </c>
    </row>
    <row r="184" spans="1:11" s="71" customFormat="1" ht="13.35" customHeight="1">
      <c r="A184" s="697" t="s">
        <v>711</v>
      </c>
      <c r="B184" s="697"/>
      <c r="C184" s="746">
        <v>21.961617887441701</v>
      </c>
      <c r="D184" s="747">
        <v>21.186282364329994</v>
      </c>
      <c r="E184" s="747">
        <v>20.607677119669997</v>
      </c>
      <c r="F184" s="747">
        <v>20.756204443230004</v>
      </c>
      <c r="G184" s="747">
        <v>19.841351493750004</v>
      </c>
      <c r="H184" s="747">
        <v>19.432237046889995</v>
      </c>
      <c r="I184" s="747">
        <v>18.454353785039999</v>
      </c>
      <c r="J184" s="747">
        <v>18.639721228760003</v>
      </c>
      <c r="K184" s="747">
        <v>18.674596057729996</v>
      </c>
    </row>
    <row r="185" spans="1:11" s="71" customFormat="1" ht="13.35" customHeight="1">
      <c r="A185" s="697" t="s">
        <v>712</v>
      </c>
      <c r="B185" s="697"/>
      <c r="C185" s="746">
        <v>26.673930298608894</v>
      </c>
      <c r="D185" s="747">
        <v>26.371762416460008</v>
      </c>
      <c r="E185" s="747">
        <v>27.555207492969998</v>
      </c>
      <c r="F185" s="747">
        <v>29.889699393399979</v>
      </c>
      <c r="G185" s="747">
        <v>30.828856718129995</v>
      </c>
      <c r="H185" s="747">
        <v>31.02824479461</v>
      </c>
      <c r="I185" s="747">
        <v>27.791046733580004</v>
      </c>
      <c r="J185" s="747">
        <v>25.726909691799996</v>
      </c>
      <c r="K185" s="747">
        <v>25.458203375539998</v>
      </c>
    </row>
    <row r="186" spans="1:11" s="58" customFormat="1" ht="13.35" customHeight="1">
      <c r="A186" s="697" t="s">
        <v>713</v>
      </c>
      <c r="B186" s="697"/>
      <c r="C186" s="746">
        <v>12.156213716786903</v>
      </c>
      <c r="D186" s="747">
        <v>12.539696132870001</v>
      </c>
      <c r="E186" s="747">
        <v>12.36691409751</v>
      </c>
      <c r="F186" s="747">
        <v>11.525371047450003</v>
      </c>
      <c r="G186" s="747">
        <v>12.177651569450001</v>
      </c>
      <c r="H186" s="747">
        <v>12.029131046090002</v>
      </c>
      <c r="I186" s="747">
        <v>12.137977221120003</v>
      </c>
      <c r="J186" s="747">
        <v>11.535333001010001</v>
      </c>
      <c r="K186" s="747">
        <v>11.724657214140001</v>
      </c>
    </row>
    <row r="187" spans="1:11" s="77" customFormat="1" ht="13.35" customHeight="1">
      <c r="A187" s="697" t="s">
        <v>714</v>
      </c>
      <c r="B187" s="697"/>
      <c r="C187" s="746">
        <v>90.295928736674398</v>
      </c>
      <c r="D187" s="747">
        <v>90.947623117099923</v>
      </c>
      <c r="E187" s="747">
        <v>91.612072895600008</v>
      </c>
      <c r="F187" s="747">
        <v>92.142899029300054</v>
      </c>
      <c r="G187" s="747">
        <v>89.447590942130006</v>
      </c>
      <c r="H187" s="747">
        <v>92.539050259690001</v>
      </c>
      <c r="I187" s="747">
        <v>89.780293743499996</v>
      </c>
      <c r="J187" s="747">
        <v>87.184673242830016</v>
      </c>
      <c r="K187" s="747">
        <v>88.459481058459971</v>
      </c>
    </row>
    <row r="188" spans="1:11" s="29" customFormat="1" ht="13.35" customHeight="1">
      <c r="A188" s="1806" t="s">
        <v>715</v>
      </c>
      <c r="B188" s="1806"/>
      <c r="C188" s="746">
        <v>36.677134013464595</v>
      </c>
      <c r="D188" s="747">
        <v>36.231171273489984</v>
      </c>
      <c r="E188" s="747">
        <v>36.847741048169986</v>
      </c>
      <c r="F188" s="747">
        <v>36.283610055390007</v>
      </c>
      <c r="G188" s="747">
        <v>35.058776120839987</v>
      </c>
      <c r="H188" s="747">
        <v>35.029420328900009</v>
      </c>
      <c r="I188" s="747">
        <v>34.173893924090002</v>
      </c>
      <c r="J188" s="747">
        <v>33.857807584579987</v>
      </c>
      <c r="K188" s="747">
        <v>33.204935545830004</v>
      </c>
    </row>
    <row r="189" spans="1:11" s="29" customFormat="1" ht="13.35" customHeight="1">
      <c r="A189" s="697" t="s">
        <v>425</v>
      </c>
      <c r="B189" s="697"/>
      <c r="C189" s="748">
        <v>42.686708788691035</v>
      </c>
      <c r="D189" s="749">
        <v>41.821168059139957</v>
      </c>
      <c r="E189" s="749">
        <v>38.986641694280017</v>
      </c>
      <c r="F189" s="749">
        <v>37.846047397199968</v>
      </c>
      <c r="G189" s="749">
        <v>34.725352546499977</v>
      </c>
      <c r="H189" s="749">
        <v>35.792752834239998</v>
      </c>
      <c r="I189" s="749">
        <v>34.305200746129984</v>
      </c>
      <c r="J189" s="749">
        <v>37.575220728260028</v>
      </c>
      <c r="K189" s="749">
        <v>35.466884802579997</v>
      </c>
    </row>
    <row r="190" spans="1:11" s="29" customFormat="1" ht="13.35" customHeight="1">
      <c r="A190" s="1480" t="s">
        <v>484</v>
      </c>
      <c r="B190" s="1480"/>
      <c r="C190" s="750">
        <v>248.72405700869012</v>
      </c>
      <c r="D190" s="751">
        <v>247.41791743410985</v>
      </c>
      <c r="E190" s="751">
        <v>244.19624789065003</v>
      </c>
      <c r="F190" s="751">
        <v>245.60880173300001</v>
      </c>
      <c r="G190" s="751">
        <v>243.77241326509997</v>
      </c>
      <c r="H190" s="751">
        <v>245.19500774379998</v>
      </c>
      <c r="I190" s="751">
        <v>243.46940698691998</v>
      </c>
      <c r="J190" s="751">
        <v>241.99182951509002</v>
      </c>
      <c r="K190" s="751">
        <v>236.80245357687997</v>
      </c>
    </row>
    <row r="191" spans="1:11" s="29" customFormat="1" ht="13.9" customHeight="1">
      <c r="A191" s="722"/>
      <c r="B191" s="722"/>
      <c r="C191" s="722"/>
      <c r="D191" s="722"/>
      <c r="E191" s="722"/>
      <c r="F191" s="722"/>
      <c r="G191" s="722"/>
      <c r="H191" s="722"/>
      <c r="I191" s="722"/>
      <c r="J191" s="722"/>
      <c r="K191" s="722"/>
    </row>
    <row r="192" spans="1:11" s="29" customFormat="1" ht="13.9" customHeight="1">
      <c r="A192" s="243" t="s">
        <v>167</v>
      </c>
      <c r="B192" s="243"/>
      <c r="C192" s="1743"/>
      <c r="D192" s="243"/>
      <c r="E192" s="243"/>
      <c r="F192" s="243"/>
      <c r="G192" s="243"/>
      <c r="H192" s="243"/>
      <c r="I192" s="243"/>
      <c r="J192" s="336"/>
      <c r="K192" s="336"/>
    </row>
    <row r="193" spans="1:13" s="29" customFormat="1" ht="13.9" customHeight="1">
      <c r="A193" s="581"/>
      <c r="B193" s="581"/>
      <c r="C193" s="1715" t="s">
        <v>289</v>
      </c>
      <c r="D193" s="1277" t="s">
        <v>290</v>
      </c>
      <c r="E193" s="1277" t="s">
        <v>291</v>
      </c>
      <c r="F193" s="1277" t="s">
        <v>292</v>
      </c>
      <c r="G193" s="1277" t="s">
        <v>289</v>
      </c>
      <c r="H193" s="1277" t="s">
        <v>290</v>
      </c>
      <c r="I193" s="1277" t="s">
        <v>291</v>
      </c>
      <c r="J193" s="1277" t="s">
        <v>292</v>
      </c>
      <c r="K193" s="1277" t="s">
        <v>289</v>
      </c>
    </row>
    <row r="194" spans="1:13" s="43" customFormat="1" ht="13.9" customHeight="1">
      <c r="A194" s="181" t="s">
        <v>663</v>
      </c>
      <c r="B194" s="181"/>
      <c r="C194" s="1716" t="s">
        <v>293</v>
      </c>
      <c r="D194" s="652" t="s">
        <v>263</v>
      </c>
      <c r="E194" s="652" t="s">
        <v>263</v>
      </c>
      <c r="F194" s="652" t="s">
        <v>263</v>
      </c>
      <c r="G194" s="652" t="s">
        <v>263</v>
      </c>
      <c r="H194" s="652" t="s">
        <v>264</v>
      </c>
      <c r="I194" s="652" t="s">
        <v>264</v>
      </c>
      <c r="J194" s="652" t="s">
        <v>264</v>
      </c>
      <c r="K194" s="652" t="s">
        <v>264</v>
      </c>
    </row>
    <row r="195" spans="1:13" s="43" customFormat="1" ht="13.35" customHeight="1">
      <c r="A195" s="342" t="s">
        <v>680</v>
      </c>
      <c r="B195" s="1274"/>
      <c r="C195" s="725">
        <v>179.56847447252576</v>
      </c>
      <c r="D195" s="726">
        <v>180.72159718275978</v>
      </c>
      <c r="E195" s="726">
        <v>178.6053588875001</v>
      </c>
      <c r="F195" s="726">
        <v>185.16105196071013</v>
      </c>
      <c r="G195" s="726">
        <v>181.12224879275999</v>
      </c>
      <c r="H195" s="726">
        <v>180.53137871613004</v>
      </c>
      <c r="I195" s="726">
        <v>182.06326347602018</v>
      </c>
      <c r="J195" s="726">
        <v>182.00134402177997</v>
      </c>
      <c r="K195" s="726">
        <v>180.69459107773997</v>
      </c>
    </row>
    <row r="196" spans="1:13" s="69" customFormat="1" ht="13.35" customHeight="1">
      <c r="A196" s="342" t="s">
        <v>681</v>
      </c>
      <c r="B196" s="716"/>
      <c r="C196" s="725">
        <v>56.979381805352141</v>
      </c>
      <c r="D196" s="726">
        <v>54.062539320500015</v>
      </c>
      <c r="E196" s="726">
        <v>53.199391153399986</v>
      </c>
      <c r="F196" s="726">
        <v>49.438344551269999</v>
      </c>
      <c r="G196" s="726">
        <v>52.195326194279957</v>
      </c>
      <c r="H196" s="726">
        <v>53.038864542510019</v>
      </c>
      <c r="I196" s="726">
        <v>52.631349619449963</v>
      </c>
      <c r="J196" s="726">
        <v>52.790434474169963</v>
      </c>
      <c r="K196" s="726">
        <v>47.884790690870027</v>
      </c>
      <c r="L196" s="1533"/>
    </row>
    <row r="197" spans="1:13" s="27" customFormat="1" ht="13.35" customHeight="1">
      <c r="A197" s="342" t="s">
        <v>682</v>
      </c>
      <c r="B197" s="716"/>
      <c r="C197" s="725">
        <v>12.176200730812377</v>
      </c>
      <c r="D197" s="726">
        <v>12.633780930849996</v>
      </c>
      <c r="E197" s="726">
        <v>12.391497849749999</v>
      </c>
      <c r="F197" s="726">
        <v>11.009405221019998</v>
      </c>
      <c r="G197" s="726">
        <v>10.454838278059999</v>
      </c>
      <c r="H197" s="726">
        <v>11.62476448516</v>
      </c>
      <c r="I197" s="726">
        <v>8.7747938914500025</v>
      </c>
      <c r="J197" s="726">
        <v>7.2000510191399991</v>
      </c>
      <c r="K197" s="726">
        <v>8.2230718082700012</v>
      </c>
      <c r="M197" s="754"/>
    </row>
    <row r="198" spans="1:13" s="68" customFormat="1" ht="13.35" customHeight="1">
      <c r="A198" s="1523" t="s">
        <v>698</v>
      </c>
      <c r="B198" s="1406"/>
      <c r="C198" s="735">
        <v>248.72405700869027</v>
      </c>
      <c r="D198" s="743">
        <v>247.41791743410977</v>
      </c>
      <c r="E198" s="743">
        <v>244.19624789065008</v>
      </c>
      <c r="F198" s="743">
        <v>245.60880173300009</v>
      </c>
      <c r="G198" s="743">
        <v>243.77241326509994</v>
      </c>
      <c r="H198" s="743">
        <v>245.19500774380006</v>
      </c>
      <c r="I198" s="743">
        <v>243.46940698692018</v>
      </c>
      <c r="J198" s="743">
        <v>241.9918295150899</v>
      </c>
      <c r="K198" s="743">
        <v>236.80245357687997</v>
      </c>
    </row>
    <row r="199" spans="1:13" s="68" customFormat="1" ht="7.5" customHeight="1">
      <c r="A199" s="1523"/>
      <c r="B199" s="1523"/>
      <c r="C199" s="1530"/>
      <c r="D199" s="1530"/>
      <c r="E199" s="1530"/>
      <c r="F199" s="1530"/>
      <c r="G199" s="1530"/>
      <c r="H199" s="1530"/>
      <c r="I199" s="1530"/>
      <c r="J199" s="1530"/>
      <c r="K199" s="1530"/>
    </row>
    <row r="200" spans="1:13" s="68" customFormat="1" ht="13.9" customHeight="1">
      <c r="A200" s="1529" t="s">
        <v>704</v>
      </c>
      <c r="B200" s="1528"/>
      <c r="C200" s="1531">
        <v>2.7287585968754589</v>
      </c>
      <c r="D200" s="1532">
        <v>2.8614628774899993</v>
      </c>
      <c r="E200" s="1532">
        <v>2.7548638329600013</v>
      </c>
      <c r="F200" s="1532">
        <v>2.6761909523699994</v>
      </c>
      <c r="G200" s="1532">
        <v>2.4353294539599997</v>
      </c>
      <c r="H200" s="1532">
        <v>4.3955419856800013</v>
      </c>
      <c r="I200" s="1532">
        <v>1.9921610287099996</v>
      </c>
      <c r="J200" s="1532">
        <v>1.6917647159300004</v>
      </c>
      <c r="K200" s="1532">
        <v>1.2006622469700003</v>
      </c>
    </row>
    <row r="201" spans="1:13" s="68" customFormat="1" ht="13.9" customHeight="1">
      <c r="A201" s="752"/>
      <c r="B201" s="752"/>
      <c r="C201" s="753"/>
      <c r="D201" s="753"/>
      <c r="E201" s="753"/>
      <c r="F201" s="753"/>
      <c r="G201" s="753"/>
      <c r="H201" s="753"/>
      <c r="I201" s="753"/>
      <c r="J201" s="753"/>
      <c r="K201" s="753"/>
    </row>
    <row r="202" spans="1:13" s="68" customFormat="1" ht="13.9" customHeight="1">
      <c r="A202" s="233" t="s">
        <v>691</v>
      </c>
      <c r="B202" s="233"/>
      <c r="C202" s="337"/>
      <c r="D202" s="337"/>
      <c r="E202" s="233" t="s">
        <v>167</v>
      </c>
      <c r="F202" s="337"/>
      <c r="G202" s="337"/>
      <c r="H202" s="337"/>
      <c r="I202" s="337"/>
      <c r="J202" s="337"/>
      <c r="K202" s="337"/>
    </row>
    <row r="203" spans="1:13" s="68" customFormat="1" ht="13.9" customHeight="1">
      <c r="A203" s="723"/>
      <c r="B203" s="723"/>
      <c r="C203" s="723"/>
      <c r="D203" s="723"/>
      <c r="E203" s="723"/>
      <c r="F203" s="723"/>
      <c r="G203" s="723"/>
      <c r="H203" s="723"/>
      <c r="I203" s="723"/>
      <c r="J203" s="723"/>
      <c r="K203" s="723"/>
    </row>
    <row r="204" spans="1:13" s="68" customFormat="1" ht="13.9" customHeight="1">
      <c r="A204" s="723"/>
      <c r="B204" s="723"/>
      <c r="C204" s="723"/>
      <c r="D204" s="723"/>
      <c r="E204" s="723"/>
      <c r="F204" s="723"/>
      <c r="G204" s="723"/>
      <c r="H204" s="723"/>
      <c r="I204" s="723"/>
      <c r="J204" s="723"/>
      <c r="K204" s="723"/>
    </row>
    <row r="205" spans="1:13" s="68" customFormat="1" ht="13.9" customHeight="1">
      <c r="A205" s="723"/>
      <c r="B205" s="723"/>
      <c r="C205" s="723"/>
      <c r="D205" s="723"/>
      <c r="E205" s="723"/>
      <c r="F205" s="723"/>
      <c r="G205" s="723"/>
      <c r="H205" s="723"/>
      <c r="I205" s="723"/>
      <c r="J205" s="723"/>
      <c r="K205" s="723"/>
    </row>
    <row r="206" spans="1:13" s="68" customFormat="1" ht="13.9" customHeight="1">
      <c r="A206" s="723"/>
      <c r="B206" s="723"/>
      <c r="C206" s="723"/>
      <c r="D206" s="723"/>
      <c r="E206" s="723"/>
      <c r="F206" s="723"/>
      <c r="G206" s="723"/>
      <c r="H206" s="723"/>
      <c r="I206" s="723"/>
      <c r="J206" s="723"/>
      <c r="K206" s="723"/>
    </row>
    <row r="207" spans="1:13" s="68" customFormat="1" ht="13.9" customHeight="1">
      <c r="A207" s="723"/>
      <c r="B207" s="723"/>
      <c r="C207" s="723"/>
      <c r="D207" s="723"/>
      <c r="E207" s="723"/>
      <c r="F207" s="723"/>
      <c r="G207" s="723"/>
      <c r="H207" s="723"/>
      <c r="I207" s="723"/>
      <c r="J207" s="723"/>
      <c r="K207" s="723"/>
    </row>
    <row r="208" spans="1:13" s="68" customFormat="1" ht="13.9" customHeight="1">
      <c r="A208" s="723"/>
      <c r="B208" s="723"/>
      <c r="C208" s="723"/>
      <c r="D208" s="723"/>
      <c r="E208" s="723"/>
      <c r="F208" s="723"/>
      <c r="G208" s="723"/>
      <c r="H208" s="723"/>
      <c r="I208" s="723"/>
      <c r="J208" s="723"/>
      <c r="K208" s="723"/>
    </row>
    <row r="209" spans="1:11" s="68" customFormat="1" ht="13.9" customHeight="1">
      <c r="A209" s="723"/>
      <c r="B209" s="723"/>
      <c r="C209" s="723"/>
      <c r="D209" s="723"/>
      <c r="E209" s="723"/>
      <c r="F209" s="723"/>
      <c r="G209" s="723"/>
      <c r="H209" s="723"/>
      <c r="I209" s="723"/>
      <c r="J209" s="723"/>
      <c r="K209" s="723"/>
    </row>
    <row r="210" spans="1:11" s="68" customFormat="1" ht="13.9" customHeight="1">
      <c r="A210" s="723"/>
      <c r="B210" s="723"/>
      <c r="C210" s="723"/>
      <c r="D210" s="723"/>
      <c r="E210" s="723"/>
      <c r="F210" s="723"/>
      <c r="G210" s="723"/>
      <c r="H210" s="723"/>
      <c r="I210" s="723"/>
      <c r="J210" s="723"/>
      <c r="K210" s="723"/>
    </row>
    <row r="211" spans="1:11" s="68" customFormat="1" ht="13.9" customHeight="1">
      <c r="A211" s="723"/>
      <c r="B211" s="723"/>
      <c r="C211" s="723"/>
      <c r="D211" s="723"/>
      <c r="E211" s="723"/>
      <c r="F211" s="723"/>
      <c r="G211" s="723"/>
      <c r="H211" s="723"/>
      <c r="I211" s="723"/>
      <c r="J211" s="723"/>
      <c r="K211" s="723"/>
    </row>
    <row r="212" spans="1:11" s="68" customFormat="1" ht="13.9" customHeight="1">
      <c r="A212" s="723"/>
      <c r="B212" s="723"/>
      <c r="C212" s="723"/>
      <c r="D212" s="723"/>
      <c r="E212" s="723"/>
      <c r="F212" s="723"/>
      <c r="G212" s="723"/>
      <c r="H212" s="723"/>
      <c r="I212" s="723"/>
      <c r="J212" s="723"/>
      <c r="K212" s="723"/>
    </row>
    <row r="213" spans="1:11" s="68" customFormat="1" ht="13.9" customHeight="1">
      <c r="A213" s="723"/>
      <c r="B213" s="723"/>
      <c r="C213" s="723"/>
      <c r="D213" s="723"/>
      <c r="E213" s="723"/>
      <c r="F213" s="723"/>
      <c r="G213" s="723"/>
      <c r="H213" s="723"/>
      <c r="I213" s="723"/>
      <c r="J213" s="723"/>
      <c r="K213" s="723"/>
    </row>
    <row r="214" spans="1:11" s="68" customFormat="1" ht="13.9" customHeight="1">
      <c r="A214" s="723"/>
      <c r="B214" s="723"/>
      <c r="C214" s="723"/>
      <c r="D214" s="723"/>
      <c r="E214" s="723"/>
      <c r="F214" s="723"/>
      <c r="G214" s="723"/>
      <c r="H214" s="723"/>
      <c r="I214" s="723"/>
      <c r="J214" s="723"/>
      <c r="K214" s="723"/>
    </row>
    <row r="215" spans="1:11" s="68" customFormat="1" ht="13.9" customHeight="1">
      <c r="A215" s="723"/>
      <c r="B215" s="723"/>
      <c r="C215" s="723"/>
      <c r="D215" s="723"/>
      <c r="E215" s="723"/>
      <c r="F215" s="723"/>
      <c r="G215" s="723"/>
      <c r="H215" s="723"/>
      <c r="I215" s="723"/>
      <c r="J215" s="723"/>
      <c r="K215" s="723"/>
    </row>
    <row r="216" spans="1:11" s="68" customFormat="1" ht="14.25" customHeight="1">
      <c r="A216" s="723"/>
      <c r="B216" s="723"/>
      <c r="C216" s="723"/>
      <c r="D216" s="723"/>
      <c r="E216" s="723"/>
      <c r="F216" s="723"/>
      <c r="G216" s="723"/>
      <c r="H216" s="723"/>
      <c r="I216" s="723"/>
      <c r="J216" s="723"/>
      <c r="K216" s="723"/>
    </row>
    <row r="217" spans="1:11" s="68" customFormat="1" ht="6.6" customHeight="1">
      <c r="A217" s="723"/>
      <c r="B217" s="723"/>
      <c r="C217" s="723"/>
      <c r="D217" s="723"/>
      <c r="E217" s="723"/>
      <c r="F217" s="723"/>
      <c r="G217" s="723"/>
      <c r="H217" s="723"/>
      <c r="I217" s="723"/>
      <c r="J217" s="723"/>
      <c r="K217" s="723"/>
    </row>
    <row r="218" spans="1:11" s="68" customFormat="1" ht="6.6" customHeight="1">
      <c r="A218" s="723"/>
      <c r="B218" s="723"/>
      <c r="C218" s="723"/>
      <c r="D218" s="723"/>
      <c r="E218" s="723"/>
      <c r="F218" s="723"/>
      <c r="G218" s="723"/>
      <c r="H218" s="723"/>
      <c r="I218" s="723"/>
      <c r="J218" s="723"/>
      <c r="K218" s="723"/>
    </row>
    <row r="219" spans="1:11" s="46" customFormat="1" ht="13.9" customHeight="1">
      <c r="A219" s="723"/>
      <c r="B219" s="723"/>
      <c r="C219" s="723"/>
      <c r="D219" s="723"/>
      <c r="E219" s="723"/>
      <c r="F219" s="723"/>
      <c r="G219" s="723"/>
      <c r="H219" s="723"/>
      <c r="I219" s="723"/>
      <c r="J219" s="723"/>
      <c r="K219" s="723"/>
    </row>
    <row r="220" spans="1:11" s="70" customFormat="1" ht="20.85" customHeight="1">
      <c r="A220" s="723"/>
      <c r="B220" s="723"/>
      <c r="C220" s="723"/>
      <c r="D220" s="723"/>
      <c r="E220" s="723"/>
      <c r="F220" s="723"/>
      <c r="G220" s="723"/>
      <c r="H220" s="723"/>
      <c r="I220" s="723"/>
      <c r="J220" s="723"/>
      <c r="K220" s="723"/>
    </row>
    <row r="221" spans="1:11" s="24" customFormat="1" ht="15" customHeight="1">
      <c r="A221" s="46"/>
      <c r="B221" s="234"/>
      <c r="C221" s="235"/>
      <c r="D221" s="731"/>
      <c r="E221" s="234" t="s">
        <v>716</v>
      </c>
      <c r="F221" s="1638"/>
      <c r="G221" s="1638"/>
      <c r="H221" s="1638"/>
      <c r="I221" s="1638"/>
      <c r="J221" s="1638"/>
      <c r="K221" s="1638"/>
    </row>
    <row r="222" spans="1:11" s="24" customFormat="1" ht="20.25" customHeight="1">
      <c r="A222" s="1805"/>
      <c r="B222" s="1805"/>
      <c r="C222" s="1805"/>
      <c r="D222" s="1805"/>
      <c r="E222" s="1805"/>
      <c r="F222" s="1805"/>
      <c r="G222" s="1805"/>
      <c r="H222" s="1805"/>
      <c r="I222" s="1805"/>
      <c r="J222" s="1805"/>
      <c r="K222" s="1805"/>
    </row>
    <row r="223" spans="1:11" s="29" customFormat="1" ht="13.35" customHeight="1">
      <c r="A223" s="722"/>
      <c r="B223" s="722"/>
      <c r="C223" s="722"/>
      <c r="D223" s="722"/>
      <c r="E223" s="722"/>
      <c r="F223" s="722"/>
      <c r="G223" s="722"/>
      <c r="H223" s="722"/>
      <c r="I223" s="722"/>
      <c r="J223" s="722"/>
      <c r="K223" s="722"/>
    </row>
    <row r="224" spans="1:11" s="29" customFormat="1" ht="23.1" customHeight="1">
      <c r="A224" s="155"/>
      <c r="B224" s="155"/>
      <c r="C224" s="357"/>
      <c r="D224" s="357"/>
      <c r="E224" s="357"/>
      <c r="F224" s="357"/>
      <c r="G224" s="357"/>
      <c r="H224" s="1717"/>
      <c r="I224" s="357"/>
      <c r="J224" s="357"/>
      <c r="K224" s="357"/>
    </row>
    <row r="225" spans="1:11" s="29" customFormat="1" ht="18.75" customHeight="1">
      <c r="A225" s="1782" t="s">
        <v>717</v>
      </c>
      <c r="B225" s="1782"/>
      <c r="C225" s="1782"/>
      <c r="D225" s="1782"/>
      <c r="E225" s="1782"/>
      <c r="F225" s="1782"/>
      <c r="G225" s="1782"/>
      <c r="H225" s="1782"/>
      <c r="I225" s="1782"/>
      <c r="J225" s="336"/>
      <c r="K225" s="336"/>
    </row>
    <row r="226" spans="1:11" s="71" customFormat="1" ht="13.9" customHeight="1">
      <c r="A226" s="709"/>
      <c r="B226" s="709"/>
      <c r="C226" s="709"/>
      <c r="D226" s="709"/>
      <c r="E226" s="709"/>
      <c r="F226" s="709"/>
      <c r="G226" s="709"/>
      <c r="H226" s="709"/>
      <c r="I226" s="709"/>
      <c r="J226" s="336"/>
      <c r="K226" s="336"/>
    </row>
    <row r="227" spans="1:11" s="71" customFormat="1" ht="13.9" customHeight="1">
      <c r="A227" s="1804" t="s">
        <v>718</v>
      </c>
      <c r="B227" s="1804"/>
      <c r="C227" s="1804"/>
      <c r="D227" s="1804"/>
      <c r="E227" s="1804"/>
      <c r="F227" s="1804"/>
      <c r="G227" s="1804"/>
      <c r="H227" s="1804"/>
      <c r="I227" s="1804"/>
      <c r="J227" s="336"/>
      <c r="K227" s="336"/>
    </row>
    <row r="228" spans="1:11" s="71" customFormat="1" ht="13.9" customHeight="1">
      <c r="A228" s="581"/>
      <c r="B228" s="581"/>
      <c r="C228" s="1715" t="s">
        <v>289</v>
      </c>
      <c r="D228" s="1277" t="s">
        <v>290</v>
      </c>
      <c r="E228" s="1277" t="s">
        <v>291</v>
      </c>
      <c r="F228" s="1277" t="s">
        <v>292</v>
      </c>
      <c r="G228" s="1277" t="s">
        <v>289</v>
      </c>
      <c r="H228" s="1277" t="s">
        <v>290</v>
      </c>
      <c r="I228" s="1277" t="s">
        <v>291</v>
      </c>
      <c r="J228" s="1277" t="s">
        <v>292</v>
      </c>
      <c r="K228" s="1277" t="s">
        <v>289</v>
      </c>
    </row>
    <row r="229" spans="1:11" s="71" customFormat="1" ht="13.9" customHeight="1">
      <c r="A229" s="181" t="s">
        <v>663</v>
      </c>
      <c r="B229" s="181"/>
      <c r="C229" s="1716" t="s">
        <v>293</v>
      </c>
      <c r="D229" s="652" t="s">
        <v>263</v>
      </c>
      <c r="E229" s="652" t="s">
        <v>263</v>
      </c>
      <c r="F229" s="652" t="s">
        <v>263</v>
      </c>
      <c r="G229" s="652" t="s">
        <v>263</v>
      </c>
      <c r="H229" s="652" t="s">
        <v>264</v>
      </c>
      <c r="I229" s="652" t="s">
        <v>264</v>
      </c>
      <c r="J229" s="652" t="s">
        <v>264</v>
      </c>
      <c r="K229" s="652" t="s">
        <v>264</v>
      </c>
    </row>
    <row r="230" spans="1:11" s="71" customFormat="1" ht="13.9" customHeight="1">
      <c r="A230" s="675" t="s">
        <v>719</v>
      </c>
      <c r="B230" s="675"/>
      <c r="C230" s="1290">
        <v>92.110782412302726</v>
      </c>
      <c r="D230" s="1291">
        <v>90.83391091867</v>
      </c>
      <c r="E230" s="1291">
        <v>90.800097866110022</v>
      </c>
      <c r="F230" s="1291">
        <v>91.77251250047</v>
      </c>
      <c r="G230" s="1291">
        <v>90.107970131129989</v>
      </c>
      <c r="H230" s="1291">
        <v>90.245621230799983</v>
      </c>
      <c r="I230" s="1291">
        <v>86.466723134550008</v>
      </c>
      <c r="J230" s="1291">
        <v>85.372556650609994</v>
      </c>
      <c r="K230" s="1291">
        <v>86.941097207290014</v>
      </c>
    </row>
    <row r="231" spans="1:11" s="71" customFormat="1" ht="13.9" customHeight="1">
      <c r="A231" s="697" t="s">
        <v>720</v>
      </c>
      <c r="B231" s="697"/>
      <c r="C231" s="746">
        <v>63.079070036048897</v>
      </c>
      <c r="D231" s="747">
        <v>63.814501296709999</v>
      </c>
      <c r="E231" s="747">
        <v>62.317302151730011</v>
      </c>
      <c r="F231" s="747">
        <v>64.093809070960006</v>
      </c>
      <c r="G231" s="747">
        <v>62.950247834629977</v>
      </c>
      <c r="H231" s="747">
        <v>62.638210822429997</v>
      </c>
      <c r="I231" s="747">
        <v>64.047661654609982</v>
      </c>
      <c r="J231" s="747">
        <v>62.682256747620002</v>
      </c>
      <c r="K231" s="747">
        <v>58.714266834209994</v>
      </c>
    </row>
    <row r="232" spans="1:11" s="58" customFormat="1" ht="13.9" customHeight="1">
      <c r="A232" s="697" t="s">
        <v>721</v>
      </c>
      <c r="B232" s="697"/>
      <c r="C232" s="746">
        <v>44.300301637115865</v>
      </c>
      <c r="D232" s="747">
        <v>44.039740120879998</v>
      </c>
      <c r="E232" s="747">
        <v>42.341669137419998</v>
      </c>
      <c r="F232" s="747">
        <v>39.764988341150016</v>
      </c>
      <c r="G232" s="747">
        <v>38.592593137670015</v>
      </c>
      <c r="H232" s="747">
        <v>39.477956007780001</v>
      </c>
      <c r="I232" s="747">
        <v>39.8610104519</v>
      </c>
      <c r="J232" s="747">
        <v>40.096763063419999</v>
      </c>
      <c r="K232" s="747">
        <v>40.703189886800004</v>
      </c>
    </row>
    <row r="233" spans="1:11" s="23" customFormat="1" ht="13.9" customHeight="1">
      <c r="A233" s="697" t="s">
        <v>722</v>
      </c>
      <c r="B233" s="697"/>
      <c r="C233" s="746">
        <v>36.544199543132514</v>
      </c>
      <c r="D233" s="747">
        <v>37.260761722570003</v>
      </c>
      <c r="E233" s="747">
        <v>36.306502639810006</v>
      </c>
      <c r="F233" s="747">
        <v>36.216086314519984</v>
      </c>
      <c r="G233" s="747">
        <v>36.775472590130001</v>
      </c>
      <c r="H233" s="747">
        <v>37.364952912969983</v>
      </c>
      <c r="I233" s="747">
        <v>37.771035892709989</v>
      </c>
      <c r="J233" s="747">
        <v>36.803073714759989</v>
      </c>
      <c r="K233" s="747">
        <v>34.618027998060001</v>
      </c>
    </row>
    <row r="234" spans="1:11" s="68" customFormat="1" ht="13.9" customHeight="1">
      <c r="A234" s="697" t="s">
        <v>723</v>
      </c>
      <c r="B234" s="697"/>
      <c r="C234" s="746">
        <v>8.2437728783984916</v>
      </c>
      <c r="D234" s="747">
        <v>7.1463149388099998</v>
      </c>
      <c r="E234" s="747">
        <v>8.5284162528200014</v>
      </c>
      <c r="F234" s="747">
        <v>9.9567327427799981</v>
      </c>
      <c r="G234" s="747">
        <v>11.350618836460001</v>
      </c>
      <c r="H234" s="747">
        <v>11.015401656550001</v>
      </c>
      <c r="I234" s="747">
        <v>10.851389053289999</v>
      </c>
      <c r="J234" s="747">
        <v>11.110592546039999</v>
      </c>
      <c r="K234" s="747">
        <v>10.150380167530001</v>
      </c>
    </row>
    <row r="235" spans="1:11" s="68" customFormat="1" ht="13.9" customHeight="1">
      <c r="A235" s="697" t="s">
        <v>724</v>
      </c>
      <c r="B235" s="697"/>
      <c r="C235" s="746">
        <v>4.4459305016915796</v>
      </c>
      <c r="D235" s="747">
        <v>4.3226884365099991</v>
      </c>
      <c r="E235" s="747">
        <v>3.9022598427400004</v>
      </c>
      <c r="F235" s="747">
        <v>3.8046727630200001</v>
      </c>
      <c r="G235" s="747">
        <v>3.9955107350499999</v>
      </c>
      <c r="H235" s="747">
        <v>4.4528651133199997</v>
      </c>
      <c r="I235" s="747">
        <v>4.4715867998599999</v>
      </c>
      <c r="J235" s="747">
        <v>5.9265867926400011</v>
      </c>
      <c r="K235" s="747">
        <v>5.6754914830200001</v>
      </c>
    </row>
    <row r="236" spans="1:11" s="68" customFormat="1" ht="13.9" customHeight="1">
      <c r="A236" s="1480" t="s">
        <v>484</v>
      </c>
      <c r="B236" s="1480"/>
      <c r="C236" s="750">
        <v>248.7240570086901</v>
      </c>
      <c r="D236" s="751">
        <v>247.41791743415001</v>
      </c>
      <c r="E236" s="751">
        <v>244.19624789062999</v>
      </c>
      <c r="F236" s="751">
        <v>245.60880173289999</v>
      </c>
      <c r="G236" s="751">
        <v>243.77241326506996</v>
      </c>
      <c r="H236" s="751">
        <v>245.19500774384997</v>
      </c>
      <c r="I236" s="751">
        <v>243.46940698691995</v>
      </c>
      <c r="J236" s="751">
        <v>241.99182951509002</v>
      </c>
      <c r="K236" s="751">
        <v>236.80245357690998</v>
      </c>
    </row>
    <row r="237" spans="1:11" s="68" customFormat="1" ht="13.9" customHeight="1">
      <c r="A237" s="722"/>
      <c r="B237" s="722"/>
      <c r="C237" s="722"/>
      <c r="D237" s="755"/>
      <c r="E237" s="755"/>
      <c r="F237" s="755"/>
      <c r="G237" s="755"/>
      <c r="H237" s="755"/>
      <c r="I237" s="755"/>
      <c r="J237" s="755"/>
      <c r="K237" s="755"/>
    </row>
    <row r="238" spans="1:11" s="68" customFormat="1" ht="13.9" customHeight="1">
      <c r="A238" s="233" t="s">
        <v>718</v>
      </c>
      <c r="B238" s="233"/>
      <c r="C238" s="337"/>
      <c r="D238" s="337"/>
      <c r="E238" s="1619"/>
      <c r="F238" s="337"/>
      <c r="G238" s="337"/>
      <c r="H238" s="1620"/>
      <c r="I238" s="337"/>
      <c r="J238" s="337"/>
      <c r="K238" s="337"/>
    </row>
    <row r="239" spans="1:11" s="68" customFormat="1" ht="13.9" customHeight="1">
      <c r="A239" s="723"/>
      <c r="B239" s="723"/>
      <c r="C239" s="723"/>
      <c r="D239" s="723"/>
      <c r="E239" s="723"/>
      <c r="F239" s="723"/>
      <c r="G239" s="723"/>
      <c r="H239" s="723"/>
      <c r="I239" s="723"/>
      <c r="J239" s="723"/>
      <c r="K239" s="723"/>
    </row>
    <row r="240" spans="1:11" s="68" customFormat="1" ht="13.9" customHeight="1">
      <c r="A240" s="723"/>
      <c r="B240" s="723"/>
      <c r="C240" s="723"/>
      <c r="D240" s="723"/>
      <c r="E240" s="723"/>
      <c r="F240" s="723"/>
      <c r="G240" s="723"/>
      <c r="H240" s="723"/>
      <c r="I240" s="723"/>
      <c r="J240" s="723"/>
      <c r="K240" s="723"/>
    </row>
    <row r="241" spans="1:11" s="68" customFormat="1" ht="13.9" customHeight="1">
      <c r="A241" s="723"/>
      <c r="B241" s="723"/>
      <c r="C241" s="723"/>
      <c r="D241" s="723"/>
      <c r="E241" s="723"/>
      <c r="F241" s="723"/>
      <c r="G241" s="723"/>
      <c r="H241" s="723"/>
      <c r="I241" s="723"/>
      <c r="J241" s="723"/>
      <c r="K241" s="723"/>
    </row>
    <row r="242" spans="1:11" s="68" customFormat="1" ht="13.9" customHeight="1">
      <c r="A242" s="723"/>
      <c r="B242" s="723"/>
      <c r="C242" s="723"/>
      <c r="D242" s="723"/>
      <c r="E242" s="723"/>
      <c r="F242" s="723"/>
      <c r="G242" s="723"/>
      <c r="H242" s="723"/>
      <c r="I242" s="723"/>
      <c r="J242" s="723"/>
      <c r="K242" s="723"/>
    </row>
    <row r="243" spans="1:11" s="68" customFormat="1" ht="13.9" customHeight="1">
      <c r="A243" s="723"/>
      <c r="B243" s="723"/>
      <c r="C243" s="723"/>
      <c r="D243" s="723"/>
      <c r="E243" s="723"/>
      <c r="F243" s="723"/>
      <c r="G243" s="723"/>
      <c r="H243" s="723"/>
      <c r="I243" s="723"/>
      <c r="J243" s="723"/>
      <c r="K243" s="723"/>
    </row>
    <row r="244" spans="1:11" s="68" customFormat="1" ht="13.9" customHeight="1">
      <c r="A244" s="723"/>
      <c r="B244" s="723"/>
      <c r="C244" s="723"/>
      <c r="D244" s="723"/>
      <c r="E244" s="723"/>
      <c r="F244" s="723"/>
      <c r="G244" s="723"/>
      <c r="H244" s="723"/>
      <c r="I244" s="723"/>
      <c r="J244" s="723"/>
      <c r="K244" s="723"/>
    </row>
    <row r="245" spans="1:11" s="68" customFormat="1" ht="13.9" customHeight="1">
      <c r="A245" s="723"/>
      <c r="B245" s="723"/>
      <c r="C245" s="723"/>
      <c r="D245" s="723"/>
      <c r="E245" s="723"/>
      <c r="F245" s="723"/>
      <c r="G245" s="723"/>
      <c r="H245" s="723"/>
      <c r="I245" s="723"/>
      <c r="J245" s="723"/>
      <c r="K245" s="723"/>
    </row>
    <row r="246" spans="1:11" s="68" customFormat="1" ht="13.9" customHeight="1">
      <c r="A246" s="723"/>
      <c r="B246" s="723"/>
      <c r="C246" s="723"/>
      <c r="D246" s="723"/>
      <c r="E246" s="723"/>
      <c r="F246" s="723"/>
      <c r="G246" s="723"/>
      <c r="H246" s="723"/>
      <c r="I246" s="723"/>
      <c r="J246" s="723"/>
      <c r="K246" s="723"/>
    </row>
    <row r="247" spans="1:11" s="68" customFormat="1" ht="13.9" customHeight="1">
      <c r="A247" s="723"/>
      <c r="B247" s="723"/>
      <c r="C247" s="723"/>
      <c r="D247" s="723"/>
      <c r="E247" s="723"/>
      <c r="F247" s="723"/>
      <c r="G247" s="723"/>
      <c r="H247" s="723"/>
      <c r="I247" s="723"/>
      <c r="J247" s="723"/>
      <c r="K247" s="723"/>
    </row>
    <row r="248" spans="1:11" s="68" customFormat="1" ht="13.9" customHeight="1">
      <c r="A248" s="723"/>
      <c r="B248" s="723"/>
      <c r="C248" s="723"/>
      <c r="D248" s="723"/>
      <c r="E248" s="723"/>
      <c r="F248" s="723"/>
      <c r="G248" s="723"/>
      <c r="H248" s="723"/>
      <c r="I248" s="723"/>
      <c r="J248" s="723"/>
      <c r="K248" s="723"/>
    </row>
    <row r="249" spans="1:11" s="68" customFormat="1" ht="13.9" customHeight="1">
      <c r="A249" s="723"/>
      <c r="B249" s="723"/>
      <c r="C249" s="723"/>
      <c r="D249" s="723"/>
      <c r="E249" s="723"/>
      <c r="F249" s="723"/>
      <c r="G249" s="723"/>
      <c r="H249" s="723"/>
      <c r="I249" s="723"/>
      <c r="J249" s="723"/>
      <c r="K249" s="723"/>
    </row>
    <row r="250" spans="1:11" s="68" customFormat="1" ht="13.9" customHeight="1">
      <c r="A250" s="723"/>
      <c r="B250" s="723"/>
      <c r="C250" s="723"/>
      <c r="D250" s="723"/>
      <c r="E250" s="723"/>
      <c r="F250" s="723"/>
      <c r="G250" s="723"/>
      <c r="H250" s="723"/>
      <c r="I250" s="723"/>
      <c r="J250" s="723"/>
      <c r="K250" s="723"/>
    </row>
    <row r="251" spans="1:11" s="68" customFormat="1" ht="13.9" customHeight="1">
      <c r="A251" s="723"/>
      <c r="B251" s="723"/>
      <c r="C251" s="723"/>
      <c r="D251" s="723"/>
      <c r="E251" s="723"/>
      <c r="F251" s="723"/>
      <c r="G251" s="723"/>
      <c r="H251" s="723"/>
      <c r="I251" s="723"/>
      <c r="J251" s="723"/>
      <c r="K251" s="723"/>
    </row>
    <row r="252" spans="1:11" s="68" customFormat="1" ht="13.9" customHeight="1">
      <c r="A252" s="723"/>
      <c r="B252" s="723"/>
      <c r="C252" s="723"/>
      <c r="D252" s="723"/>
      <c r="E252" s="723"/>
      <c r="F252" s="723"/>
      <c r="G252" s="723"/>
      <c r="H252" s="723"/>
      <c r="I252" s="723"/>
      <c r="J252" s="723"/>
      <c r="K252" s="723"/>
    </row>
    <row r="253" spans="1:11" s="68" customFormat="1" ht="13.9" customHeight="1">
      <c r="A253" s="723"/>
      <c r="B253" s="723"/>
      <c r="C253" s="723"/>
      <c r="D253" s="723"/>
      <c r="E253" s="723"/>
      <c r="F253" s="723"/>
      <c r="G253" s="723"/>
      <c r="H253" s="723"/>
      <c r="I253" s="723"/>
      <c r="J253" s="723"/>
      <c r="K253" s="723"/>
    </row>
    <row r="254" spans="1:11" s="68" customFormat="1" ht="13.9" customHeight="1">
      <c r="A254" s="723"/>
      <c r="B254" s="723"/>
      <c r="C254" s="723"/>
      <c r="D254" s="723"/>
      <c r="E254" s="723"/>
      <c r="F254" s="723"/>
      <c r="G254" s="723"/>
      <c r="H254" s="723"/>
      <c r="I254" s="723"/>
      <c r="J254" s="723"/>
      <c r="K254" s="723"/>
    </row>
    <row r="255" spans="1:11" s="23" customFormat="1" ht="13.9" customHeight="1">
      <c r="A255" s="723"/>
      <c r="B255" s="723"/>
      <c r="C255" s="723"/>
      <c r="D255" s="723"/>
      <c r="E255" s="723"/>
      <c r="F255" s="723"/>
      <c r="G255" s="723"/>
      <c r="H255" s="723"/>
      <c r="I255" s="723"/>
      <c r="J255" s="723"/>
      <c r="K255" s="723"/>
    </row>
    <row r="256" spans="1:11" s="24" customFormat="1" ht="6.75" customHeight="1">
      <c r="A256" s="723"/>
      <c r="B256" s="723"/>
      <c r="C256" s="723"/>
      <c r="D256" s="723"/>
      <c r="E256" s="723"/>
      <c r="F256" s="723"/>
      <c r="G256" s="723"/>
      <c r="H256" s="723"/>
      <c r="I256" s="723"/>
      <c r="J256" s="723"/>
      <c r="K256" s="723"/>
    </row>
    <row r="257" spans="1:11" s="24" customFormat="1" ht="13.9" customHeight="1">
      <c r="A257" s="723"/>
      <c r="B257" s="723"/>
      <c r="C257" s="723"/>
      <c r="D257" s="723"/>
      <c r="E257" s="723"/>
      <c r="F257" s="723"/>
      <c r="G257" s="723"/>
      <c r="H257" s="723"/>
      <c r="I257" s="723"/>
      <c r="J257" s="723"/>
      <c r="K257" s="723"/>
    </row>
    <row r="258" spans="1:11" s="56" customFormat="1" ht="14.1" customHeight="1">
      <c r="A258" s="723"/>
      <c r="B258" s="723"/>
      <c r="C258" s="723"/>
      <c r="D258" s="723"/>
      <c r="E258" s="723"/>
      <c r="F258" s="723"/>
      <c r="G258" s="723"/>
      <c r="H258" s="723"/>
      <c r="I258" s="723"/>
      <c r="J258" s="723"/>
      <c r="K258" s="723"/>
    </row>
    <row r="259" spans="1:11" s="29" customFormat="1" ht="23.1" customHeight="1">
      <c r="A259" s="155"/>
      <c r="B259" s="155"/>
      <c r="C259" s="357"/>
      <c r="D259" s="357"/>
      <c r="E259" s="357"/>
      <c r="F259" s="1717"/>
      <c r="G259" s="357"/>
      <c r="H259" s="357"/>
      <c r="I259" s="357"/>
      <c r="J259" s="357"/>
      <c r="K259" s="357"/>
    </row>
    <row r="260" spans="1:11" s="29" customFormat="1" ht="18.75" customHeight="1">
      <c r="A260" s="1782" t="s">
        <v>725</v>
      </c>
      <c r="B260" s="1782"/>
      <c r="C260" s="1782"/>
      <c r="D260" s="1782"/>
      <c r="E260" s="1782"/>
      <c r="F260" s="1782"/>
      <c r="G260" s="1782"/>
      <c r="H260" s="1782"/>
      <c r="I260" s="1782"/>
      <c r="J260" s="336"/>
      <c r="K260" s="336"/>
    </row>
    <row r="261" spans="1:11" s="29" customFormat="1" ht="13.9" customHeight="1">
      <c r="A261" s="709"/>
      <c r="B261" s="709"/>
      <c r="C261" s="1697"/>
      <c r="D261" s="1697"/>
      <c r="E261" s="709"/>
      <c r="F261" s="709"/>
      <c r="G261" s="709"/>
      <c r="H261" s="709"/>
      <c r="I261" s="709"/>
      <c r="J261" s="336"/>
      <c r="K261" s="336"/>
    </row>
    <row r="262" spans="1:11" s="29" customFormat="1" ht="13.9" customHeight="1">
      <c r="A262" s="1804" t="s">
        <v>691</v>
      </c>
      <c r="B262" s="1804"/>
      <c r="C262" s="1804"/>
      <c r="D262" s="1804"/>
      <c r="E262" s="1804"/>
      <c r="F262" s="1804"/>
      <c r="G262" s="1804"/>
      <c r="H262" s="1804"/>
      <c r="I262" s="1804"/>
      <c r="J262" s="336"/>
      <c r="K262" s="336"/>
    </row>
    <row r="263" spans="1:11" s="29" customFormat="1" ht="13.9" customHeight="1">
      <c r="A263" s="581"/>
      <c r="B263" s="581"/>
      <c r="C263" s="1715" t="s">
        <v>289</v>
      </c>
      <c r="D263" s="1277" t="s">
        <v>290</v>
      </c>
      <c r="E263" s="1277" t="s">
        <v>291</v>
      </c>
      <c r="F263" s="1277" t="s">
        <v>292</v>
      </c>
      <c r="G263" s="1277" t="s">
        <v>289</v>
      </c>
      <c r="H263" s="1277" t="s">
        <v>290</v>
      </c>
      <c r="I263" s="1277" t="s">
        <v>291</v>
      </c>
      <c r="J263" s="1277" t="s">
        <v>292</v>
      </c>
      <c r="K263" s="1277" t="s">
        <v>289</v>
      </c>
    </row>
    <row r="264" spans="1:11" s="29" customFormat="1" ht="13.9" customHeight="1">
      <c r="A264" s="181" t="s">
        <v>663</v>
      </c>
      <c r="B264" s="181"/>
      <c r="C264" s="1716" t="s">
        <v>293</v>
      </c>
      <c r="D264" s="652" t="s">
        <v>263</v>
      </c>
      <c r="E264" s="652" t="s">
        <v>263</v>
      </c>
      <c r="F264" s="652" t="s">
        <v>263</v>
      </c>
      <c r="G264" s="652" t="s">
        <v>263</v>
      </c>
      <c r="H264" s="652" t="s">
        <v>264</v>
      </c>
      <c r="I264" s="652" t="s">
        <v>264</v>
      </c>
      <c r="J264" s="652" t="s">
        <v>264</v>
      </c>
      <c r="K264" s="652" t="s">
        <v>264</v>
      </c>
    </row>
    <row r="265" spans="1:11" s="29" customFormat="1" ht="13.35" customHeight="1">
      <c r="A265" s="342" t="s">
        <v>726</v>
      </c>
      <c r="B265" s="1274"/>
      <c r="C265" s="711">
        <v>6.7226066087129999</v>
      </c>
      <c r="D265" s="713">
        <v>6.8346496590200001</v>
      </c>
      <c r="E265" s="713">
        <v>6.5973268213300003</v>
      </c>
      <c r="F265" s="713">
        <v>5.3210063889999999</v>
      </c>
      <c r="G265" s="713">
        <v>5.7725438928600008</v>
      </c>
      <c r="H265" s="713">
        <v>6.1664968943699989</v>
      </c>
      <c r="I265" s="713">
        <v>6.0598821168200008</v>
      </c>
      <c r="J265" s="713">
        <v>6.0112312760500002</v>
      </c>
      <c r="K265" s="713">
        <v>5.3059350359000002</v>
      </c>
    </row>
    <row r="266" spans="1:11" s="43" customFormat="1" ht="13.35" customHeight="1">
      <c r="A266" s="342" t="s">
        <v>727</v>
      </c>
      <c r="B266" s="716"/>
      <c r="C266" s="711">
        <v>1.3553742835710001</v>
      </c>
      <c r="D266" s="713">
        <v>2.2381387976800005</v>
      </c>
      <c r="E266" s="713">
        <v>1.74757655822</v>
      </c>
      <c r="F266" s="713">
        <v>1.9279287691899998</v>
      </c>
      <c r="G266" s="713">
        <v>1.8234235464000002</v>
      </c>
      <c r="H266" s="713">
        <v>1.6064545884400001</v>
      </c>
      <c r="I266" s="713">
        <v>1.67052408417</v>
      </c>
      <c r="J266" s="713">
        <v>1.4809592251299999</v>
      </c>
      <c r="K266" s="713">
        <v>1.4466481283499997</v>
      </c>
    </row>
    <row r="267" spans="1:11" s="23" customFormat="1" ht="13.35" customHeight="1">
      <c r="A267" s="342" t="s">
        <v>728</v>
      </c>
      <c r="B267" s="716"/>
      <c r="C267" s="711">
        <v>13.776767478195799</v>
      </c>
      <c r="D267" s="713">
        <v>13.569743803710004</v>
      </c>
      <c r="E267" s="713">
        <v>11.408702256050001</v>
      </c>
      <c r="F267" s="713">
        <v>13.002943427029999</v>
      </c>
      <c r="G267" s="713">
        <v>11.55927667964</v>
      </c>
      <c r="H267" s="713">
        <v>13.790062929559999</v>
      </c>
      <c r="I267" s="713">
        <v>12.006657541700005</v>
      </c>
      <c r="J267" s="713">
        <v>11.576823402430001</v>
      </c>
      <c r="K267" s="713">
        <v>10.819397520470003</v>
      </c>
    </row>
    <row r="268" spans="1:11" s="77" customFormat="1" ht="13.35" customHeight="1">
      <c r="A268" s="351" t="s">
        <v>729</v>
      </c>
      <c r="B268" s="715"/>
      <c r="C268" s="711">
        <v>11.595917434130898</v>
      </c>
      <c r="D268" s="713">
        <v>12.100138781839998</v>
      </c>
      <c r="E268" s="713">
        <v>9.8139615324400005</v>
      </c>
      <c r="F268" s="713">
        <v>9.69866773581</v>
      </c>
      <c r="G268" s="713">
        <v>8.8678074531600011</v>
      </c>
      <c r="H268" s="713">
        <v>9.120137446190002</v>
      </c>
      <c r="I268" s="713">
        <v>8.1026598917899992</v>
      </c>
      <c r="J268" s="713">
        <v>9.2519613348199989</v>
      </c>
      <c r="K268" s="713">
        <v>9.1400559024000039</v>
      </c>
    </row>
    <row r="269" spans="1:11" s="29" customFormat="1" ht="13.35" customHeight="1">
      <c r="A269" s="342" t="s">
        <v>730</v>
      </c>
      <c r="B269" s="716"/>
      <c r="C269" s="711">
        <v>9.8244564409269994</v>
      </c>
      <c r="D269" s="713">
        <v>10.152514716479999</v>
      </c>
      <c r="E269" s="713">
        <v>9.2193174120599988</v>
      </c>
      <c r="F269" s="713">
        <v>9.3955861146999986</v>
      </c>
      <c r="G269" s="713">
        <v>9.9840712733800014</v>
      </c>
      <c r="H269" s="713">
        <v>9.7284035175499977</v>
      </c>
      <c r="I269" s="713">
        <v>12.020336287789998</v>
      </c>
      <c r="J269" s="713">
        <v>11.802916228519999</v>
      </c>
      <c r="K269" s="713">
        <v>10.41156760844</v>
      </c>
    </row>
    <row r="270" spans="1:11" s="29" customFormat="1" ht="13.35" customHeight="1">
      <c r="A270" s="1524" t="s">
        <v>731</v>
      </c>
      <c r="B270" s="756"/>
      <c r="C270" s="711">
        <v>5.6270424762583593</v>
      </c>
      <c r="D270" s="713">
        <v>8.3241821661200017</v>
      </c>
      <c r="E270" s="713">
        <v>7.3646111590199999</v>
      </c>
      <c r="F270" s="713">
        <v>7.9064934771099979</v>
      </c>
      <c r="G270" s="713">
        <v>5.6508992477300017</v>
      </c>
      <c r="H270" s="713">
        <v>5.0771925635999997</v>
      </c>
      <c r="I270" s="713">
        <v>6.4376403117000018</v>
      </c>
      <c r="J270" s="713">
        <v>7.4785965894200013</v>
      </c>
      <c r="K270" s="713">
        <v>5.9905109682000006</v>
      </c>
    </row>
    <row r="271" spans="1:11" s="29" customFormat="1" ht="13.35" customHeight="1">
      <c r="A271" s="1460" t="s">
        <v>484</v>
      </c>
      <c r="B271" s="1401"/>
      <c r="C271" s="757">
        <v>48.902164721796062</v>
      </c>
      <c r="D271" s="1544">
        <v>53.219367924849998</v>
      </c>
      <c r="E271" s="1544">
        <v>46.151495739119994</v>
      </c>
      <c r="F271" s="1544">
        <v>47.252625912839996</v>
      </c>
      <c r="G271" s="1544">
        <v>43.658022093170004</v>
      </c>
      <c r="H271" s="1544">
        <v>45.488747939710002</v>
      </c>
      <c r="I271" s="1544">
        <v>46.297700233970012</v>
      </c>
      <c r="J271" s="1544">
        <v>47.602488056369992</v>
      </c>
      <c r="K271" s="1544">
        <v>43.114115163760012</v>
      </c>
    </row>
    <row r="272" spans="1:11" s="29" customFormat="1" ht="13.9" customHeight="1">
      <c r="A272" s="722"/>
      <c r="B272" s="722"/>
      <c r="C272" s="722"/>
      <c r="D272" s="722"/>
      <c r="E272" s="722"/>
      <c r="F272" s="722"/>
      <c r="G272" s="722"/>
      <c r="H272" s="722"/>
      <c r="I272" s="722"/>
      <c r="J272" s="722"/>
      <c r="K272" s="722"/>
    </row>
    <row r="273" spans="1:12" s="29" customFormat="1" ht="13.9" customHeight="1">
      <c r="A273" s="243" t="s">
        <v>167</v>
      </c>
      <c r="B273" s="243"/>
      <c r="C273" s="243"/>
      <c r="D273" s="243"/>
      <c r="E273" s="243"/>
      <c r="F273" s="243"/>
      <c r="G273" s="243"/>
      <c r="H273" s="243"/>
      <c r="I273" s="243"/>
      <c r="J273" s="336"/>
      <c r="K273" s="336"/>
    </row>
    <row r="274" spans="1:12" s="29" customFormat="1" ht="13.9" customHeight="1">
      <c r="A274" s="581"/>
      <c r="B274" s="581"/>
      <c r="C274" s="1715" t="s">
        <v>289</v>
      </c>
      <c r="D274" s="1277" t="s">
        <v>290</v>
      </c>
      <c r="E274" s="1277" t="s">
        <v>291</v>
      </c>
      <c r="F274" s="1277" t="s">
        <v>292</v>
      </c>
      <c r="G274" s="1277" t="s">
        <v>289</v>
      </c>
      <c r="H274" s="1277" t="s">
        <v>290</v>
      </c>
      <c r="I274" s="1277" t="s">
        <v>291</v>
      </c>
      <c r="J274" s="1277" t="s">
        <v>292</v>
      </c>
      <c r="K274" s="1277" t="s">
        <v>289</v>
      </c>
    </row>
    <row r="275" spans="1:12" s="58" customFormat="1" ht="13.9" customHeight="1">
      <c r="A275" s="181" t="s">
        <v>663</v>
      </c>
      <c r="B275" s="181"/>
      <c r="C275" s="1716" t="s">
        <v>293</v>
      </c>
      <c r="D275" s="652" t="s">
        <v>263</v>
      </c>
      <c r="E275" s="652" t="s">
        <v>263</v>
      </c>
      <c r="F275" s="652" t="s">
        <v>263</v>
      </c>
      <c r="G275" s="652" t="s">
        <v>263</v>
      </c>
      <c r="H275" s="652" t="s">
        <v>264</v>
      </c>
      <c r="I275" s="652" t="s">
        <v>264</v>
      </c>
      <c r="J275" s="652" t="s">
        <v>264</v>
      </c>
      <c r="K275" s="652" t="s">
        <v>264</v>
      </c>
    </row>
    <row r="276" spans="1:12" s="43" customFormat="1" ht="13.35" customHeight="1">
      <c r="A276" s="342" t="s">
        <v>680</v>
      </c>
      <c r="B276" s="1274"/>
      <c r="C276" s="725">
        <v>30.136274879971094</v>
      </c>
      <c r="D276" s="726">
        <v>31.090820549530001</v>
      </c>
      <c r="E276" s="726">
        <v>30.557071706860011</v>
      </c>
      <c r="F276" s="726">
        <v>32.763168835160009</v>
      </c>
      <c r="G276" s="726">
        <v>30.816733642159996</v>
      </c>
      <c r="H276" s="726">
        <v>32.452079475300003</v>
      </c>
      <c r="I276" s="726">
        <v>30.752505947570004</v>
      </c>
      <c r="J276" s="726">
        <v>26.297871695800001</v>
      </c>
      <c r="K276" s="726">
        <v>21.225555042280003</v>
      </c>
    </row>
    <row r="277" spans="1:12" s="29" customFormat="1" ht="13.35" customHeight="1">
      <c r="A277" s="342" t="s">
        <v>681</v>
      </c>
      <c r="B277" s="716"/>
      <c r="C277" s="725">
        <v>18.403726579426596</v>
      </c>
      <c r="D277" s="726">
        <v>21.75022366924</v>
      </c>
      <c r="E277" s="726">
        <v>15.347648060540001</v>
      </c>
      <c r="F277" s="726">
        <v>14.248766695310003</v>
      </c>
      <c r="G277" s="726">
        <v>12.589593930149997</v>
      </c>
      <c r="H277" s="726">
        <v>12.824130526300001</v>
      </c>
      <c r="I277" s="726">
        <v>15.328049576400002</v>
      </c>
      <c r="J277" s="726">
        <v>21.072111452800002</v>
      </c>
      <c r="K277" s="726">
        <v>21.507536967839989</v>
      </c>
      <c r="L277" s="68"/>
    </row>
    <row r="278" spans="1:12" s="68" customFormat="1" ht="13.35" customHeight="1">
      <c r="A278" s="342" t="s">
        <v>682</v>
      </c>
      <c r="B278" s="716"/>
      <c r="C278" s="725">
        <v>0.36216326239836</v>
      </c>
      <c r="D278" s="726">
        <v>0.37832370608000004</v>
      </c>
      <c r="E278" s="726">
        <v>0.24677597172000004</v>
      </c>
      <c r="F278" s="726">
        <v>0.24069038236999998</v>
      </c>
      <c r="G278" s="726">
        <v>0.25169452085999999</v>
      </c>
      <c r="H278" s="726">
        <v>0.21253793810999999</v>
      </c>
      <c r="I278" s="726">
        <v>0.21714470999999999</v>
      </c>
      <c r="J278" s="726">
        <v>0.23250490776999999</v>
      </c>
      <c r="K278" s="726">
        <v>0.38102315364</v>
      </c>
    </row>
    <row r="279" spans="1:12" s="23" customFormat="1" ht="13.35" customHeight="1">
      <c r="A279" s="1523" t="s">
        <v>732</v>
      </c>
      <c r="B279" s="1406"/>
      <c r="C279" s="735">
        <v>48.902164721796048</v>
      </c>
      <c r="D279" s="743">
        <v>53.219367924850005</v>
      </c>
      <c r="E279" s="743">
        <v>46.151495739120008</v>
      </c>
      <c r="F279" s="743">
        <v>47.252625912840017</v>
      </c>
      <c r="G279" s="743">
        <v>43.658022093169997</v>
      </c>
      <c r="H279" s="743">
        <v>45.488747939710009</v>
      </c>
      <c r="I279" s="743">
        <v>46.297700233969998</v>
      </c>
      <c r="J279" s="743">
        <v>47.602488056369999</v>
      </c>
      <c r="K279" s="743">
        <v>43.114115163759998</v>
      </c>
    </row>
    <row r="280" spans="1:12" s="29" customFormat="1" ht="7.5" customHeight="1">
      <c r="A280" s="1523"/>
      <c r="B280" s="1523"/>
      <c r="C280" s="1530"/>
      <c r="D280" s="1530"/>
      <c r="E280" s="1530"/>
      <c r="F280" s="1530"/>
      <c r="G280" s="1530"/>
      <c r="H280" s="1530"/>
      <c r="I280" s="1530"/>
      <c r="J280" s="1530"/>
      <c r="K280" s="1530"/>
    </row>
    <row r="281" spans="1:12" s="68" customFormat="1" ht="13.9" customHeight="1">
      <c r="A281" s="1529" t="s">
        <v>704</v>
      </c>
      <c r="B281" s="1528"/>
      <c r="C281" s="1531">
        <v>0.24965880658566</v>
      </c>
      <c r="D281" s="1532">
        <v>0.26300970657</v>
      </c>
      <c r="E281" s="1532">
        <v>0.23839232270000002</v>
      </c>
      <c r="F281" s="1532">
        <v>0.23627019285999998</v>
      </c>
      <c r="G281" s="1532">
        <v>0.23401621456999999</v>
      </c>
      <c r="H281" s="1532">
        <v>0.20635168416999999</v>
      </c>
      <c r="I281" s="1532">
        <v>0.21380827493000001</v>
      </c>
      <c r="J281" s="1532">
        <v>0.21320375351999998</v>
      </c>
      <c r="K281" s="1532">
        <v>0.20525870608999999</v>
      </c>
    </row>
    <row r="282" spans="1:12" s="68" customFormat="1" ht="13.9" customHeight="1">
      <c r="A282" s="1802"/>
      <c r="B282" s="1802"/>
      <c r="C282" s="1802"/>
      <c r="D282" s="1802"/>
      <c r="E282" s="1802"/>
      <c r="F282" s="1802"/>
      <c r="G282" s="1802"/>
      <c r="H282" s="1802"/>
      <c r="I282" s="1802"/>
      <c r="J282" s="1802"/>
      <c r="K282" s="1802"/>
    </row>
    <row r="283" spans="1:12" s="68" customFormat="1" ht="13.9" customHeight="1">
      <c r="A283" s="1799" t="s">
        <v>733</v>
      </c>
      <c r="B283" s="1799"/>
      <c r="C283" s="1799"/>
      <c r="D283" s="1799"/>
      <c r="E283" s="1799"/>
      <c r="F283" s="1799"/>
      <c r="G283" s="1799"/>
      <c r="H283" s="1799"/>
      <c r="I283" s="1799"/>
      <c r="J283" s="1799"/>
      <c r="K283" s="1799"/>
    </row>
    <row r="284" spans="1:12" s="68" customFormat="1" ht="13.9" customHeight="1">
      <c r="A284" s="392"/>
      <c r="B284" s="392"/>
      <c r="C284" s="392"/>
      <c r="D284" s="392"/>
      <c r="E284" s="392"/>
      <c r="F284" s="392"/>
      <c r="G284" s="392"/>
      <c r="H284" s="392"/>
      <c r="I284" s="392"/>
      <c r="J284" s="392"/>
      <c r="K284" s="392"/>
    </row>
    <row r="285" spans="1:12" s="68" customFormat="1" ht="13.9" customHeight="1">
      <c r="A285" s="233" t="s">
        <v>706</v>
      </c>
      <c r="B285" s="233"/>
      <c r="C285" s="337"/>
      <c r="D285" s="337"/>
      <c r="E285" s="233" t="s">
        <v>167</v>
      </c>
      <c r="F285" s="337"/>
      <c r="G285" s="337"/>
      <c r="H285" s="337"/>
      <c r="I285" s="337"/>
      <c r="J285" s="337"/>
      <c r="K285" s="337"/>
    </row>
    <row r="286" spans="1:12" s="68" customFormat="1" ht="13.9" customHeight="1">
      <c r="A286" s="723"/>
      <c r="B286" s="723"/>
      <c r="C286" s="723"/>
      <c r="D286" s="723"/>
      <c r="E286" s="723"/>
      <c r="F286" s="723"/>
      <c r="G286" s="723"/>
      <c r="H286" s="723"/>
      <c r="I286" s="723"/>
      <c r="J286" s="723"/>
      <c r="K286" s="723"/>
    </row>
    <row r="287" spans="1:12" s="68" customFormat="1" ht="13.9" customHeight="1">
      <c r="A287" s="723"/>
      <c r="B287" s="723"/>
      <c r="C287" s="723"/>
      <c r="D287" s="723"/>
      <c r="E287" s="723"/>
      <c r="F287" s="723"/>
      <c r="G287" s="723"/>
      <c r="H287" s="723"/>
      <c r="I287" s="723"/>
      <c r="J287" s="723"/>
      <c r="K287" s="723"/>
    </row>
    <row r="288" spans="1:12" s="68" customFormat="1" ht="13.9" customHeight="1">
      <c r="A288" s="723"/>
      <c r="B288" s="723"/>
      <c r="C288" s="723"/>
      <c r="D288" s="723"/>
      <c r="E288" s="723"/>
      <c r="F288" s="723"/>
      <c r="G288" s="723"/>
      <c r="H288" s="723"/>
      <c r="I288" s="723"/>
      <c r="J288" s="723"/>
      <c r="K288" s="723"/>
    </row>
    <row r="289" spans="1:11" s="68" customFormat="1" ht="13.9" customHeight="1">
      <c r="A289" s="723"/>
      <c r="B289" s="723"/>
      <c r="C289" s="723"/>
      <c r="D289" s="723"/>
      <c r="E289" s="723"/>
      <c r="F289" s="723"/>
      <c r="G289" s="723"/>
      <c r="H289" s="723"/>
      <c r="I289" s="723"/>
      <c r="J289" s="723"/>
      <c r="K289" s="723"/>
    </row>
    <row r="290" spans="1:11" s="68" customFormat="1" ht="13.9" customHeight="1">
      <c r="A290" s="723"/>
      <c r="B290" s="723"/>
      <c r="C290" s="723"/>
      <c r="D290" s="723"/>
      <c r="E290" s="723"/>
      <c r="F290" s="723"/>
      <c r="G290" s="723"/>
      <c r="H290" s="723"/>
      <c r="I290" s="723"/>
      <c r="J290" s="723"/>
      <c r="K290" s="723"/>
    </row>
    <row r="291" spans="1:11" s="68" customFormat="1" ht="13.9" customHeight="1">
      <c r="A291" s="723"/>
      <c r="B291" s="723"/>
      <c r="C291" s="723"/>
      <c r="D291" s="723"/>
      <c r="E291" s="723"/>
      <c r="F291" s="723"/>
      <c r="G291" s="723"/>
      <c r="H291" s="723"/>
      <c r="I291" s="723"/>
      <c r="J291" s="723"/>
      <c r="K291" s="723"/>
    </row>
    <row r="292" spans="1:11" s="68" customFormat="1" ht="13.9" customHeight="1">
      <c r="A292" s="723"/>
      <c r="B292" s="723"/>
      <c r="C292" s="723"/>
      <c r="D292" s="723"/>
      <c r="E292" s="723"/>
      <c r="F292" s="723"/>
      <c r="G292" s="723"/>
      <c r="H292" s="723"/>
      <c r="I292" s="723"/>
      <c r="J292" s="723"/>
      <c r="K292" s="723"/>
    </row>
    <row r="293" spans="1:11" s="68" customFormat="1" ht="13.9" customHeight="1">
      <c r="A293" s="723"/>
      <c r="B293" s="723"/>
      <c r="C293" s="723"/>
      <c r="D293" s="723"/>
      <c r="E293" s="723"/>
      <c r="F293" s="723"/>
      <c r="G293" s="723"/>
      <c r="H293" s="723"/>
      <c r="I293" s="723"/>
      <c r="J293" s="723"/>
      <c r="K293" s="723"/>
    </row>
    <row r="294" spans="1:11" s="68" customFormat="1" ht="13.9" customHeight="1">
      <c r="A294" s="723"/>
      <c r="B294" s="723"/>
      <c r="C294" s="723"/>
      <c r="D294" s="723"/>
      <c r="E294" s="723"/>
      <c r="F294" s="723"/>
      <c r="G294" s="723"/>
      <c r="H294" s="723"/>
      <c r="I294" s="723"/>
      <c r="J294" s="723"/>
      <c r="K294" s="723"/>
    </row>
    <row r="295" spans="1:11" s="68" customFormat="1" ht="13.9" customHeight="1">
      <c r="A295" s="723"/>
      <c r="B295" s="723"/>
      <c r="C295" s="723"/>
      <c r="D295" s="723"/>
      <c r="E295" s="723"/>
      <c r="F295" s="723"/>
      <c r="G295" s="723"/>
      <c r="H295" s="723"/>
      <c r="I295" s="723"/>
      <c r="J295" s="723"/>
      <c r="K295" s="723"/>
    </row>
    <row r="296" spans="1:11" s="68" customFormat="1" ht="13.9" customHeight="1">
      <c r="A296" s="723"/>
      <c r="B296" s="723"/>
      <c r="C296" s="723"/>
      <c r="D296" s="723"/>
      <c r="E296" s="723"/>
      <c r="F296" s="723"/>
      <c r="G296" s="723"/>
      <c r="H296" s="723"/>
      <c r="I296" s="723"/>
      <c r="J296" s="723"/>
      <c r="K296" s="723"/>
    </row>
    <row r="297" spans="1:11" s="68" customFormat="1" ht="13.9" customHeight="1">
      <c r="A297" s="723"/>
      <c r="B297" s="723"/>
      <c r="C297" s="723"/>
      <c r="D297" s="723"/>
      <c r="E297" s="723"/>
      <c r="F297" s="723"/>
      <c r="G297" s="723"/>
      <c r="H297" s="723"/>
      <c r="I297" s="723"/>
      <c r="J297" s="723"/>
      <c r="K297" s="723"/>
    </row>
    <row r="298" spans="1:11" s="68" customFormat="1" ht="13.9" customHeight="1">
      <c r="A298" s="723"/>
      <c r="B298" s="723"/>
      <c r="C298" s="723"/>
      <c r="D298" s="723"/>
      <c r="E298" s="723"/>
      <c r="F298" s="723"/>
      <c r="G298" s="723"/>
      <c r="H298" s="723"/>
      <c r="I298" s="723"/>
      <c r="J298" s="723"/>
      <c r="K298" s="723"/>
    </row>
    <row r="299" spans="1:11" s="68" customFormat="1" ht="13.9" customHeight="1">
      <c r="A299" s="723"/>
      <c r="B299" s="723"/>
      <c r="C299" s="723"/>
      <c r="D299" s="723"/>
      <c r="E299" s="723"/>
      <c r="F299" s="723"/>
      <c r="G299" s="723"/>
      <c r="H299" s="723"/>
      <c r="I299" s="723"/>
      <c r="J299" s="723"/>
      <c r="K299" s="723"/>
    </row>
    <row r="300" spans="1:11" s="68" customFormat="1" ht="6.6" customHeight="1">
      <c r="A300" s="723"/>
      <c r="B300" s="723"/>
      <c r="C300" s="723"/>
      <c r="D300" s="723"/>
      <c r="E300" s="723"/>
      <c r="F300" s="723"/>
      <c r="G300" s="723"/>
      <c r="H300" s="723"/>
      <c r="I300" s="723"/>
      <c r="J300" s="723"/>
      <c r="K300" s="723"/>
    </row>
    <row r="301" spans="1:11" s="68" customFormat="1" ht="6.6" customHeight="1">
      <c r="A301" s="723"/>
      <c r="B301" s="723"/>
      <c r="C301" s="723"/>
      <c r="D301" s="723"/>
      <c r="E301" s="723"/>
      <c r="F301" s="723"/>
      <c r="G301" s="723"/>
      <c r="H301" s="723"/>
      <c r="I301" s="723"/>
      <c r="J301" s="723"/>
      <c r="K301" s="723"/>
    </row>
    <row r="302" spans="1:11" s="46" customFormat="1" ht="13.9" customHeight="1">
      <c r="A302" s="723"/>
      <c r="B302" s="723"/>
      <c r="C302" s="723"/>
      <c r="D302" s="723"/>
      <c r="E302" s="723"/>
      <c r="F302" s="723"/>
      <c r="G302" s="723"/>
      <c r="H302" s="723"/>
      <c r="I302" s="723"/>
      <c r="J302" s="723"/>
      <c r="K302" s="723"/>
    </row>
    <row r="303" spans="1:11" s="70" customFormat="1" ht="21.6" customHeight="1">
      <c r="A303" s="723"/>
      <c r="B303" s="723"/>
      <c r="C303" s="723"/>
      <c r="D303" s="723"/>
      <c r="E303" s="723"/>
      <c r="F303" s="723"/>
      <c r="G303" s="723"/>
      <c r="H303" s="723"/>
      <c r="I303" s="723"/>
      <c r="J303" s="723"/>
      <c r="K303" s="723"/>
    </row>
    <row r="304" spans="1:11" s="24" customFormat="1" ht="15" customHeight="1">
      <c r="A304" s="46"/>
      <c r="B304" s="234"/>
      <c r="C304" s="235"/>
      <c r="D304" s="731"/>
      <c r="E304" s="234" t="s">
        <v>734</v>
      </c>
      <c r="F304" s="1638"/>
      <c r="G304" s="1638"/>
      <c r="H304" s="1638"/>
      <c r="I304" s="1638"/>
      <c r="J304" s="1638"/>
      <c r="K304" s="1638"/>
    </row>
    <row r="305" spans="1:11" s="24" customFormat="1" ht="17.100000000000001" customHeight="1">
      <c r="A305" s="1805"/>
      <c r="B305" s="1805"/>
      <c r="C305" s="1805"/>
      <c r="D305" s="1805"/>
      <c r="E305" s="1805"/>
      <c r="F305" s="1805"/>
      <c r="G305" s="1805"/>
      <c r="H305" s="1805"/>
      <c r="I305" s="1805"/>
      <c r="J305" s="1805"/>
      <c r="K305" s="1805"/>
    </row>
    <row r="306" spans="1:11" s="24" customFormat="1" ht="14.1" customHeight="1">
      <c r="A306" s="723"/>
      <c r="B306" s="723"/>
      <c r="C306" s="723"/>
      <c r="D306" s="723"/>
      <c r="E306" s="723"/>
      <c r="F306" s="723"/>
      <c r="G306" s="723"/>
      <c r="H306" s="723"/>
      <c r="I306" s="723"/>
      <c r="J306" s="723"/>
      <c r="K306" s="723"/>
    </row>
    <row r="307" spans="1:11" s="29" customFormat="1" ht="23.1" customHeight="1">
      <c r="A307" s="155"/>
      <c r="B307" s="155"/>
      <c r="C307" s="357"/>
      <c r="D307" s="357"/>
      <c r="E307" s="357"/>
      <c r="F307" s="357"/>
      <c r="G307" s="1717"/>
      <c r="H307" s="357"/>
      <c r="I307" s="357"/>
      <c r="J307" s="357"/>
      <c r="K307" s="357"/>
    </row>
    <row r="308" spans="1:11" s="29" customFormat="1" ht="18.75" customHeight="1">
      <c r="A308" s="1782" t="s">
        <v>735</v>
      </c>
      <c r="B308" s="1782"/>
      <c r="C308" s="1782"/>
      <c r="D308" s="1782"/>
      <c r="E308" s="1782"/>
      <c r="F308" s="1782"/>
      <c r="G308" s="1782"/>
      <c r="H308" s="1782"/>
      <c r="I308" s="1782"/>
      <c r="J308" s="336"/>
      <c r="K308" s="336"/>
    </row>
    <row r="309" spans="1:11" s="29" customFormat="1" ht="13.9" customHeight="1">
      <c r="A309" s="709"/>
      <c r="B309" s="709"/>
      <c r="C309" s="709"/>
      <c r="D309" s="709"/>
      <c r="E309" s="709"/>
      <c r="F309" s="709"/>
      <c r="G309" s="709"/>
      <c r="H309" s="1697"/>
      <c r="I309" s="709"/>
      <c r="J309" s="336"/>
      <c r="K309" s="336"/>
    </row>
    <row r="310" spans="1:11" s="29" customFormat="1" ht="13.9" customHeight="1">
      <c r="A310" s="1804" t="s">
        <v>736</v>
      </c>
      <c r="B310" s="1804"/>
      <c r="C310" s="1804"/>
      <c r="D310" s="1804"/>
      <c r="E310" s="1804"/>
      <c r="F310" s="1804"/>
      <c r="G310" s="1804"/>
      <c r="H310" s="1804"/>
      <c r="I310" s="1804"/>
      <c r="J310" s="758"/>
      <c r="K310" s="758"/>
    </row>
    <row r="311" spans="1:11" s="29" customFormat="1" ht="13.9" customHeight="1">
      <c r="A311" s="581"/>
      <c r="B311" s="581"/>
      <c r="C311" s="1276" t="s">
        <v>289</v>
      </c>
      <c r="D311" s="1277" t="s">
        <v>290</v>
      </c>
      <c r="E311" s="1277" t="s">
        <v>291</v>
      </c>
      <c r="F311" s="1277" t="s">
        <v>292</v>
      </c>
      <c r="G311" s="1277" t="s">
        <v>289</v>
      </c>
      <c r="H311" s="1277" t="s">
        <v>290</v>
      </c>
      <c r="I311" s="1277" t="s">
        <v>291</v>
      </c>
      <c r="J311" s="1277" t="s">
        <v>292</v>
      </c>
      <c r="K311" s="1277" t="s">
        <v>289</v>
      </c>
    </row>
    <row r="312" spans="1:11" s="29" customFormat="1" ht="13.9" customHeight="1">
      <c r="A312" s="181" t="s">
        <v>663</v>
      </c>
      <c r="B312" s="181"/>
      <c r="C312" s="672" t="s">
        <v>293</v>
      </c>
      <c r="D312" s="652" t="s">
        <v>263</v>
      </c>
      <c r="E312" s="652" t="s">
        <v>263</v>
      </c>
      <c r="F312" s="652" t="s">
        <v>263</v>
      </c>
      <c r="G312" s="652" t="s">
        <v>263</v>
      </c>
      <c r="H312" s="652" t="s">
        <v>264</v>
      </c>
      <c r="I312" s="652" t="s">
        <v>264</v>
      </c>
      <c r="J312" s="652" t="s">
        <v>264</v>
      </c>
      <c r="K312" s="652" t="s">
        <v>264</v>
      </c>
    </row>
    <row r="313" spans="1:11" s="29" customFormat="1" ht="13.35" customHeight="1">
      <c r="A313" s="1551" t="s">
        <v>680</v>
      </c>
      <c r="B313" s="1525"/>
      <c r="C313" s="725"/>
      <c r="D313" s="726"/>
      <c r="E313" s="726"/>
      <c r="F313" s="726"/>
      <c r="G313" s="726"/>
      <c r="H313" s="726"/>
      <c r="I313" s="726"/>
      <c r="J313" s="726"/>
      <c r="K313" s="726"/>
    </row>
    <row r="314" spans="1:11" s="23" customFormat="1" ht="13.35" customHeight="1">
      <c r="A314" s="975" t="s">
        <v>737</v>
      </c>
      <c r="B314" s="742"/>
      <c r="C314" s="759">
        <v>10.152916599537301</v>
      </c>
      <c r="D314" s="760">
        <v>7.4422936806899989</v>
      </c>
      <c r="E314" s="760">
        <v>5.3907047469800009</v>
      </c>
      <c r="F314" s="761">
        <v>7.3416081394000008</v>
      </c>
      <c r="G314" s="760">
        <v>7.4640549956500006</v>
      </c>
      <c r="H314" s="760">
        <v>10.01716800352</v>
      </c>
      <c r="I314" s="760">
        <v>7.4718345161799995</v>
      </c>
      <c r="J314" s="760">
        <v>6.6235343266999998</v>
      </c>
      <c r="K314" s="760">
        <v>5.2847944407999998</v>
      </c>
    </row>
    <row r="315" spans="1:11" s="29" customFormat="1" ht="13.35" customHeight="1">
      <c r="A315" s="975" t="s">
        <v>738</v>
      </c>
      <c r="B315" s="742"/>
      <c r="C315" s="759">
        <v>4.5605519386504012</v>
      </c>
      <c r="D315" s="760">
        <v>5.6840303909399994</v>
      </c>
      <c r="E315" s="760">
        <v>5.0080321150299998</v>
      </c>
      <c r="F315" s="761">
        <v>5.1263288336899988</v>
      </c>
      <c r="G315" s="760">
        <v>5.8157196265</v>
      </c>
      <c r="H315" s="760">
        <v>5.2004168447699994</v>
      </c>
      <c r="I315" s="760">
        <v>5.6737150859299996</v>
      </c>
      <c r="J315" s="760">
        <v>5.4726065663299996</v>
      </c>
      <c r="K315" s="760">
        <v>5.153803764780001</v>
      </c>
    </row>
    <row r="316" spans="1:11" s="29" customFormat="1" ht="13.35" customHeight="1">
      <c r="A316" s="975" t="s">
        <v>739</v>
      </c>
      <c r="B316" s="742"/>
      <c r="C316" s="759">
        <v>1.3553740197709998</v>
      </c>
      <c r="D316" s="760">
        <v>1.72808556545</v>
      </c>
      <c r="E316" s="760">
        <v>1.3661382198699998</v>
      </c>
      <c r="F316" s="761">
        <v>1.4422342617200001</v>
      </c>
      <c r="G316" s="760">
        <v>1.2804973844300001</v>
      </c>
      <c r="H316" s="760">
        <v>1.0002983723000003</v>
      </c>
      <c r="I316" s="760">
        <v>1.07081107014</v>
      </c>
      <c r="J316" s="760">
        <v>1.3550314757999999</v>
      </c>
      <c r="K316" s="760">
        <v>1.34568434457</v>
      </c>
    </row>
    <row r="317" spans="1:11" s="29" customFormat="1" ht="13.35" customHeight="1">
      <c r="A317" s="975" t="s">
        <v>425</v>
      </c>
      <c r="B317" s="742"/>
      <c r="C317" s="759">
        <v>14.067432322012401</v>
      </c>
      <c r="D317" s="760">
        <v>16.236410912450005</v>
      </c>
      <c r="E317" s="760">
        <v>18.792196624980004</v>
      </c>
      <c r="F317" s="761">
        <v>18.852997600349997</v>
      </c>
      <c r="G317" s="760">
        <v>16.256461635580003</v>
      </c>
      <c r="H317" s="760">
        <v>16.23419625471</v>
      </c>
      <c r="I317" s="760">
        <v>16.536145275319996</v>
      </c>
      <c r="J317" s="760">
        <v>12.846699326969997</v>
      </c>
      <c r="K317" s="760">
        <v>9.4412724921300004</v>
      </c>
    </row>
    <row r="318" spans="1:11" s="29" customFormat="1" ht="13.35" customHeight="1">
      <c r="A318" s="1519" t="s">
        <v>484</v>
      </c>
      <c r="B318" s="1404"/>
      <c r="C318" s="972">
        <v>30.136274879971104</v>
      </c>
      <c r="D318" s="1396">
        <v>31.090820549530001</v>
      </c>
      <c r="E318" s="1396">
        <v>30.557071706860004</v>
      </c>
      <c r="F318" s="1397">
        <v>32.763168835159995</v>
      </c>
      <c r="G318" s="1396">
        <v>30.816733642160003</v>
      </c>
      <c r="H318" s="1396">
        <v>32.452079475299996</v>
      </c>
      <c r="I318" s="1396">
        <v>30.752505947569993</v>
      </c>
      <c r="J318" s="1396">
        <v>26.297871695799994</v>
      </c>
      <c r="K318" s="1396">
        <v>21.225555042280003</v>
      </c>
    </row>
    <row r="319" spans="1:11" s="29" customFormat="1" ht="13.35" customHeight="1">
      <c r="A319" s="186" t="s">
        <v>681</v>
      </c>
      <c r="B319" s="244"/>
      <c r="C319" s="759"/>
      <c r="D319" s="760"/>
      <c r="E319" s="760"/>
      <c r="F319" s="761"/>
      <c r="G319" s="760"/>
      <c r="H319" s="760"/>
      <c r="I319" s="760"/>
      <c r="J319" s="760"/>
      <c r="K319" s="760"/>
    </row>
    <row r="320" spans="1:11" s="29" customFormat="1" ht="13.35" customHeight="1">
      <c r="A320" s="975" t="s">
        <v>737</v>
      </c>
      <c r="B320" s="742"/>
      <c r="C320" s="759">
        <v>3.6238508786585006</v>
      </c>
      <c r="D320" s="760">
        <v>6.12745012302</v>
      </c>
      <c r="E320" s="760">
        <v>6.0179975090700024</v>
      </c>
      <c r="F320" s="761">
        <v>5.6613352869999991</v>
      </c>
      <c r="G320" s="760">
        <v>4.0952216785799997</v>
      </c>
      <c r="H320" s="760">
        <v>3.7728949260399998</v>
      </c>
      <c r="I320" s="760">
        <v>4.5348230255200006</v>
      </c>
      <c r="J320" s="760">
        <v>4.9532890741299989</v>
      </c>
      <c r="K320" s="760">
        <v>5.534603079670001</v>
      </c>
    </row>
    <row r="321" spans="1:11" s="29" customFormat="1" ht="13.35" customHeight="1">
      <c r="A321" s="975" t="s">
        <v>738</v>
      </c>
      <c r="B321" s="742"/>
      <c r="C321" s="759">
        <v>6.7912428751105001</v>
      </c>
      <c r="D321" s="760">
        <v>6.1582177620600014</v>
      </c>
      <c r="E321" s="760">
        <v>4.5713334993599997</v>
      </c>
      <c r="F321" s="761">
        <v>4.3398677293900008</v>
      </c>
      <c r="G321" s="760">
        <v>2.8218849967500002</v>
      </c>
      <c r="H321" s="760">
        <v>3.7169652086</v>
      </c>
      <c r="I321" s="760">
        <v>2.2188521540900004</v>
      </c>
      <c r="J321" s="760">
        <v>3.57145963452</v>
      </c>
      <c r="K321" s="760">
        <v>3.6283803724299992</v>
      </c>
    </row>
    <row r="322" spans="1:11" s="29" customFormat="1" ht="13.35" customHeight="1">
      <c r="A322" s="975" t="s">
        <v>739</v>
      </c>
      <c r="B322" s="742"/>
      <c r="C322" s="759">
        <v>2.6380000000000002E-7</v>
      </c>
      <c r="D322" s="760">
        <v>0.51005323222999999</v>
      </c>
      <c r="E322" s="760">
        <v>0.38143833834999991</v>
      </c>
      <c r="F322" s="761">
        <v>0.48569450746999998</v>
      </c>
      <c r="G322" s="760">
        <v>0.54292616196999988</v>
      </c>
      <c r="H322" s="760">
        <v>0.60615621614000004</v>
      </c>
      <c r="I322" s="760">
        <v>0.59971301402999999</v>
      </c>
      <c r="J322" s="760">
        <v>0.12592774933000001</v>
      </c>
      <c r="K322" s="760">
        <v>0.10096378378</v>
      </c>
    </row>
    <row r="323" spans="1:11" s="29" customFormat="1" ht="13.35" customHeight="1">
      <c r="A323" s="975" t="s">
        <v>425</v>
      </c>
      <c r="B323" s="742"/>
      <c r="C323" s="759">
        <v>7.9886325618575995</v>
      </c>
      <c r="D323" s="760">
        <v>8.9545025519299983</v>
      </c>
      <c r="E323" s="760">
        <v>4.37687871376</v>
      </c>
      <c r="F323" s="761">
        <v>3.7618691714499999</v>
      </c>
      <c r="G323" s="760">
        <v>5.1295610928500004</v>
      </c>
      <c r="H323" s="760">
        <v>4.72811417552</v>
      </c>
      <c r="I323" s="760">
        <v>7.9746613827599999</v>
      </c>
      <c r="J323" s="760">
        <v>12.421434994820002</v>
      </c>
      <c r="K323" s="760">
        <v>12.24358973196</v>
      </c>
    </row>
    <row r="324" spans="1:11" s="29" customFormat="1" ht="13.35" customHeight="1">
      <c r="A324" s="1459" t="s">
        <v>484</v>
      </c>
      <c r="B324" s="1550"/>
      <c r="C324" s="972">
        <v>18.403726579426596</v>
      </c>
      <c r="D324" s="1396">
        <v>21.750223669239997</v>
      </c>
      <c r="E324" s="1396">
        <v>15.347648060540003</v>
      </c>
      <c r="F324" s="1397">
        <v>14.248766695309998</v>
      </c>
      <c r="G324" s="1396">
        <v>12.589593930150002</v>
      </c>
      <c r="H324" s="1396">
        <v>12.824130526299999</v>
      </c>
      <c r="I324" s="1396">
        <v>15.328049576400002</v>
      </c>
      <c r="J324" s="1396">
        <v>21.072111452800002</v>
      </c>
      <c r="K324" s="1396">
        <v>21.507536967840004</v>
      </c>
    </row>
    <row r="325" spans="1:11" s="29" customFormat="1" ht="13.35" customHeight="1">
      <c r="A325" s="186" t="s">
        <v>682</v>
      </c>
      <c r="B325" s="244"/>
      <c r="C325" s="759"/>
      <c r="D325" s="760"/>
      <c r="E325" s="760"/>
      <c r="F325" s="761"/>
      <c r="G325" s="760"/>
      <c r="H325" s="760"/>
      <c r="I325" s="760"/>
      <c r="J325" s="760"/>
      <c r="K325" s="760"/>
    </row>
    <row r="326" spans="1:11" s="23" customFormat="1" ht="13.35" customHeight="1">
      <c r="A326" s="975" t="s">
        <v>737</v>
      </c>
      <c r="B326" s="742"/>
      <c r="C326" s="759">
        <v>0</v>
      </c>
      <c r="D326" s="760"/>
      <c r="E326" s="760">
        <v>0</v>
      </c>
      <c r="F326" s="761">
        <v>6.3E-10</v>
      </c>
      <c r="G326" s="760">
        <v>5.4100000000000001E-9</v>
      </c>
      <c r="H326" s="760">
        <v>0.20275539281999999</v>
      </c>
      <c r="I326" s="760">
        <v>0</v>
      </c>
      <c r="J326" s="760">
        <v>1.6000000000000001E-9</v>
      </c>
      <c r="K326" s="760">
        <v>0</v>
      </c>
    </row>
    <row r="327" spans="1:11" s="58" customFormat="1" ht="13.35" customHeight="1">
      <c r="A327" s="975" t="s">
        <v>738</v>
      </c>
      <c r="B327" s="742"/>
      <c r="C327" s="759">
        <v>0.24412262037000002</v>
      </c>
      <c r="D327" s="760">
        <v>0.25789062884000002</v>
      </c>
      <c r="E327" s="760">
        <v>0.23459591805000002</v>
      </c>
      <c r="F327" s="761">
        <v>0.23247117272999998</v>
      </c>
      <c r="G327" s="760">
        <v>0.23020282990999999</v>
      </c>
      <c r="H327" s="760"/>
      <c r="I327" s="760">
        <v>0.21009265177</v>
      </c>
      <c r="J327" s="760">
        <v>0.20789513397000001</v>
      </c>
      <c r="K327" s="760">
        <v>0.35787176519000002</v>
      </c>
    </row>
    <row r="328" spans="1:11" s="77" customFormat="1" ht="13.35" customHeight="1">
      <c r="A328" s="975" t="s">
        <v>739</v>
      </c>
      <c r="B328" s="742"/>
      <c r="C328" s="762">
        <v>0</v>
      </c>
      <c r="D328" s="760"/>
      <c r="E328" s="760">
        <v>0</v>
      </c>
      <c r="F328" s="761"/>
      <c r="G328" s="760"/>
      <c r="H328" s="760"/>
      <c r="I328" s="760"/>
      <c r="J328" s="760"/>
      <c r="K328" s="760"/>
    </row>
    <row r="329" spans="1:11" s="29" customFormat="1" ht="13.35" customHeight="1">
      <c r="A329" s="975" t="s">
        <v>425</v>
      </c>
      <c r="B329" s="742"/>
      <c r="C329" s="762">
        <v>0.11804064202836</v>
      </c>
      <c r="D329" s="760">
        <v>0.12043307724000001</v>
      </c>
      <c r="E329" s="760">
        <v>1.218005367E-2</v>
      </c>
      <c r="F329" s="761">
        <v>8.219209009999999E-3</v>
      </c>
      <c r="G329" s="760">
        <v>2.149168554E-2</v>
      </c>
      <c r="H329" s="760">
        <v>9.7825452899999998E-3</v>
      </c>
      <c r="I329" s="760">
        <v>7.0520582300000008E-3</v>
      </c>
      <c r="J329" s="760">
        <v>2.4609772199999998E-2</v>
      </c>
      <c r="K329" s="760">
        <v>2.3151388450000004E-2</v>
      </c>
    </row>
    <row r="330" spans="1:11" s="29" customFormat="1" ht="13.35" customHeight="1">
      <c r="A330" s="1519" t="s">
        <v>484</v>
      </c>
      <c r="B330" s="1404"/>
      <c r="C330" s="972">
        <v>0.36216326239836</v>
      </c>
      <c r="D330" s="1396">
        <v>0.37832370608000004</v>
      </c>
      <c r="E330" s="1396">
        <v>0.24677597171999999</v>
      </c>
      <c r="F330" s="1397">
        <v>0.24069038236999998</v>
      </c>
      <c r="G330" s="1396">
        <v>0.25169452085999999</v>
      </c>
      <c r="H330" s="1396">
        <v>0.21253793810999999</v>
      </c>
      <c r="I330" s="1396">
        <v>0.21714470999999999</v>
      </c>
      <c r="J330" s="1396">
        <v>0.23250490776999999</v>
      </c>
      <c r="K330" s="1396">
        <v>0.38102315364</v>
      </c>
    </row>
    <row r="331" spans="1:11" s="29" customFormat="1" ht="13.35" customHeight="1">
      <c r="A331" s="1523" t="s">
        <v>740</v>
      </c>
      <c r="B331" s="1406"/>
      <c r="C331" s="1547">
        <v>48.902164721796069</v>
      </c>
      <c r="D331" s="1548">
        <v>53.219367924850005</v>
      </c>
      <c r="E331" s="1548">
        <v>46.151495739120008</v>
      </c>
      <c r="F331" s="1549">
        <v>47.252625912839996</v>
      </c>
      <c r="G331" s="1548">
        <v>43.658022093170004</v>
      </c>
      <c r="H331" s="1548">
        <v>45.488747939710002</v>
      </c>
      <c r="I331" s="1548">
        <v>46.297700233969991</v>
      </c>
      <c r="J331" s="1548">
        <v>47.602488056369992</v>
      </c>
      <c r="K331" s="1548">
        <v>43.114115163760012</v>
      </c>
    </row>
    <row r="332" spans="1:11" s="29" customFormat="1" ht="7.5" customHeight="1">
      <c r="A332" s="392"/>
      <c r="B332" s="392"/>
      <c r="C332" s="1744"/>
      <c r="D332" s="392"/>
      <c r="E332" s="392"/>
      <c r="F332" s="392"/>
      <c r="G332" s="392"/>
      <c r="H332" s="392"/>
      <c r="I332" s="392"/>
      <c r="J332" s="392"/>
      <c r="K332" s="392"/>
    </row>
    <row r="333" spans="1:11" s="29" customFormat="1" ht="13.9" customHeight="1">
      <c r="A333" s="186" t="s">
        <v>704</v>
      </c>
      <c r="B333" s="186"/>
      <c r="C333" s="753"/>
      <c r="D333" s="753"/>
      <c r="E333" s="753"/>
      <c r="F333" s="753"/>
      <c r="G333" s="753"/>
      <c r="H333" s="753"/>
      <c r="I333" s="753"/>
      <c r="J333" s="753"/>
      <c r="K333" s="753"/>
    </row>
    <row r="334" spans="1:11" s="23" customFormat="1" ht="13.35" customHeight="1">
      <c r="A334" s="1552" t="s">
        <v>737</v>
      </c>
      <c r="B334" s="1324"/>
      <c r="C334" s="1288"/>
      <c r="D334" s="1289"/>
      <c r="E334" s="1289"/>
      <c r="F334" s="1289"/>
      <c r="G334" s="1289"/>
      <c r="H334" s="1289"/>
      <c r="I334" s="1289"/>
      <c r="J334" s="1289"/>
      <c r="K334" s="1289"/>
    </row>
    <row r="335" spans="1:11" s="1545" customFormat="1" ht="13.35" customHeight="1">
      <c r="A335" s="975" t="s">
        <v>738</v>
      </c>
      <c r="B335" s="742"/>
      <c r="C335" s="725">
        <v>0.24412262037000002</v>
      </c>
      <c r="D335" s="726">
        <v>0.25789062884000002</v>
      </c>
      <c r="E335" s="726">
        <v>0.23459591805000002</v>
      </c>
      <c r="F335" s="726">
        <v>0.23247117272999998</v>
      </c>
      <c r="G335" s="726">
        <v>0.23020282990999999</v>
      </c>
      <c r="H335" s="726">
        <v>0.20275539281999999</v>
      </c>
      <c r="I335" s="726">
        <v>0.21009265177</v>
      </c>
      <c r="J335" s="726">
        <v>0.20789513397000001</v>
      </c>
      <c r="K335" s="726">
        <v>0.20024554912</v>
      </c>
    </row>
    <row r="336" spans="1:11" s="70" customFormat="1" ht="13.35" customHeight="1">
      <c r="A336" s="975" t="s">
        <v>739</v>
      </c>
      <c r="B336" s="742"/>
      <c r="C336" s="725"/>
      <c r="D336" s="726"/>
      <c r="E336" s="726"/>
      <c r="F336" s="726"/>
      <c r="G336" s="726"/>
      <c r="H336" s="726"/>
      <c r="I336" s="726"/>
      <c r="J336" s="726"/>
      <c r="K336" s="726"/>
    </row>
    <row r="337" spans="1:11" s="24" customFormat="1" ht="13.35" customHeight="1">
      <c r="A337" s="975" t="s">
        <v>425</v>
      </c>
      <c r="B337" s="742"/>
      <c r="C337" s="725">
        <v>5.5361862156600005E-3</v>
      </c>
      <c r="D337" s="726">
        <v>5.1190777300000002E-3</v>
      </c>
      <c r="E337" s="726">
        <v>3.7964046500000002E-3</v>
      </c>
      <c r="F337" s="726">
        <v>3.7990201300000001E-3</v>
      </c>
      <c r="G337" s="726">
        <v>3.8133846599999995E-3</v>
      </c>
      <c r="H337" s="726">
        <v>3.5962913500000001E-3</v>
      </c>
      <c r="I337" s="726">
        <v>3.7156231599999997E-3</v>
      </c>
      <c r="J337" s="726">
        <v>5.3086195500000001E-3</v>
      </c>
      <c r="K337" s="726">
        <v>5.0085266900000008E-3</v>
      </c>
    </row>
    <row r="338" spans="1:11" s="1545" customFormat="1" ht="13.35" customHeight="1">
      <c r="A338" s="1519" t="s">
        <v>484</v>
      </c>
      <c r="B338" s="1404"/>
      <c r="C338" s="727">
        <v>0.24965880658566</v>
      </c>
      <c r="D338" s="728">
        <v>0.26300970657</v>
      </c>
      <c r="E338" s="728">
        <v>0.23839232270000002</v>
      </c>
      <c r="F338" s="728">
        <v>0.23627019285999998</v>
      </c>
      <c r="G338" s="728">
        <v>0.23401621456999999</v>
      </c>
      <c r="H338" s="728">
        <v>0.20635168416999999</v>
      </c>
      <c r="I338" s="728">
        <v>0.21380827493000001</v>
      </c>
      <c r="J338" s="728">
        <v>0.21320375352000001</v>
      </c>
      <c r="K338" s="728">
        <v>0.20525870608999999</v>
      </c>
    </row>
    <row r="339" spans="1:11" s="1545" customFormat="1" ht="7.5" customHeight="1">
      <c r="A339" s="1807"/>
      <c r="B339" s="1807"/>
      <c r="C339" s="1807"/>
      <c r="D339" s="1807"/>
      <c r="E339" s="1807"/>
      <c r="F339" s="1807"/>
      <c r="G339" s="1807"/>
      <c r="H339" s="1807"/>
      <c r="I339" s="1807"/>
      <c r="J339" s="392"/>
      <c r="K339" s="392"/>
    </row>
    <row r="340" spans="1:11" s="56" customFormat="1" ht="14.1" customHeight="1">
      <c r="A340" s="1805"/>
      <c r="B340" s="1805"/>
      <c r="C340" s="1805"/>
      <c r="D340" s="1805"/>
      <c r="E340" s="1805"/>
      <c r="F340" s="1805"/>
      <c r="G340" s="1805"/>
      <c r="H340" s="1805"/>
      <c r="I340" s="1805"/>
      <c r="J340" s="1805"/>
      <c r="K340" s="1805"/>
    </row>
    <row r="341" spans="1:11" s="29" customFormat="1" ht="23.1" customHeight="1">
      <c r="A341" s="155"/>
      <c r="B341" s="155"/>
      <c r="C341" s="357"/>
      <c r="D341" s="357"/>
      <c r="E341" s="357"/>
      <c r="F341" s="357"/>
      <c r="G341" s="1717"/>
      <c r="H341" s="357"/>
      <c r="I341" s="357"/>
      <c r="J341" s="357"/>
      <c r="K341" s="357"/>
    </row>
    <row r="342" spans="1:11" s="29" customFormat="1" ht="18.75" customHeight="1">
      <c r="A342" s="1782" t="s">
        <v>741</v>
      </c>
      <c r="B342" s="1782"/>
      <c r="C342" s="1782"/>
      <c r="D342" s="1782"/>
      <c r="E342" s="1782"/>
      <c r="F342" s="1782"/>
      <c r="G342" s="1782"/>
      <c r="H342" s="1782"/>
      <c r="I342" s="1782"/>
      <c r="J342" s="392"/>
      <c r="K342" s="392"/>
    </row>
    <row r="343" spans="1:11" s="29" customFormat="1" ht="13.9" customHeight="1">
      <c r="A343" s="1546"/>
      <c r="B343" s="1546"/>
      <c r="C343" s="1546"/>
      <c r="D343" s="1546"/>
      <c r="E343" s="1546"/>
      <c r="F343" s="1698"/>
      <c r="G343" s="1546"/>
      <c r="H343" s="1546"/>
      <c r="I343" s="1546"/>
      <c r="J343" s="392"/>
      <c r="K343" s="392"/>
    </row>
    <row r="344" spans="1:11" s="43" customFormat="1" ht="13.9" customHeight="1">
      <c r="A344" s="1804" t="s">
        <v>706</v>
      </c>
      <c r="B344" s="1804"/>
      <c r="C344" s="1804"/>
      <c r="D344" s="1804"/>
      <c r="E344" s="1804"/>
      <c r="F344" s="1804"/>
      <c r="G344" s="1804"/>
      <c r="H344" s="1804"/>
      <c r="I344" s="1804"/>
      <c r="J344" s="336"/>
      <c r="K344" s="336"/>
    </row>
    <row r="345" spans="1:11" s="29" customFormat="1" ht="13.9" customHeight="1">
      <c r="A345" s="581"/>
      <c r="B345" s="581"/>
      <c r="C345" s="1276" t="s">
        <v>289</v>
      </c>
      <c r="D345" s="1277" t="s">
        <v>290</v>
      </c>
      <c r="E345" s="1277" t="s">
        <v>291</v>
      </c>
      <c r="F345" s="1277" t="s">
        <v>292</v>
      </c>
      <c r="G345" s="1277" t="s">
        <v>289</v>
      </c>
      <c r="H345" s="1277" t="s">
        <v>290</v>
      </c>
      <c r="I345" s="1277" t="s">
        <v>291</v>
      </c>
      <c r="J345" s="1277" t="s">
        <v>292</v>
      </c>
      <c r="K345" s="1277" t="s">
        <v>289</v>
      </c>
    </row>
    <row r="346" spans="1:11" s="23" customFormat="1" ht="13.9" customHeight="1">
      <c r="A346" s="181" t="s">
        <v>663</v>
      </c>
      <c r="B346" s="181"/>
      <c r="C346" s="672" t="s">
        <v>293</v>
      </c>
      <c r="D346" s="652" t="s">
        <v>263</v>
      </c>
      <c r="E346" s="652" t="s">
        <v>263</v>
      </c>
      <c r="F346" s="652" t="s">
        <v>263</v>
      </c>
      <c r="G346" s="652" t="s">
        <v>263</v>
      </c>
      <c r="H346" s="652" t="s">
        <v>264</v>
      </c>
      <c r="I346" s="652" t="s">
        <v>264</v>
      </c>
      <c r="J346" s="652" t="s">
        <v>264</v>
      </c>
      <c r="K346" s="652" t="s">
        <v>264</v>
      </c>
    </row>
    <row r="347" spans="1:11" s="77" customFormat="1" ht="13.35" customHeight="1">
      <c r="A347" s="353" t="s">
        <v>742</v>
      </c>
      <c r="B347" s="1274"/>
      <c r="C347" s="1292">
        <v>36.189778494825646</v>
      </c>
      <c r="D347" s="1293">
        <v>38.031207088919999</v>
      </c>
      <c r="E347" s="1293">
        <v>32.559490418140015</v>
      </c>
      <c r="F347" s="1293">
        <v>30.595036219400004</v>
      </c>
      <c r="G347" s="1293">
        <v>31.943267272089994</v>
      </c>
      <c r="H347" s="1293">
        <v>36.323585724789993</v>
      </c>
      <c r="I347" s="1293">
        <v>36.30289597229001</v>
      </c>
      <c r="J347" s="1293">
        <v>35.298348920189994</v>
      </c>
      <c r="K347" s="1293">
        <v>38.951136773570006</v>
      </c>
    </row>
    <row r="348" spans="1:11" s="29" customFormat="1" ht="13.35" customHeight="1">
      <c r="A348" s="1524" t="s">
        <v>743</v>
      </c>
      <c r="B348" s="756"/>
      <c r="C348" s="711">
        <v>25.93577339701438</v>
      </c>
      <c r="D348" s="713">
        <v>26.589770264359991</v>
      </c>
      <c r="E348" s="713">
        <v>24.355443837119996</v>
      </c>
      <c r="F348" s="713">
        <v>26.745835385109991</v>
      </c>
      <c r="G348" s="713">
        <v>26.783238713460012</v>
      </c>
      <c r="H348" s="713">
        <v>24.341218887779998</v>
      </c>
      <c r="I348" s="713">
        <v>25.231880765600003</v>
      </c>
      <c r="J348" s="713">
        <v>26.657416738839999</v>
      </c>
      <c r="K348" s="713">
        <v>28.408020201570007</v>
      </c>
    </row>
    <row r="349" spans="1:11" s="29" customFormat="1" ht="13.35" customHeight="1">
      <c r="A349" s="351" t="s">
        <v>744</v>
      </c>
      <c r="B349" s="715"/>
      <c r="C349" s="711">
        <v>10.8778638845607</v>
      </c>
      <c r="D349" s="713">
        <v>12.449994806519996</v>
      </c>
      <c r="E349" s="713">
        <v>12.30889634377</v>
      </c>
      <c r="F349" s="713">
        <v>12.101964067499997</v>
      </c>
      <c r="G349" s="713">
        <v>13.551655892300001</v>
      </c>
      <c r="H349" s="713">
        <v>12.347500369539999</v>
      </c>
      <c r="I349" s="713">
        <v>13.222513582700005</v>
      </c>
      <c r="J349" s="713">
        <v>14.907550791850001</v>
      </c>
      <c r="K349" s="713">
        <v>15.723850414360005</v>
      </c>
    </row>
    <row r="350" spans="1:11" s="29" customFormat="1" ht="13.35" customHeight="1">
      <c r="A350" s="1460" t="s">
        <v>484</v>
      </c>
      <c r="B350" s="1401"/>
      <c r="C350" s="757">
        <v>73.003415776400729</v>
      </c>
      <c r="D350" s="1544">
        <v>77.070972159799993</v>
      </c>
      <c r="E350" s="1544">
        <v>69.223830599030009</v>
      </c>
      <c r="F350" s="1544">
        <v>69.442835672009991</v>
      </c>
      <c r="G350" s="1544">
        <v>72.27816187785001</v>
      </c>
      <c r="H350" s="1544">
        <v>73.012304982109981</v>
      </c>
      <c r="I350" s="1544">
        <v>74.757290320590016</v>
      </c>
      <c r="J350" s="1544">
        <v>76.863316450880006</v>
      </c>
      <c r="K350" s="1544">
        <v>83.083007389500011</v>
      </c>
    </row>
    <row r="351" spans="1:11" s="29" customFormat="1" ht="13.9" customHeight="1">
      <c r="A351" s="722"/>
      <c r="B351" s="722"/>
      <c r="C351" s="722"/>
      <c r="D351" s="722"/>
      <c r="E351" s="722"/>
      <c r="F351" s="722"/>
      <c r="G351" s="722"/>
      <c r="H351" s="722"/>
      <c r="I351" s="722"/>
      <c r="J351" s="722"/>
      <c r="K351" s="722"/>
    </row>
    <row r="352" spans="1:11" s="29" customFormat="1" ht="13.9" customHeight="1">
      <c r="A352" s="243" t="s">
        <v>167</v>
      </c>
      <c r="B352" s="243"/>
      <c r="C352" s="243"/>
      <c r="D352" s="243"/>
      <c r="E352" s="243"/>
      <c r="F352" s="243"/>
      <c r="G352" s="243"/>
      <c r="H352" s="243"/>
      <c r="I352" s="243"/>
      <c r="J352" s="336"/>
      <c r="K352" s="336"/>
    </row>
    <row r="353" spans="1:12" s="29" customFormat="1" ht="13.9" customHeight="1">
      <c r="A353" s="581"/>
      <c r="B353" s="581"/>
      <c r="C353" s="1276" t="s">
        <v>289</v>
      </c>
      <c r="D353" s="1277" t="s">
        <v>290</v>
      </c>
      <c r="E353" s="1277" t="s">
        <v>291</v>
      </c>
      <c r="F353" s="1277" t="s">
        <v>292</v>
      </c>
      <c r="G353" s="1277" t="s">
        <v>289</v>
      </c>
      <c r="H353" s="1277" t="s">
        <v>290</v>
      </c>
      <c r="I353" s="1277" t="s">
        <v>291</v>
      </c>
      <c r="J353" s="1277" t="s">
        <v>292</v>
      </c>
      <c r="K353" s="1277" t="s">
        <v>289</v>
      </c>
    </row>
    <row r="354" spans="1:12" s="43" customFormat="1" ht="13.9" customHeight="1">
      <c r="A354" s="181" t="s">
        <v>663</v>
      </c>
      <c r="B354" s="181"/>
      <c r="C354" s="672" t="s">
        <v>293</v>
      </c>
      <c r="D354" s="652" t="s">
        <v>263</v>
      </c>
      <c r="E354" s="652" t="s">
        <v>263</v>
      </c>
      <c r="F354" s="652" t="s">
        <v>263</v>
      </c>
      <c r="G354" s="652" t="s">
        <v>263</v>
      </c>
      <c r="H354" s="652" t="s">
        <v>264</v>
      </c>
      <c r="I354" s="652" t="s">
        <v>264</v>
      </c>
      <c r="J354" s="652" t="s">
        <v>264</v>
      </c>
      <c r="K354" s="652" t="s">
        <v>264</v>
      </c>
    </row>
    <row r="355" spans="1:12" s="43" customFormat="1" ht="13.35" customHeight="1">
      <c r="A355" s="342" t="s">
        <v>680</v>
      </c>
      <c r="B355" s="1274"/>
      <c r="C355" s="725">
        <v>54.797377518376337</v>
      </c>
      <c r="D355" s="726">
        <v>57.206516474899985</v>
      </c>
      <c r="E355" s="726">
        <v>50.005928681479993</v>
      </c>
      <c r="F355" s="726">
        <v>47.76338963389</v>
      </c>
      <c r="G355" s="726">
        <v>50.553755895300029</v>
      </c>
      <c r="H355" s="726">
        <v>46.07856598503998</v>
      </c>
      <c r="I355" s="726">
        <v>42.87708059645</v>
      </c>
      <c r="J355" s="726">
        <v>43.601099924079982</v>
      </c>
      <c r="K355" s="726">
        <v>47.669620494450015</v>
      </c>
    </row>
    <row r="356" spans="1:12" s="29" customFormat="1" ht="13.35" customHeight="1">
      <c r="A356" s="342" t="s">
        <v>681</v>
      </c>
      <c r="B356" s="716"/>
      <c r="C356" s="725">
        <v>14.056432403466994</v>
      </c>
      <c r="D356" s="726">
        <v>15.464980238949996</v>
      </c>
      <c r="E356" s="726">
        <v>13.982650724069993</v>
      </c>
      <c r="F356" s="726">
        <v>15.958841868070003</v>
      </c>
      <c r="G356" s="726">
        <v>15.242152081379999</v>
      </c>
      <c r="H356" s="726">
        <v>19.305492444990005</v>
      </c>
      <c r="I356" s="726">
        <v>22.282766465369992</v>
      </c>
      <c r="J356" s="726">
        <v>17.881726978920003</v>
      </c>
      <c r="K356" s="726">
        <v>17.689680334350001</v>
      </c>
      <c r="L356" s="68"/>
    </row>
    <row r="357" spans="1:12" s="68" customFormat="1" ht="13.35" customHeight="1">
      <c r="A357" s="342" t="s">
        <v>682</v>
      </c>
      <c r="B357" s="716"/>
      <c r="C357" s="725">
        <v>4.1496058545574996</v>
      </c>
      <c r="D357" s="726">
        <v>4.3994754459499994</v>
      </c>
      <c r="E357" s="726">
        <v>5.2352511934800008</v>
      </c>
      <c r="F357" s="726">
        <v>5.7206041700500005</v>
      </c>
      <c r="G357" s="726">
        <v>6.48225390117</v>
      </c>
      <c r="H357" s="726">
        <v>7.6282465520799994</v>
      </c>
      <c r="I357" s="726">
        <v>9.5974432587699994</v>
      </c>
      <c r="J357" s="726">
        <v>15.38048954788</v>
      </c>
      <c r="K357" s="726">
        <v>17.723706560700005</v>
      </c>
    </row>
    <row r="358" spans="1:12" s="23" customFormat="1" ht="13.35" customHeight="1">
      <c r="A358" s="1523" t="s">
        <v>732</v>
      </c>
      <c r="B358" s="1406"/>
      <c r="C358" s="735">
        <v>73.003415776400814</v>
      </c>
      <c r="D358" s="743">
        <v>77.070972159799979</v>
      </c>
      <c r="E358" s="743">
        <v>69.223830599029981</v>
      </c>
      <c r="F358" s="743">
        <v>69.442835672010006</v>
      </c>
      <c r="G358" s="743">
        <v>72.278161877850025</v>
      </c>
      <c r="H358" s="743">
        <v>73.012304982109981</v>
      </c>
      <c r="I358" s="743">
        <v>74.757290320590002</v>
      </c>
      <c r="J358" s="743">
        <v>76.863316450879992</v>
      </c>
      <c r="K358" s="743">
        <v>83.083007389500025</v>
      </c>
    </row>
    <row r="359" spans="1:12" s="25" customFormat="1" ht="7.5" customHeight="1">
      <c r="A359" s="1523"/>
      <c r="B359" s="1523"/>
      <c r="C359" s="1530"/>
      <c r="D359" s="1530"/>
      <c r="E359" s="1530"/>
      <c r="F359" s="1530"/>
      <c r="G359" s="1530"/>
      <c r="H359" s="1530"/>
      <c r="I359" s="1530"/>
      <c r="J359" s="1530"/>
      <c r="K359" s="1530"/>
    </row>
    <row r="360" spans="1:12" s="68" customFormat="1" ht="13.9" customHeight="1">
      <c r="A360" s="1529" t="s">
        <v>704</v>
      </c>
      <c r="B360" s="1528"/>
      <c r="C360" s="1531">
        <v>2.9972264052764999</v>
      </c>
      <c r="D360" s="1532">
        <v>3.1655305573000003</v>
      </c>
      <c r="E360" s="1532">
        <v>3.6605081814300009</v>
      </c>
      <c r="F360" s="1532">
        <v>3.7245556508699997</v>
      </c>
      <c r="G360" s="1532">
        <v>4.5139881492900003</v>
      </c>
      <c r="H360" s="1532">
        <v>5.8014393836399991</v>
      </c>
      <c r="I360" s="1532">
        <v>7.8787009254699996</v>
      </c>
      <c r="J360" s="1532">
        <v>9.8682467739399993</v>
      </c>
      <c r="K360" s="1532">
        <v>11.003941830280004</v>
      </c>
    </row>
    <row r="361" spans="1:12" s="68" customFormat="1" ht="7.5" customHeight="1">
      <c r="A361" s="1802"/>
      <c r="B361" s="1802"/>
      <c r="C361" s="1802"/>
      <c r="D361" s="1802"/>
      <c r="E361" s="1802"/>
      <c r="F361" s="1802"/>
      <c r="G361" s="1802"/>
      <c r="H361" s="1802"/>
      <c r="I361" s="1802"/>
      <c r="J361" s="1802"/>
      <c r="K361" s="1802"/>
    </row>
    <row r="362" spans="1:12" s="68" customFormat="1" ht="13.9" customHeight="1">
      <c r="A362" s="1799" t="s">
        <v>733</v>
      </c>
      <c r="B362" s="1799"/>
      <c r="C362" s="1799"/>
      <c r="D362" s="1799"/>
      <c r="E362" s="1799"/>
      <c r="F362" s="1799"/>
      <c r="G362" s="1799"/>
      <c r="H362" s="1799"/>
      <c r="I362" s="1799"/>
      <c r="J362" s="1799"/>
      <c r="K362" s="1799"/>
    </row>
    <row r="363" spans="1:12" s="68" customFormat="1" ht="13.9" customHeight="1">
      <c r="A363" s="763"/>
      <c r="B363" s="763"/>
      <c r="C363" s="753"/>
      <c r="D363" s="753"/>
      <c r="E363" s="753"/>
      <c r="F363" s="753"/>
      <c r="G363" s="753"/>
      <c r="H363" s="753"/>
      <c r="I363" s="753"/>
      <c r="J363" s="753"/>
      <c r="K363" s="753"/>
    </row>
    <row r="364" spans="1:12" s="68" customFormat="1" ht="13.9" customHeight="1">
      <c r="A364" s="233" t="s">
        <v>706</v>
      </c>
      <c r="B364" s="233"/>
      <c r="C364" s="337"/>
      <c r="D364" s="337"/>
      <c r="E364" s="233" t="s">
        <v>167</v>
      </c>
      <c r="F364" s="337"/>
      <c r="G364" s="337"/>
      <c r="H364" s="337"/>
      <c r="I364" s="337"/>
      <c r="J364" s="337"/>
      <c r="K364" s="337"/>
    </row>
    <row r="365" spans="1:12" s="68" customFormat="1" ht="13.9" customHeight="1">
      <c r="A365" s="723"/>
      <c r="B365" s="723"/>
      <c r="C365" s="723"/>
      <c r="D365" s="723"/>
      <c r="E365" s="723"/>
      <c r="F365" s="723"/>
      <c r="G365" s="723"/>
      <c r="H365" s="723"/>
      <c r="I365" s="723"/>
      <c r="J365" s="723"/>
      <c r="K365" s="723"/>
    </row>
    <row r="366" spans="1:12" s="68" customFormat="1" ht="13.9" customHeight="1">
      <c r="A366" s="723"/>
      <c r="B366" s="723"/>
      <c r="C366" s="723"/>
      <c r="D366" s="723"/>
      <c r="E366" s="723"/>
      <c r="F366" s="723"/>
      <c r="G366" s="723"/>
      <c r="H366" s="723"/>
      <c r="I366" s="723"/>
      <c r="J366" s="723"/>
      <c r="K366" s="723"/>
    </row>
    <row r="367" spans="1:12" s="68" customFormat="1" ht="13.9" customHeight="1">
      <c r="A367" s="723"/>
      <c r="B367" s="723"/>
      <c r="C367" s="723"/>
      <c r="D367" s="723"/>
      <c r="E367" s="723"/>
      <c r="F367" s="723"/>
      <c r="G367" s="723"/>
      <c r="H367" s="723"/>
      <c r="I367" s="723"/>
      <c r="J367" s="723"/>
      <c r="K367" s="723"/>
    </row>
    <row r="368" spans="1:12" s="68" customFormat="1" ht="13.9" customHeight="1">
      <c r="A368" s="723"/>
      <c r="B368" s="723"/>
      <c r="C368" s="723"/>
      <c r="D368" s="723"/>
      <c r="E368" s="723"/>
      <c r="F368" s="723"/>
      <c r="G368" s="723"/>
      <c r="H368" s="723"/>
      <c r="I368" s="723"/>
      <c r="J368" s="723"/>
      <c r="K368" s="723"/>
    </row>
    <row r="369" spans="1:11" s="68" customFormat="1" ht="13.9" customHeight="1">
      <c r="A369" s="723"/>
      <c r="B369" s="723"/>
      <c r="C369" s="723"/>
      <c r="D369" s="723"/>
      <c r="E369" s="723"/>
      <c r="F369" s="723"/>
      <c r="G369" s="723"/>
      <c r="H369" s="723"/>
      <c r="I369" s="723"/>
      <c r="J369" s="723"/>
      <c r="K369" s="723"/>
    </row>
    <row r="370" spans="1:11" s="68" customFormat="1" ht="13.9" customHeight="1">
      <c r="A370" s="723"/>
      <c r="B370" s="723"/>
      <c r="C370" s="723"/>
      <c r="D370" s="723"/>
      <c r="E370" s="723"/>
      <c r="F370" s="723"/>
      <c r="G370" s="723"/>
      <c r="H370" s="723"/>
      <c r="I370" s="723"/>
      <c r="J370" s="723"/>
      <c r="K370" s="723"/>
    </row>
    <row r="371" spans="1:11" s="68" customFormat="1" ht="13.9" customHeight="1">
      <c r="A371" s="723"/>
      <c r="B371" s="723"/>
      <c r="C371" s="723"/>
      <c r="D371" s="723"/>
      <c r="E371" s="723"/>
      <c r="F371" s="723"/>
      <c r="G371" s="723"/>
      <c r="H371" s="723"/>
      <c r="I371" s="723"/>
      <c r="J371" s="723"/>
      <c r="K371" s="723"/>
    </row>
    <row r="372" spans="1:11" s="68" customFormat="1" ht="13.9" customHeight="1">
      <c r="A372" s="723"/>
      <c r="B372" s="723"/>
      <c r="C372" s="723"/>
      <c r="D372" s="723"/>
      <c r="E372" s="723"/>
      <c r="F372" s="723"/>
      <c r="G372" s="723"/>
      <c r="H372" s="723"/>
      <c r="I372" s="723"/>
      <c r="J372" s="723"/>
      <c r="K372" s="723"/>
    </row>
    <row r="373" spans="1:11" s="68" customFormat="1" ht="13.9" customHeight="1">
      <c r="A373" s="723"/>
      <c r="B373" s="723"/>
      <c r="C373" s="723"/>
      <c r="D373" s="723"/>
      <c r="E373" s="723"/>
      <c r="F373" s="723"/>
      <c r="G373" s="723"/>
      <c r="H373" s="723"/>
      <c r="I373" s="723"/>
      <c r="J373" s="723"/>
      <c r="K373" s="723"/>
    </row>
    <row r="374" spans="1:11" s="68" customFormat="1" ht="13.9" customHeight="1">
      <c r="A374" s="723"/>
      <c r="B374" s="723"/>
      <c r="C374" s="723"/>
      <c r="D374" s="723"/>
      <c r="E374" s="723"/>
      <c r="F374" s="723"/>
      <c r="G374" s="723"/>
      <c r="H374" s="723"/>
      <c r="I374" s="723"/>
      <c r="J374" s="723"/>
      <c r="K374" s="723"/>
    </row>
    <row r="375" spans="1:11" s="68" customFormat="1" ht="13.9" customHeight="1">
      <c r="A375" s="723"/>
      <c r="B375" s="723"/>
      <c r="C375" s="723"/>
      <c r="D375" s="723"/>
      <c r="E375" s="723"/>
      <c r="F375" s="723"/>
      <c r="G375" s="723"/>
      <c r="H375" s="723"/>
      <c r="I375" s="723"/>
      <c r="J375" s="723"/>
      <c r="K375" s="723"/>
    </row>
    <row r="376" spans="1:11" s="68" customFormat="1" ht="13.9" customHeight="1">
      <c r="A376" s="723"/>
      <c r="B376" s="723"/>
      <c r="C376" s="723"/>
      <c r="D376" s="723"/>
      <c r="E376" s="723"/>
      <c r="F376" s="723"/>
      <c r="G376" s="723"/>
      <c r="H376" s="723"/>
      <c r="I376" s="723"/>
      <c r="J376" s="723"/>
      <c r="K376" s="723"/>
    </row>
    <row r="377" spans="1:11" s="68" customFormat="1" ht="13.9" customHeight="1">
      <c r="A377" s="723"/>
      <c r="B377" s="723"/>
      <c r="C377" s="723"/>
      <c r="D377" s="723"/>
      <c r="E377" s="723"/>
      <c r="F377" s="723"/>
      <c r="G377" s="723"/>
      <c r="H377" s="723"/>
      <c r="I377" s="723"/>
      <c r="J377" s="723"/>
      <c r="K377" s="723"/>
    </row>
    <row r="378" spans="1:11" s="68" customFormat="1" ht="13.9" customHeight="1">
      <c r="A378" s="723"/>
      <c r="B378" s="723"/>
      <c r="C378" s="723"/>
      <c r="D378" s="723"/>
      <c r="E378" s="723"/>
      <c r="F378" s="723"/>
      <c r="G378" s="723"/>
      <c r="H378" s="723"/>
      <c r="I378" s="723"/>
      <c r="J378" s="723"/>
      <c r="K378" s="723"/>
    </row>
    <row r="379" spans="1:11" s="68" customFormat="1" ht="6.6" customHeight="1">
      <c r="A379" s="723"/>
      <c r="B379" s="723"/>
      <c r="C379" s="723"/>
      <c r="D379" s="723"/>
      <c r="E379" s="723"/>
      <c r="F379" s="723"/>
      <c r="G379" s="723"/>
      <c r="H379" s="723"/>
      <c r="I379" s="723"/>
      <c r="J379" s="723"/>
      <c r="K379" s="723"/>
    </row>
    <row r="380" spans="1:11" s="68" customFormat="1" ht="6.6" customHeight="1">
      <c r="A380" s="723"/>
      <c r="B380" s="723"/>
      <c r="C380" s="723"/>
      <c r="D380" s="723"/>
      <c r="E380" s="723"/>
      <c r="F380" s="723"/>
      <c r="G380" s="723"/>
      <c r="H380" s="723"/>
      <c r="I380" s="723"/>
      <c r="J380" s="723"/>
      <c r="K380" s="723"/>
    </row>
    <row r="381" spans="1:11" s="46" customFormat="1" ht="13.9" customHeight="1">
      <c r="A381" s="723"/>
      <c r="B381" s="723"/>
      <c r="C381" s="723"/>
      <c r="D381" s="723"/>
      <c r="E381" s="723"/>
      <c r="F381" s="723"/>
      <c r="G381" s="723"/>
      <c r="H381" s="723"/>
      <c r="I381" s="723"/>
      <c r="J381" s="723"/>
      <c r="K381" s="723"/>
    </row>
    <row r="382" spans="1:11" s="70" customFormat="1" ht="20.25" customHeight="1">
      <c r="A382" s="723"/>
      <c r="B382" s="723"/>
      <c r="C382" s="723"/>
      <c r="D382" s="723"/>
      <c r="E382" s="723"/>
      <c r="F382" s="723"/>
      <c r="G382" s="723"/>
      <c r="H382" s="723"/>
      <c r="I382" s="723"/>
      <c r="J382" s="723"/>
      <c r="K382" s="723"/>
    </row>
    <row r="383" spans="1:11" s="24" customFormat="1" ht="15" customHeight="1">
      <c r="A383" s="46"/>
      <c r="B383" s="234"/>
      <c r="C383" s="235"/>
      <c r="D383" s="731"/>
      <c r="E383" s="234" t="s">
        <v>745</v>
      </c>
      <c r="F383" s="1638"/>
      <c r="G383" s="1638"/>
      <c r="H383" s="1638"/>
      <c r="I383" s="1638"/>
      <c r="J383" s="1638"/>
      <c r="K383" s="1638"/>
    </row>
    <row r="384" spans="1:11" s="24" customFormat="1" ht="13.9" customHeight="1">
      <c r="A384" s="1805"/>
      <c r="B384" s="1805"/>
      <c r="C384" s="1805"/>
      <c r="D384" s="1805"/>
      <c r="E384" s="1805"/>
      <c r="F384" s="1805"/>
      <c r="G384" s="1805"/>
      <c r="H384" s="1805"/>
      <c r="I384" s="1805"/>
      <c r="J384" s="1805"/>
      <c r="K384" s="1805"/>
    </row>
    <row r="385" spans="1:11" s="56" customFormat="1" ht="14.1" customHeight="1">
      <c r="A385" s="723"/>
      <c r="B385" s="723"/>
      <c r="C385" s="723"/>
      <c r="D385" s="723"/>
      <c r="E385" s="723"/>
      <c r="F385" s="723"/>
      <c r="G385" s="723"/>
      <c r="H385" s="723"/>
      <c r="I385" s="723"/>
      <c r="J385" s="723"/>
      <c r="K385" s="723"/>
    </row>
    <row r="386" spans="1:11" s="29" customFormat="1" ht="23.1" customHeight="1">
      <c r="A386" s="155"/>
      <c r="B386" s="155"/>
      <c r="C386" s="357"/>
      <c r="D386" s="357"/>
      <c r="E386" s="357"/>
      <c r="F386" s="357"/>
      <c r="G386" s="1717"/>
      <c r="H386" s="357"/>
      <c r="I386" s="357"/>
      <c r="J386" s="357"/>
      <c r="K386" s="357"/>
    </row>
    <row r="387" spans="1:11" s="29" customFormat="1" ht="18.75" customHeight="1">
      <c r="A387" s="1782" t="s">
        <v>746</v>
      </c>
      <c r="B387" s="1782"/>
      <c r="C387" s="1782"/>
      <c r="D387" s="1782"/>
      <c r="E387" s="1782"/>
      <c r="F387" s="1782"/>
      <c r="G387" s="1782"/>
      <c r="H387" s="1782"/>
      <c r="I387" s="1782"/>
      <c r="J387" s="336"/>
      <c r="K387" s="336"/>
    </row>
    <row r="388" spans="1:11" s="29" customFormat="1" ht="13.9" customHeight="1">
      <c r="A388" s="709"/>
      <c r="B388" s="709"/>
      <c r="C388" s="709"/>
      <c r="D388" s="709"/>
      <c r="E388" s="709"/>
      <c r="F388" s="709"/>
      <c r="G388" s="709"/>
      <c r="H388" s="709"/>
      <c r="I388" s="709"/>
      <c r="J388" s="336"/>
      <c r="K388" s="336"/>
    </row>
    <row r="389" spans="1:11" s="29" customFormat="1" ht="13.9" customHeight="1">
      <c r="A389" s="1804" t="s">
        <v>736</v>
      </c>
      <c r="B389" s="1804"/>
      <c r="C389" s="1804"/>
      <c r="D389" s="1804"/>
      <c r="E389" s="1804"/>
      <c r="F389" s="1804"/>
      <c r="G389" s="1804"/>
      <c r="H389" s="1804"/>
      <c r="I389" s="1804"/>
      <c r="J389" s="336"/>
      <c r="K389" s="336"/>
    </row>
    <row r="390" spans="1:11" s="29" customFormat="1" ht="13.9" customHeight="1">
      <c r="A390" s="581"/>
      <c r="B390" s="581"/>
      <c r="C390" s="1276" t="s">
        <v>289</v>
      </c>
      <c r="D390" s="1277" t="s">
        <v>290</v>
      </c>
      <c r="E390" s="1277" t="s">
        <v>291</v>
      </c>
      <c r="F390" s="1277" t="s">
        <v>292</v>
      </c>
      <c r="G390" s="1277" t="s">
        <v>289</v>
      </c>
      <c r="H390" s="1277" t="s">
        <v>290</v>
      </c>
      <c r="I390" s="1277" t="s">
        <v>291</v>
      </c>
      <c r="J390" s="1277" t="s">
        <v>292</v>
      </c>
      <c r="K390" s="1277" t="s">
        <v>289</v>
      </c>
    </row>
    <row r="391" spans="1:11" s="29" customFormat="1" ht="13.9" customHeight="1">
      <c r="A391" s="181" t="s">
        <v>663</v>
      </c>
      <c r="B391" s="181"/>
      <c r="C391" s="672" t="s">
        <v>293</v>
      </c>
      <c r="D391" s="652" t="s">
        <v>263</v>
      </c>
      <c r="E391" s="652" t="s">
        <v>263</v>
      </c>
      <c r="F391" s="652" t="s">
        <v>263</v>
      </c>
      <c r="G391" s="652" t="s">
        <v>263</v>
      </c>
      <c r="H391" s="652" t="s">
        <v>264</v>
      </c>
      <c r="I391" s="652" t="s">
        <v>264</v>
      </c>
      <c r="J391" s="652" t="s">
        <v>264</v>
      </c>
      <c r="K391" s="652" t="s">
        <v>264</v>
      </c>
    </row>
    <row r="392" spans="1:11" s="23" customFormat="1" ht="13.35" customHeight="1">
      <c r="A392" s="186" t="s">
        <v>680</v>
      </c>
      <c r="B392" s="1525"/>
      <c r="C392" s="725"/>
      <c r="D392" s="726"/>
      <c r="E392" s="726"/>
      <c r="F392" s="726"/>
      <c r="G392" s="726"/>
      <c r="H392" s="726"/>
      <c r="I392" s="726"/>
      <c r="J392" s="726"/>
      <c r="K392" s="726"/>
    </row>
    <row r="393" spans="1:11" s="29" customFormat="1" ht="13.35" customHeight="1">
      <c r="A393" s="975" t="s">
        <v>747</v>
      </c>
      <c r="B393" s="742"/>
      <c r="C393" s="725">
        <v>32.811106184311392</v>
      </c>
      <c r="D393" s="726">
        <v>35.069907402749998</v>
      </c>
      <c r="E393" s="726">
        <v>28.725312535170008</v>
      </c>
      <c r="F393" s="726">
        <v>26.118180958210004</v>
      </c>
      <c r="G393" s="726">
        <v>28.426395035839988</v>
      </c>
      <c r="H393" s="726">
        <v>31.617562257589999</v>
      </c>
      <c r="I393" s="726">
        <v>30.289733280500005</v>
      </c>
      <c r="J393" s="726">
        <v>29.788313383299997</v>
      </c>
      <c r="K393" s="726">
        <v>33.314168985449996</v>
      </c>
    </row>
    <row r="394" spans="1:11" s="29" customFormat="1" ht="13.35" customHeight="1">
      <c r="A394" s="975" t="s">
        <v>748</v>
      </c>
      <c r="B394" s="742"/>
      <c r="C394" s="725">
        <v>11.986701379438539</v>
      </c>
      <c r="D394" s="726">
        <v>10.62426301985</v>
      </c>
      <c r="E394" s="726">
        <v>10.081715618510001</v>
      </c>
      <c r="F394" s="726">
        <v>10.88690530581</v>
      </c>
      <c r="G394" s="726">
        <v>10.730537524860001</v>
      </c>
      <c r="H394" s="726">
        <v>8.8479012798899994</v>
      </c>
      <c r="I394" s="726">
        <v>6.8808898957799993</v>
      </c>
      <c r="J394" s="726">
        <v>7.1946712453500012</v>
      </c>
      <c r="K394" s="726">
        <v>7.4280714794700007</v>
      </c>
    </row>
    <row r="395" spans="1:11" s="29" customFormat="1" ht="13.35" customHeight="1">
      <c r="A395" s="975" t="s">
        <v>749</v>
      </c>
      <c r="B395" s="742"/>
      <c r="C395" s="725">
        <v>9.9995699546262991</v>
      </c>
      <c r="D395" s="726">
        <v>11.5123460523</v>
      </c>
      <c r="E395" s="726">
        <v>11.198900527800001</v>
      </c>
      <c r="F395" s="726">
        <v>10.758303369869999</v>
      </c>
      <c r="G395" s="726">
        <v>11.396823334599999</v>
      </c>
      <c r="H395" s="726">
        <v>5.6131024475600002</v>
      </c>
      <c r="I395" s="726">
        <v>5.7064574201700005</v>
      </c>
      <c r="J395" s="726">
        <v>6.6181152954299973</v>
      </c>
      <c r="K395" s="726">
        <v>6.9273800295299992</v>
      </c>
    </row>
    <row r="396" spans="1:11" s="29" customFormat="1" ht="13.35" customHeight="1">
      <c r="A396" s="1519" t="s">
        <v>484</v>
      </c>
      <c r="B396" s="1404"/>
      <c r="C396" s="727">
        <v>54.79737751837623</v>
      </c>
      <c r="D396" s="728">
        <v>57.206516474899992</v>
      </c>
      <c r="E396" s="728">
        <v>50.005928681480007</v>
      </c>
      <c r="F396" s="728">
        <v>47.76338963389</v>
      </c>
      <c r="G396" s="728">
        <v>50.553755895299986</v>
      </c>
      <c r="H396" s="728">
        <v>46.078565985039994</v>
      </c>
      <c r="I396" s="728">
        <v>42.877080596450007</v>
      </c>
      <c r="J396" s="728">
        <v>43.601099924079996</v>
      </c>
      <c r="K396" s="728">
        <v>47.669620494449994</v>
      </c>
    </row>
    <row r="397" spans="1:11" s="23" customFormat="1" ht="13.35" customHeight="1">
      <c r="A397" s="186" t="s">
        <v>681</v>
      </c>
      <c r="B397" s="244"/>
      <c r="C397" s="725"/>
      <c r="D397" s="726"/>
      <c r="E397" s="726"/>
      <c r="F397" s="726"/>
      <c r="G397" s="726"/>
      <c r="H397" s="726"/>
      <c r="I397" s="726"/>
      <c r="J397" s="726"/>
      <c r="K397" s="726"/>
    </row>
    <row r="398" spans="1:11" s="29" customFormat="1" ht="13.35" customHeight="1">
      <c r="A398" s="975" t="s">
        <v>747</v>
      </c>
      <c r="B398" s="742"/>
      <c r="C398" s="725">
        <v>3.0417394035950998</v>
      </c>
      <c r="D398" s="726">
        <v>2.6183442507799999</v>
      </c>
      <c r="E398" s="726">
        <v>3.5004504806099992</v>
      </c>
      <c r="F398" s="726">
        <v>4.1431264327299999</v>
      </c>
      <c r="G398" s="726">
        <v>3.1785108184999999</v>
      </c>
      <c r="H398" s="726">
        <v>4.3667134074899998</v>
      </c>
      <c r="I398" s="726">
        <v>5.6759327576600009</v>
      </c>
      <c r="J398" s="726">
        <v>5.0071385143499976</v>
      </c>
      <c r="K398" s="726">
        <v>4.83800066434</v>
      </c>
    </row>
    <row r="399" spans="1:11" s="29" customFormat="1" ht="13.35" customHeight="1">
      <c r="A399" s="975" t="s">
        <v>748</v>
      </c>
      <c r="B399" s="742"/>
      <c r="C399" s="725">
        <v>10.368804233662695</v>
      </c>
      <c r="D399" s="726">
        <v>12.151946062310001</v>
      </c>
      <c r="E399" s="726">
        <v>9.9529810240399996</v>
      </c>
      <c r="F399" s="726">
        <v>11.048575421970002</v>
      </c>
      <c r="G399" s="726">
        <v>10.517086598249996</v>
      </c>
      <c r="H399" s="726">
        <v>8.7874698027499996</v>
      </c>
      <c r="I399" s="726">
        <v>9.3209064395999999</v>
      </c>
      <c r="J399" s="726">
        <v>5.7526130467200005</v>
      </c>
      <c r="K399" s="726">
        <v>6.8575069720699995</v>
      </c>
    </row>
    <row r="400" spans="1:11" s="29" customFormat="1" ht="13.35" customHeight="1">
      <c r="A400" s="975" t="s">
        <v>749</v>
      </c>
      <c r="B400" s="742"/>
      <c r="C400" s="725">
        <v>0.64588876620919999</v>
      </c>
      <c r="D400" s="726">
        <v>0.69468992585999967</v>
      </c>
      <c r="E400" s="726">
        <v>0.52921921942000005</v>
      </c>
      <c r="F400" s="726">
        <v>0.76714001336999982</v>
      </c>
      <c r="G400" s="726">
        <v>1.5465546646300001</v>
      </c>
      <c r="H400" s="726">
        <v>6.1513092347500002</v>
      </c>
      <c r="I400" s="726">
        <v>7.28592726811</v>
      </c>
      <c r="J400" s="726">
        <v>7.121975417849999</v>
      </c>
      <c r="K400" s="726">
        <v>5.9941726979400007</v>
      </c>
    </row>
    <row r="401" spans="1:11" s="29" customFormat="1" ht="13.35" customHeight="1">
      <c r="A401" s="1519" t="s">
        <v>484</v>
      </c>
      <c r="B401" s="1404"/>
      <c r="C401" s="727">
        <v>14.056432403466996</v>
      </c>
      <c r="D401" s="728">
        <v>15.46498023895</v>
      </c>
      <c r="E401" s="728">
        <v>13.982650724069998</v>
      </c>
      <c r="F401" s="728">
        <v>15.958841868069999</v>
      </c>
      <c r="G401" s="728">
        <v>15.242152081379997</v>
      </c>
      <c r="H401" s="728">
        <v>19.305492444989998</v>
      </c>
      <c r="I401" s="728">
        <v>22.282766465370003</v>
      </c>
      <c r="J401" s="728">
        <v>17.88172697892</v>
      </c>
      <c r="K401" s="728">
        <v>17.689680334349998</v>
      </c>
    </row>
    <row r="402" spans="1:11" s="23" customFormat="1" ht="13.35" customHeight="1">
      <c r="A402" s="186" t="s">
        <v>682</v>
      </c>
      <c r="B402" s="244"/>
      <c r="C402" s="725"/>
      <c r="D402" s="726"/>
      <c r="E402" s="726"/>
      <c r="F402" s="726"/>
      <c r="G402" s="726"/>
      <c r="H402" s="726"/>
      <c r="I402" s="726"/>
      <c r="J402" s="726"/>
      <c r="K402" s="726"/>
    </row>
    <row r="403" spans="1:11" s="58" customFormat="1" ht="13.35" customHeight="1">
      <c r="A403" s="975" t="s">
        <v>747</v>
      </c>
      <c r="B403" s="742"/>
      <c r="C403" s="725">
        <v>0.33693290691916</v>
      </c>
      <c r="D403" s="726">
        <v>0.34295543539000006</v>
      </c>
      <c r="E403" s="726">
        <v>0.33372740235999998</v>
      </c>
      <c r="F403" s="726">
        <v>0.33372882846000002</v>
      </c>
      <c r="G403" s="726">
        <v>0.33836141775</v>
      </c>
      <c r="H403" s="726">
        <v>0.33931005971</v>
      </c>
      <c r="I403" s="726">
        <v>0.33722993412999991</v>
      </c>
      <c r="J403" s="726">
        <v>0.50289702254000013</v>
      </c>
      <c r="K403" s="726">
        <v>0.79896712378000001</v>
      </c>
    </row>
    <row r="404" spans="1:11" s="77" customFormat="1" ht="13.35" customHeight="1">
      <c r="A404" s="975" t="s">
        <v>748</v>
      </c>
      <c r="B404" s="742"/>
      <c r="C404" s="725">
        <v>3.5802677839131398</v>
      </c>
      <c r="D404" s="726">
        <v>3.8135611822</v>
      </c>
      <c r="E404" s="726">
        <v>4.3207471945700009</v>
      </c>
      <c r="F404" s="726">
        <v>4.8103546573299996</v>
      </c>
      <c r="G404" s="726">
        <v>5.5356145903500007</v>
      </c>
      <c r="H404" s="726">
        <v>6.7058478051400003</v>
      </c>
      <c r="I404" s="726">
        <v>9.0300844302200005</v>
      </c>
      <c r="J404" s="726">
        <v>13.71013244677</v>
      </c>
      <c r="K404" s="726">
        <v>14.122441750030001</v>
      </c>
    </row>
    <row r="405" spans="1:11" s="29" customFormat="1" ht="13.35" customHeight="1">
      <c r="A405" s="975" t="s">
        <v>749</v>
      </c>
      <c r="B405" s="742"/>
      <c r="C405" s="725">
        <v>0.23240516372519998</v>
      </c>
      <c r="D405" s="726">
        <v>0.24295882835999999</v>
      </c>
      <c r="E405" s="726">
        <v>0.58077659654999991</v>
      </c>
      <c r="F405" s="726">
        <v>0.57652068426000036</v>
      </c>
      <c r="G405" s="726">
        <v>0.60827789307000002</v>
      </c>
      <c r="H405" s="726">
        <v>0.58308868722999985</v>
      </c>
      <c r="I405" s="726">
        <v>0.23012889441999992</v>
      </c>
      <c r="J405" s="726">
        <v>1.1674600785700002</v>
      </c>
      <c r="K405" s="726">
        <v>2.8022976868899998</v>
      </c>
    </row>
    <row r="406" spans="1:11" s="29" customFormat="1" ht="13.35" customHeight="1">
      <c r="A406" s="1519" t="s">
        <v>484</v>
      </c>
      <c r="B406" s="1404"/>
      <c r="C406" s="727">
        <v>4.1496058545574996</v>
      </c>
      <c r="D406" s="728">
        <v>4.3994754459499994</v>
      </c>
      <c r="E406" s="728">
        <v>5.2352511934800008</v>
      </c>
      <c r="F406" s="728">
        <v>5.7206041700500005</v>
      </c>
      <c r="G406" s="728">
        <v>6.48225390117</v>
      </c>
      <c r="H406" s="728">
        <v>7.6282465520800002</v>
      </c>
      <c r="I406" s="728">
        <v>9.5974432587700012</v>
      </c>
      <c r="J406" s="728">
        <v>15.380489547880002</v>
      </c>
      <c r="K406" s="728">
        <v>17.723706560700002</v>
      </c>
    </row>
    <row r="407" spans="1:11" s="29" customFormat="1" ht="13.35" customHeight="1">
      <c r="A407" s="1523" t="s">
        <v>750</v>
      </c>
      <c r="B407" s="1406"/>
      <c r="C407" s="735">
        <v>73.003415776400729</v>
      </c>
      <c r="D407" s="743">
        <v>77.070972159799993</v>
      </c>
      <c r="E407" s="743">
        <v>69.223830599030009</v>
      </c>
      <c r="F407" s="743">
        <v>69.442835672009991</v>
      </c>
      <c r="G407" s="743">
        <v>72.278161877849996</v>
      </c>
      <c r="H407" s="743">
        <v>73.012304982109981</v>
      </c>
      <c r="I407" s="743">
        <v>74.757290320590016</v>
      </c>
      <c r="J407" s="743">
        <v>76.863316450879992</v>
      </c>
      <c r="K407" s="743">
        <v>83.083007389499997</v>
      </c>
    </row>
    <row r="408" spans="1:11" s="29" customFormat="1" ht="7.5" customHeight="1">
      <c r="A408" s="392"/>
      <c r="B408" s="392"/>
      <c r="C408" s="392"/>
      <c r="D408" s="392"/>
      <c r="E408" s="392"/>
      <c r="F408" s="392"/>
      <c r="G408" s="392"/>
      <c r="H408" s="392"/>
      <c r="I408" s="392"/>
      <c r="J408" s="392"/>
      <c r="K408" s="392"/>
    </row>
    <row r="409" spans="1:11" s="23" customFormat="1" ht="13.35" customHeight="1">
      <c r="A409" s="186" t="s">
        <v>704</v>
      </c>
      <c r="B409" s="186"/>
      <c r="C409" s="753"/>
      <c r="D409" s="753"/>
      <c r="E409" s="753"/>
      <c r="F409" s="753"/>
      <c r="G409" s="753"/>
      <c r="H409" s="753"/>
      <c r="I409" s="753"/>
      <c r="J409" s="753"/>
      <c r="K409" s="753"/>
    </row>
    <row r="410" spans="1:11" s="23" customFormat="1" ht="13.35" customHeight="1">
      <c r="A410" s="1552" t="s">
        <v>747</v>
      </c>
      <c r="B410" s="1324"/>
      <c r="C410" s="1288">
        <v>0.33496237081915997</v>
      </c>
      <c r="D410" s="1289">
        <v>0.33224290047000005</v>
      </c>
      <c r="E410" s="1289">
        <v>0.32306459372999996</v>
      </c>
      <c r="F410" s="1289">
        <v>0.32316134435000005</v>
      </c>
      <c r="G410" s="1289">
        <v>0.32239269502999995</v>
      </c>
      <c r="H410" s="1289">
        <v>0.32246843989999996</v>
      </c>
      <c r="I410" s="1289">
        <v>0.32113215148999996</v>
      </c>
      <c r="J410" s="1289">
        <v>0.31208161535000001</v>
      </c>
      <c r="K410" s="1289">
        <v>0.5706956675799999</v>
      </c>
    </row>
    <row r="411" spans="1:11" s="70" customFormat="1" ht="13.35" customHeight="1">
      <c r="A411" s="975" t="s">
        <v>748</v>
      </c>
      <c r="B411" s="742"/>
      <c r="C411" s="725">
        <v>2.6619821369473402</v>
      </c>
      <c r="D411" s="726">
        <v>2.8305951140199999</v>
      </c>
      <c r="E411" s="726">
        <v>3.3351593346500006</v>
      </c>
      <c r="F411" s="726">
        <v>3.3953492026700003</v>
      </c>
      <c r="G411" s="726">
        <v>4.0641601379700001</v>
      </c>
      <c r="H411" s="726">
        <v>5.3267500455399999</v>
      </c>
      <c r="I411" s="726">
        <v>7.355634395440001</v>
      </c>
      <c r="J411" s="726">
        <v>8.6901460026200006</v>
      </c>
      <c r="K411" s="726">
        <v>9.6442089237600008</v>
      </c>
    </row>
    <row r="412" spans="1:11" s="24" customFormat="1" ht="13.35" customHeight="1">
      <c r="A412" s="975" t="s">
        <v>749</v>
      </c>
      <c r="B412" s="742"/>
      <c r="C412" s="725">
        <v>2.8189751E-4</v>
      </c>
      <c r="D412" s="726">
        <v>2.6925428100000003E-3</v>
      </c>
      <c r="E412" s="726">
        <v>2.2842530500000002E-3</v>
      </c>
      <c r="F412" s="726">
        <v>6.0451038500000005E-3</v>
      </c>
      <c r="G412" s="726">
        <v>0.12743531629000002</v>
      </c>
      <c r="H412" s="726">
        <v>0.15222089819999995</v>
      </c>
      <c r="I412" s="726">
        <v>0.20193437853999993</v>
      </c>
      <c r="J412" s="726">
        <v>0.86601915597000012</v>
      </c>
      <c r="K412" s="726">
        <v>0.78903723893999989</v>
      </c>
    </row>
    <row r="413" spans="1:11" s="24" customFormat="1" ht="13.35" customHeight="1">
      <c r="A413" s="1519" t="s">
        <v>484</v>
      </c>
      <c r="B413" s="1404"/>
      <c r="C413" s="727">
        <v>2.9972264052765003</v>
      </c>
      <c r="D413" s="728">
        <v>3.1655305572999999</v>
      </c>
      <c r="E413" s="728">
        <v>3.6605081814300009</v>
      </c>
      <c r="F413" s="728">
        <v>3.7245556508699997</v>
      </c>
      <c r="G413" s="728">
        <v>4.5139881492900003</v>
      </c>
      <c r="H413" s="728">
        <v>5.8014393836399991</v>
      </c>
      <c r="I413" s="728">
        <v>7.8787009254700004</v>
      </c>
      <c r="J413" s="728">
        <v>9.868246773940001</v>
      </c>
      <c r="K413" s="728">
        <v>11.003941830280001</v>
      </c>
    </row>
    <row r="414" spans="1:11" s="24" customFormat="1" ht="13.9" customHeight="1">
      <c r="A414" s="1511"/>
      <c r="B414" s="1511"/>
      <c r="C414" s="753"/>
      <c r="D414" s="753"/>
      <c r="E414" s="753"/>
      <c r="F414" s="753"/>
      <c r="G414" s="753"/>
      <c r="H414" s="753"/>
      <c r="I414" s="753"/>
      <c r="J414" s="753"/>
      <c r="K414" s="753"/>
    </row>
    <row r="415" spans="1:11" s="56" customFormat="1" ht="14.1" customHeight="1">
      <c r="A415" s="1805"/>
      <c r="B415" s="1805"/>
      <c r="C415" s="1805"/>
      <c r="D415" s="1805"/>
      <c r="E415" s="1805"/>
      <c r="F415" s="1805"/>
      <c r="G415" s="1805"/>
      <c r="H415" s="1805"/>
      <c r="I415" s="1805"/>
      <c r="J415" s="1805"/>
      <c r="K415" s="1805"/>
    </row>
    <row r="416" spans="1:11" s="29" customFormat="1" ht="23.1" customHeight="1">
      <c r="A416" s="155"/>
      <c r="B416" s="155"/>
      <c r="C416" s="357"/>
      <c r="D416" s="357"/>
      <c r="E416" s="357"/>
      <c r="F416" s="357"/>
      <c r="G416" s="1717"/>
      <c r="H416" s="357"/>
      <c r="I416" s="357"/>
      <c r="J416" s="357"/>
      <c r="K416" s="357"/>
    </row>
    <row r="417" spans="1:12" s="29" customFormat="1" ht="18.75" customHeight="1">
      <c r="A417" s="1782" t="s">
        <v>751</v>
      </c>
      <c r="B417" s="1782"/>
      <c r="C417" s="1782"/>
      <c r="D417" s="1782"/>
      <c r="E417" s="1782"/>
      <c r="F417" s="1782"/>
      <c r="G417" s="1782"/>
      <c r="H417" s="1782"/>
      <c r="I417" s="1782"/>
      <c r="J417" s="336"/>
      <c r="K417" s="336"/>
    </row>
    <row r="418" spans="1:12" s="29" customFormat="1" ht="13.9" customHeight="1">
      <c r="A418" s="709"/>
      <c r="B418" s="709"/>
      <c r="C418" s="709"/>
      <c r="D418" s="709"/>
      <c r="E418" s="709"/>
      <c r="F418" s="1697"/>
      <c r="G418" s="709"/>
      <c r="H418" s="709"/>
      <c r="I418" s="709"/>
      <c r="J418" s="336"/>
      <c r="K418" s="336"/>
    </row>
    <row r="419" spans="1:12" s="29" customFormat="1" ht="13.9" customHeight="1">
      <c r="A419" s="1804" t="s">
        <v>706</v>
      </c>
      <c r="B419" s="1804"/>
      <c r="C419" s="1804"/>
      <c r="D419" s="1804"/>
      <c r="E419" s="1804"/>
      <c r="F419" s="1804"/>
      <c r="G419" s="1804"/>
      <c r="H419" s="1804"/>
      <c r="I419" s="1804"/>
      <c r="J419" s="336"/>
      <c r="K419" s="336"/>
    </row>
    <row r="420" spans="1:12" s="29" customFormat="1" ht="13.9" customHeight="1">
      <c r="A420" s="581"/>
      <c r="B420" s="581"/>
      <c r="C420" s="1276" t="s">
        <v>289</v>
      </c>
      <c r="D420" s="1277" t="s">
        <v>290</v>
      </c>
      <c r="E420" s="1277" t="s">
        <v>291</v>
      </c>
      <c r="F420" s="1277" t="s">
        <v>292</v>
      </c>
      <c r="G420" s="1277" t="s">
        <v>289</v>
      </c>
      <c r="H420" s="1277" t="s">
        <v>290</v>
      </c>
      <c r="I420" s="1277" t="s">
        <v>291</v>
      </c>
      <c r="J420" s="1277" t="s">
        <v>292</v>
      </c>
      <c r="K420" s="1277" t="s">
        <v>289</v>
      </c>
    </row>
    <row r="421" spans="1:12" s="29" customFormat="1" ht="13.9" customHeight="1">
      <c r="A421" s="181" t="s">
        <v>663</v>
      </c>
      <c r="B421" s="181"/>
      <c r="C421" s="672" t="s">
        <v>293</v>
      </c>
      <c r="D421" s="652" t="s">
        <v>263</v>
      </c>
      <c r="E421" s="652" t="s">
        <v>263</v>
      </c>
      <c r="F421" s="652" t="s">
        <v>263</v>
      </c>
      <c r="G421" s="652" t="s">
        <v>263</v>
      </c>
      <c r="H421" s="652" t="s">
        <v>264</v>
      </c>
      <c r="I421" s="652" t="s">
        <v>264</v>
      </c>
      <c r="J421" s="652" t="s">
        <v>264</v>
      </c>
      <c r="K421" s="652" t="s">
        <v>264</v>
      </c>
    </row>
    <row r="422" spans="1:12" s="23" customFormat="1" ht="13.35" customHeight="1">
      <c r="A422" s="342" t="s">
        <v>752</v>
      </c>
      <c r="B422" s="1274"/>
      <c r="C422" s="725">
        <v>29.180006525190816</v>
      </c>
      <c r="D422" s="726">
        <v>27.857436541899986</v>
      </c>
      <c r="E422" s="726">
        <v>29.155154592110009</v>
      </c>
      <c r="F422" s="726">
        <v>29.139224435749995</v>
      </c>
      <c r="G422" s="726">
        <v>28.149358090349999</v>
      </c>
      <c r="H422" s="726">
        <v>28.299212206460002</v>
      </c>
      <c r="I422" s="726">
        <v>26.72402514493</v>
      </c>
      <c r="J422" s="726">
        <v>29.885530805429994</v>
      </c>
      <c r="K422" s="726">
        <v>30.625437097860004</v>
      </c>
    </row>
    <row r="423" spans="1:12" s="23" customFormat="1" ht="13.35" customHeight="1">
      <c r="A423" s="342" t="s">
        <v>753</v>
      </c>
      <c r="B423" s="716"/>
      <c r="C423" s="725">
        <v>31.218738902572994</v>
      </c>
      <c r="D423" s="726">
        <v>30.284284904019994</v>
      </c>
      <c r="E423" s="726">
        <v>25.96159891784999</v>
      </c>
      <c r="F423" s="726">
        <v>24.009048348600011</v>
      </c>
      <c r="G423" s="726">
        <v>23.814308118420001</v>
      </c>
      <c r="H423" s="726">
        <v>20.434343330449998</v>
      </c>
      <c r="I423" s="726">
        <v>22.031446308789999</v>
      </c>
      <c r="J423" s="726">
        <v>24.490493147059997</v>
      </c>
      <c r="K423" s="726">
        <v>21.255033941790003</v>
      </c>
    </row>
    <row r="424" spans="1:12" s="56" customFormat="1" ht="13.35" customHeight="1">
      <c r="A424" s="342" t="s">
        <v>754</v>
      </c>
      <c r="B424" s="716"/>
      <c r="C424" s="725">
        <v>25.948507037535464</v>
      </c>
      <c r="D424" s="726">
        <v>29.947263140610012</v>
      </c>
      <c r="E424" s="726">
        <v>22.733315742620007</v>
      </c>
      <c r="F424" s="726">
        <v>19.595877075380002</v>
      </c>
      <c r="G424" s="726">
        <v>20.184534344510002</v>
      </c>
      <c r="H424" s="726">
        <v>17.624036677259994</v>
      </c>
      <c r="I424" s="726">
        <v>15.09292416459</v>
      </c>
      <c r="J424" s="726">
        <v>13.821561778960001</v>
      </c>
      <c r="K424" s="726">
        <v>12.465025084180001</v>
      </c>
    </row>
    <row r="425" spans="1:12" s="29" customFormat="1" ht="13.35" customHeight="1">
      <c r="A425" s="342" t="s">
        <v>425</v>
      </c>
      <c r="B425" s="716"/>
      <c r="C425" s="725">
        <v>28.007736100462598</v>
      </c>
      <c r="D425" s="726">
        <v>26.886505816620016</v>
      </c>
      <c r="E425" s="726">
        <v>26.173711831759991</v>
      </c>
      <c r="F425" s="726">
        <v>22.011349787740009</v>
      </c>
      <c r="G425" s="726">
        <v>22.769705812310004</v>
      </c>
      <c r="H425" s="726">
        <v>23.433638325620002</v>
      </c>
      <c r="I425" s="726">
        <v>22.212911612020005</v>
      </c>
      <c r="J425" s="726">
        <v>23.2809463679</v>
      </c>
      <c r="K425" s="726">
        <v>21.7832901425</v>
      </c>
    </row>
    <row r="426" spans="1:12" s="29" customFormat="1" ht="13.35" customHeight="1">
      <c r="A426" s="1523" t="s">
        <v>484</v>
      </c>
      <c r="B426" s="1406"/>
      <c r="C426" s="735">
        <v>114.35498856576187</v>
      </c>
      <c r="D426" s="743">
        <v>114.97549040315</v>
      </c>
      <c r="E426" s="743">
        <v>104.02378108434</v>
      </c>
      <c r="F426" s="743">
        <v>94.755499647470018</v>
      </c>
      <c r="G426" s="743">
        <v>94.917906365589999</v>
      </c>
      <c r="H426" s="743">
        <v>89.791230539790007</v>
      </c>
      <c r="I426" s="743">
        <v>86.061307230330002</v>
      </c>
      <c r="J426" s="743">
        <v>91.478532099349991</v>
      </c>
      <c r="K426" s="743">
        <v>86.12878626633001</v>
      </c>
    </row>
    <row r="427" spans="1:12" s="29" customFormat="1" ht="13.9" customHeight="1">
      <c r="A427" s="1511"/>
      <c r="B427" s="1511"/>
      <c r="C427" s="753"/>
      <c r="D427" s="753"/>
      <c r="E427" s="753"/>
      <c r="F427" s="753"/>
      <c r="G427" s="753"/>
      <c r="H427" s="753"/>
      <c r="I427" s="753"/>
      <c r="J427" s="753"/>
      <c r="K427" s="753"/>
    </row>
    <row r="428" spans="1:12" s="29" customFormat="1" ht="13.9" customHeight="1">
      <c r="A428" s="1804" t="s">
        <v>167</v>
      </c>
      <c r="B428" s="1804"/>
      <c r="C428" s="1804"/>
      <c r="D428" s="1804"/>
      <c r="E428" s="1804"/>
      <c r="F428" s="1804"/>
      <c r="G428" s="1804"/>
      <c r="H428" s="1804"/>
      <c r="I428" s="1804"/>
      <c r="J428" s="336"/>
      <c r="K428" s="336"/>
    </row>
    <row r="429" spans="1:12" s="29" customFormat="1" ht="13.9" customHeight="1">
      <c r="A429" s="581"/>
      <c r="B429" s="581"/>
      <c r="C429" s="1276" t="s">
        <v>289</v>
      </c>
      <c r="D429" s="1277" t="s">
        <v>290</v>
      </c>
      <c r="E429" s="1277" t="s">
        <v>291</v>
      </c>
      <c r="F429" s="1277" t="s">
        <v>292</v>
      </c>
      <c r="G429" s="1277" t="s">
        <v>289</v>
      </c>
      <c r="H429" s="1277" t="s">
        <v>290</v>
      </c>
      <c r="I429" s="1277" t="s">
        <v>291</v>
      </c>
      <c r="J429" s="1277" t="s">
        <v>292</v>
      </c>
      <c r="K429" s="1277" t="s">
        <v>289</v>
      </c>
    </row>
    <row r="430" spans="1:12" s="23" customFormat="1" ht="13.9" customHeight="1">
      <c r="A430" s="181" t="s">
        <v>663</v>
      </c>
      <c r="B430" s="181"/>
      <c r="C430" s="672" t="s">
        <v>293</v>
      </c>
      <c r="D430" s="652" t="s">
        <v>263</v>
      </c>
      <c r="E430" s="652" t="s">
        <v>263</v>
      </c>
      <c r="F430" s="652" t="s">
        <v>263</v>
      </c>
      <c r="G430" s="652" t="s">
        <v>263</v>
      </c>
      <c r="H430" s="652" t="s">
        <v>264</v>
      </c>
      <c r="I430" s="652" t="s">
        <v>264</v>
      </c>
      <c r="J430" s="652" t="s">
        <v>264</v>
      </c>
      <c r="K430" s="652" t="s">
        <v>264</v>
      </c>
    </row>
    <row r="431" spans="1:12" s="43" customFormat="1" ht="13.35" customHeight="1">
      <c r="A431" s="342" t="s">
        <v>680</v>
      </c>
      <c r="B431" s="1274"/>
      <c r="C431" s="725">
        <v>93.986406721570106</v>
      </c>
      <c r="D431" s="726">
        <v>95.392038215639985</v>
      </c>
      <c r="E431" s="726">
        <v>84.422821705849969</v>
      </c>
      <c r="F431" s="726">
        <v>77.35022085380993</v>
      </c>
      <c r="G431" s="726">
        <v>74.851374274499918</v>
      </c>
      <c r="H431" s="726">
        <v>72.623768792950003</v>
      </c>
      <c r="I431" s="726">
        <v>72.098603088820042</v>
      </c>
      <c r="J431" s="726">
        <v>76.354394445030024</v>
      </c>
      <c r="K431" s="726">
        <v>72.810241329909985</v>
      </c>
    </row>
    <row r="432" spans="1:12" s="29" customFormat="1" ht="13.35" customHeight="1">
      <c r="A432" s="342" t="s">
        <v>681</v>
      </c>
      <c r="B432" s="716"/>
      <c r="C432" s="725">
        <v>16.740843870041797</v>
      </c>
      <c r="D432" s="726">
        <v>15.697279017550009</v>
      </c>
      <c r="E432" s="726">
        <v>16.604212310400008</v>
      </c>
      <c r="F432" s="726">
        <v>14.381346114650009</v>
      </c>
      <c r="G432" s="726">
        <v>18.056049880210011</v>
      </c>
      <c r="H432" s="726">
        <v>15.245663735859999</v>
      </c>
      <c r="I432" s="726">
        <v>11.90219384988</v>
      </c>
      <c r="J432" s="726">
        <v>12.500289900780002</v>
      </c>
      <c r="K432" s="726">
        <v>10.748972666360002</v>
      </c>
      <c r="L432" s="68"/>
    </row>
    <row r="433" spans="1:17" s="23" customFormat="1" ht="13.35" customHeight="1">
      <c r="A433" s="342" t="s">
        <v>682</v>
      </c>
      <c r="B433" s="716"/>
      <c r="C433" s="725">
        <v>3.62773797414996</v>
      </c>
      <c r="D433" s="726">
        <v>3.8861731699600011</v>
      </c>
      <c r="E433" s="726">
        <v>2.9967470680900004</v>
      </c>
      <c r="F433" s="726">
        <v>3.0239326790099996</v>
      </c>
      <c r="G433" s="726">
        <v>2.0104822108799998</v>
      </c>
      <c r="H433" s="726">
        <v>1.9217980109799999</v>
      </c>
      <c r="I433" s="726">
        <v>2.06051029163</v>
      </c>
      <c r="J433" s="726">
        <v>2.6238477535399998</v>
      </c>
      <c r="K433" s="726">
        <v>2.5695722700600006</v>
      </c>
    </row>
    <row r="434" spans="1:17" s="23" customFormat="1" ht="13.35" customHeight="1">
      <c r="A434" s="1523" t="s">
        <v>732</v>
      </c>
      <c r="B434" s="1406"/>
      <c r="C434" s="735">
        <v>114.35498856576186</v>
      </c>
      <c r="D434" s="743">
        <v>114.97549040314999</v>
      </c>
      <c r="E434" s="743">
        <v>104.02378108433999</v>
      </c>
      <c r="F434" s="743">
        <v>94.755499647469946</v>
      </c>
      <c r="G434" s="743">
        <v>94.917906365589928</v>
      </c>
      <c r="H434" s="743">
        <v>89.791230539789993</v>
      </c>
      <c r="I434" s="743">
        <v>86.061307230330044</v>
      </c>
      <c r="J434" s="743">
        <v>91.478532099350019</v>
      </c>
      <c r="K434" s="743">
        <v>86.128786266329982</v>
      </c>
    </row>
    <row r="435" spans="1:17" s="23" customFormat="1" ht="7.5" customHeight="1">
      <c r="A435" s="1523"/>
      <c r="B435" s="1523"/>
      <c r="C435" s="1530"/>
      <c r="D435" s="1530"/>
      <c r="E435" s="1530"/>
      <c r="F435" s="1530"/>
      <c r="G435" s="1530"/>
      <c r="H435" s="1530"/>
      <c r="I435" s="1530"/>
      <c r="J435" s="1530"/>
      <c r="K435" s="1530"/>
    </row>
    <row r="436" spans="1:17" s="68" customFormat="1" ht="13.9" customHeight="1">
      <c r="A436" s="1529" t="s">
        <v>704</v>
      </c>
      <c r="B436" s="1528"/>
      <c r="C436" s="1531">
        <v>2.4709510436492601</v>
      </c>
      <c r="D436" s="1532">
        <v>1.63669651865</v>
      </c>
      <c r="E436" s="1532">
        <v>1.5202145959</v>
      </c>
      <c r="F436" s="1532">
        <v>1.53145969108</v>
      </c>
      <c r="G436" s="1532">
        <v>1.5318679771199999</v>
      </c>
      <c r="H436" s="1532">
        <v>1.4257320431399998</v>
      </c>
      <c r="I436" s="1532">
        <v>1.5593182605</v>
      </c>
      <c r="J436" s="1532">
        <v>1.5537929087399998</v>
      </c>
      <c r="K436" s="1532">
        <v>1.2454375641600002</v>
      </c>
    </row>
    <row r="437" spans="1:17" s="68" customFormat="1" ht="7.5" customHeight="1">
      <c r="A437" s="1512"/>
      <c r="B437" s="1512"/>
      <c r="C437" s="753"/>
      <c r="D437" s="753"/>
      <c r="E437" s="753"/>
      <c r="F437" s="753"/>
      <c r="G437" s="753"/>
      <c r="H437" s="753"/>
      <c r="I437" s="753"/>
      <c r="J437" s="753"/>
      <c r="K437" s="753"/>
      <c r="Q437" s="1526"/>
    </row>
    <row r="438" spans="1:17" s="68" customFormat="1" ht="13.9" customHeight="1">
      <c r="A438" s="1799" t="s">
        <v>733</v>
      </c>
      <c r="B438" s="1799"/>
      <c r="C438" s="1799"/>
      <c r="D438" s="1799"/>
      <c r="E438" s="1799"/>
      <c r="F438" s="1799"/>
      <c r="G438" s="1799"/>
      <c r="H438" s="1799"/>
      <c r="I438" s="1799"/>
      <c r="J438" s="1799"/>
      <c r="K438" s="1799"/>
      <c r="Q438" s="1526"/>
    </row>
    <row r="439" spans="1:17" s="68" customFormat="1" ht="13.9" customHeight="1">
      <c r="A439" s="722"/>
      <c r="B439" s="722"/>
      <c r="C439" s="722"/>
      <c r="D439" s="722"/>
      <c r="E439" s="722"/>
      <c r="F439" s="722"/>
      <c r="G439" s="722"/>
      <c r="H439" s="722"/>
      <c r="I439" s="722"/>
      <c r="J439" s="722"/>
      <c r="K439" s="722"/>
    </row>
    <row r="440" spans="1:17" s="68" customFormat="1" ht="13.9" customHeight="1">
      <c r="A440" s="233" t="s">
        <v>706</v>
      </c>
      <c r="B440" s="233"/>
      <c r="C440" s="337"/>
      <c r="D440" s="337"/>
      <c r="E440" s="233" t="s">
        <v>167</v>
      </c>
      <c r="F440" s="337"/>
      <c r="G440" s="337"/>
      <c r="H440" s="337"/>
      <c r="I440" s="337"/>
      <c r="J440" s="337"/>
      <c r="K440" s="337"/>
    </row>
    <row r="441" spans="1:17" s="68" customFormat="1" ht="13.9" customHeight="1">
      <c r="A441" s="723"/>
      <c r="B441" s="723"/>
      <c r="C441" s="723"/>
      <c r="D441" s="723"/>
      <c r="E441" s="723"/>
      <c r="F441" s="723"/>
      <c r="G441" s="723"/>
      <c r="H441" s="723"/>
      <c r="I441" s="723"/>
      <c r="J441" s="723"/>
      <c r="K441" s="723"/>
    </row>
    <row r="442" spans="1:17" s="68" customFormat="1" ht="13.9" customHeight="1">
      <c r="A442" s="723"/>
      <c r="B442" s="723"/>
      <c r="C442" s="723"/>
      <c r="D442" s="723"/>
      <c r="E442" s="723"/>
      <c r="F442" s="723"/>
      <c r="G442" s="723"/>
      <c r="H442" s="723"/>
      <c r="I442" s="723"/>
      <c r="J442" s="723"/>
      <c r="K442" s="723"/>
    </row>
    <row r="443" spans="1:17" s="68" customFormat="1" ht="13.9" customHeight="1">
      <c r="A443" s="723"/>
      <c r="B443" s="723"/>
      <c r="C443" s="723"/>
      <c r="D443" s="723"/>
      <c r="E443" s="723"/>
      <c r="F443" s="723"/>
      <c r="G443" s="723"/>
      <c r="H443" s="723"/>
      <c r="I443" s="723"/>
      <c r="J443" s="723"/>
      <c r="K443" s="723"/>
    </row>
    <row r="444" spans="1:17" s="68" customFormat="1" ht="13.9" customHeight="1">
      <c r="A444" s="723"/>
      <c r="B444" s="723"/>
      <c r="C444" s="723"/>
      <c r="D444" s="723"/>
      <c r="E444" s="723"/>
      <c r="F444" s="723"/>
      <c r="G444" s="723"/>
      <c r="H444" s="723"/>
      <c r="I444" s="723"/>
      <c r="J444" s="723"/>
      <c r="K444" s="723"/>
    </row>
    <row r="445" spans="1:17" s="68" customFormat="1" ht="13.9" customHeight="1">
      <c r="A445" s="723"/>
      <c r="B445" s="723"/>
      <c r="C445" s="723"/>
      <c r="D445" s="723"/>
      <c r="E445" s="723"/>
      <c r="F445" s="723"/>
      <c r="G445" s="723"/>
      <c r="H445" s="723"/>
      <c r="I445" s="723"/>
      <c r="J445" s="723"/>
      <c r="K445" s="723"/>
    </row>
    <row r="446" spans="1:17" s="68" customFormat="1" ht="13.9" customHeight="1">
      <c r="A446" s="723"/>
      <c r="B446" s="723"/>
      <c r="C446" s="723"/>
      <c r="D446" s="723"/>
      <c r="E446" s="723"/>
      <c r="F446" s="723"/>
      <c r="G446" s="723"/>
      <c r="H446" s="723"/>
      <c r="I446" s="723"/>
      <c r="J446" s="723"/>
      <c r="K446" s="723"/>
    </row>
    <row r="447" spans="1:17" s="68" customFormat="1" ht="13.9" customHeight="1">
      <c r="A447" s="723"/>
      <c r="B447" s="723"/>
      <c r="C447" s="723"/>
      <c r="D447" s="723"/>
      <c r="E447" s="723"/>
      <c r="F447" s="723"/>
      <c r="G447" s="723"/>
      <c r="H447" s="723"/>
      <c r="I447" s="723"/>
      <c r="J447" s="723"/>
      <c r="K447" s="723"/>
    </row>
    <row r="448" spans="1:17" s="68" customFormat="1" ht="13.9" customHeight="1">
      <c r="A448" s="723"/>
      <c r="B448" s="723"/>
      <c r="C448" s="723"/>
      <c r="D448" s="723"/>
      <c r="E448" s="723"/>
      <c r="F448" s="723"/>
      <c r="G448" s="723"/>
      <c r="H448" s="723"/>
      <c r="I448" s="723"/>
      <c r="J448" s="723"/>
      <c r="K448" s="723"/>
    </row>
    <row r="449" spans="1:11" s="68" customFormat="1" ht="13.9" customHeight="1">
      <c r="A449" s="723"/>
      <c r="B449" s="723"/>
      <c r="C449" s="723"/>
      <c r="D449" s="723"/>
      <c r="E449" s="723"/>
      <c r="F449" s="723"/>
      <c r="G449" s="723"/>
      <c r="H449" s="723"/>
      <c r="I449" s="723"/>
      <c r="J449" s="723"/>
      <c r="K449" s="723"/>
    </row>
    <row r="450" spans="1:11" s="68" customFormat="1" ht="13.9" customHeight="1">
      <c r="A450" s="723"/>
      <c r="B450" s="723"/>
      <c r="C450" s="723"/>
      <c r="D450" s="723"/>
      <c r="E450" s="723"/>
      <c r="F450" s="723"/>
      <c r="G450" s="723"/>
      <c r="H450" s="723"/>
      <c r="I450" s="723"/>
      <c r="J450" s="723"/>
      <c r="K450" s="723"/>
    </row>
    <row r="451" spans="1:11" s="68" customFormat="1" ht="13.9" customHeight="1">
      <c r="A451" s="723"/>
      <c r="B451" s="723"/>
      <c r="C451" s="723"/>
      <c r="D451" s="723"/>
      <c r="E451" s="723"/>
      <c r="F451" s="723"/>
      <c r="G451" s="723"/>
      <c r="H451" s="723"/>
      <c r="I451" s="723"/>
      <c r="J451" s="723"/>
      <c r="K451" s="723"/>
    </row>
    <row r="452" spans="1:11" s="68" customFormat="1" ht="13.9" customHeight="1">
      <c r="A452" s="723"/>
      <c r="B452" s="723"/>
      <c r="C452" s="723"/>
      <c r="D452" s="723"/>
      <c r="E452" s="723"/>
      <c r="F452" s="723"/>
      <c r="G452" s="723"/>
      <c r="H452" s="723"/>
      <c r="I452" s="723"/>
      <c r="J452" s="723"/>
      <c r="K452" s="723"/>
    </row>
    <row r="453" spans="1:11" s="68" customFormat="1" ht="14.1" customHeight="1">
      <c r="A453" s="723"/>
      <c r="B453" s="723"/>
      <c r="C453" s="723"/>
      <c r="D453" s="723"/>
      <c r="E453" s="723"/>
      <c r="F453" s="723"/>
      <c r="G453" s="723"/>
      <c r="H453" s="723"/>
      <c r="I453" s="723"/>
      <c r="J453" s="723"/>
      <c r="K453" s="723"/>
    </row>
    <row r="454" spans="1:11" s="68" customFormat="1" ht="9.6" customHeight="1">
      <c r="A454" s="723"/>
      <c r="B454" s="723"/>
      <c r="C454" s="723"/>
      <c r="D454" s="723"/>
      <c r="E454" s="723"/>
      <c r="F454" s="723"/>
      <c r="G454" s="723"/>
      <c r="H454" s="723"/>
      <c r="I454" s="723"/>
      <c r="J454" s="723"/>
      <c r="K454" s="723"/>
    </row>
    <row r="455" spans="1:11" s="46" customFormat="1" ht="13.9" customHeight="1">
      <c r="A455" s="723"/>
      <c r="B455" s="723"/>
      <c r="C455" s="723"/>
      <c r="D455" s="723"/>
      <c r="E455" s="723"/>
      <c r="F455" s="723"/>
      <c r="G455" s="723"/>
      <c r="H455" s="723"/>
      <c r="I455" s="723"/>
      <c r="J455" s="723"/>
      <c r="K455" s="723"/>
    </row>
    <row r="456" spans="1:11" s="70" customFormat="1" ht="17.850000000000001" customHeight="1">
      <c r="A456" s="723"/>
      <c r="B456" s="723"/>
      <c r="C456" s="723"/>
      <c r="D456" s="723"/>
      <c r="E456" s="723"/>
      <c r="F456" s="723"/>
      <c r="G456" s="723"/>
      <c r="H456" s="723"/>
      <c r="I456" s="723"/>
      <c r="J456" s="723"/>
      <c r="K456" s="723"/>
    </row>
    <row r="457" spans="1:11" s="24" customFormat="1" ht="15" customHeight="1">
      <c r="A457" s="46"/>
      <c r="B457" s="234"/>
      <c r="C457" s="235"/>
      <c r="D457" s="731"/>
      <c r="E457" s="234" t="s">
        <v>755</v>
      </c>
      <c r="F457" s="1638"/>
      <c r="G457" s="1638"/>
      <c r="H457" s="1638"/>
      <c r="I457" s="1638"/>
      <c r="J457" s="1638"/>
      <c r="K457" s="1638"/>
    </row>
    <row r="458" spans="1:11" s="56" customFormat="1" ht="14.1" customHeight="1">
      <c r="A458" s="1805"/>
      <c r="B458" s="1805"/>
      <c r="C458" s="1805"/>
      <c r="D458" s="1805"/>
      <c r="E458" s="1805"/>
      <c r="F458" s="1805"/>
      <c r="G458" s="1805"/>
      <c r="H458" s="1805"/>
      <c r="I458" s="1805"/>
      <c r="J458" s="1805"/>
      <c r="K458" s="1805"/>
    </row>
    <row r="459" spans="1:11" s="29" customFormat="1" ht="23.1" customHeight="1">
      <c r="A459" s="155"/>
      <c r="B459" s="155"/>
      <c r="C459" s="357"/>
      <c r="D459" s="357"/>
      <c r="E459" s="357"/>
      <c r="F459" s="357"/>
      <c r="G459" s="357"/>
      <c r="H459" s="1717"/>
      <c r="I459" s="357"/>
      <c r="J459" s="357"/>
      <c r="K459" s="357"/>
    </row>
    <row r="460" spans="1:11" s="29" customFormat="1" ht="18.75" customHeight="1">
      <c r="A460" s="1782" t="s">
        <v>756</v>
      </c>
      <c r="B460" s="1782"/>
      <c r="C460" s="1782"/>
      <c r="D460" s="1782"/>
      <c r="E460" s="1782"/>
      <c r="F460" s="1782"/>
      <c r="G460" s="1782"/>
      <c r="H460" s="1782"/>
      <c r="I460" s="1782"/>
      <c r="J460" s="336"/>
      <c r="K460" s="336"/>
    </row>
    <row r="461" spans="1:11" s="29" customFormat="1" ht="13.9" customHeight="1">
      <c r="A461" s="709"/>
      <c r="B461" s="709"/>
      <c r="C461" s="709"/>
      <c r="D461" s="709"/>
      <c r="E461" s="709"/>
      <c r="F461" s="709"/>
      <c r="G461" s="709"/>
      <c r="H461" s="1697"/>
      <c r="I461" s="709"/>
      <c r="J461" s="336"/>
      <c r="K461" s="336"/>
    </row>
    <row r="462" spans="1:11" s="29" customFormat="1" ht="13.9" customHeight="1">
      <c r="A462" s="1804" t="s">
        <v>736</v>
      </c>
      <c r="B462" s="1804"/>
      <c r="C462" s="1804"/>
      <c r="D462" s="1804"/>
      <c r="E462" s="1804"/>
      <c r="F462" s="1804"/>
      <c r="G462" s="1804"/>
      <c r="H462" s="1804"/>
      <c r="I462" s="1804"/>
      <c r="J462" s="336"/>
      <c r="K462" s="336"/>
    </row>
    <row r="463" spans="1:11" s="29" customFormat="1" ht="13.9" customHeight="1">
      <c r="A463" s="581"/>
      <c r="B463" s="581"/>
      <c r="C463" s="1276" t="s">
        <v>289</v>
      </c>
      <c r="D463" s="1277" t="s">
        <v>290</v>
      </c>
      <c r="E463" s="1277" t="s">
        <v>291</v>
      </c>
      <c r="F463" s="1277" t="s">
        <v>292</v>
      </c>
      <c r="G463" s="1277" t="s">
        <v>289</v>
      </c>
      <c r="H463" s="1277" t="s">
        <v>290</v>
      </c>
      <c r="I463" s="1277" t="s">
        <v>291</v>
      </c>
      <c r="J463" s="1277" t="s">
        <v>292</v>
      </c>
      <c r="K463" s="1277" t="s">
        <v>289</v>
      </c>
    </row>
    <row r="464" spans="1:11" s="29" customFormat="1" ht="13.9" customHeight="1">
      <c r="A464" s="181" t="s">
        <v>663</v>
      </c>
      <c r="B464" s="181"/>
      <c r="C464" s="672" t="s">
        <v>293</v>
      </c>
      <c r="D464" s="652" t="s">
        <v>263</v>
      </c>
      <c r="E464" s="652" t="s">
        <v>263</v>
      </c>
      <c r="F464" s="652" t="s">
        <v>263</v>
      </c>
      <c r="G464" s="652" t="s">
        <v>263</v>
      </c>
      <c r="H464" s="652" t="s">
        <v>264</v>
      </c>
      <c r="I464" s="652" t="s">
        <v>264</v>
      </c>
      <c r="J464" s="652" t="s">
        <v>264</v>
      </c>
      <c r="K464" s="652" t="s">
        <v>264</v>
      </c>
    </row>
    <row r="465" spans="1:11" s="29" customFormat="1" ht="13.35" customHeight="1">
      <c r="A465" s="186" t="s">
        <v>680</v>
      </c>
      <c r="B465" s="1525"/>
      <c r="C465" s="725"/>
      <c r="D465" s="726"/>
      <c r="E465" s="726"/>
      <c r="F465" s="726"/>
      <c r="G465" s="726"/>
      <c r="H465" s="726"/>
      <c r="I465" s="726"/>
      <c r="J465" s="726"/>
      <c r="K465" s="726"/>
    </row>
    <row r="466" spans="1:11" s="23" customFormat="1" ht="13.35" customHeight="1">
      <c r="A466" s="975" t="s">
        <v>752</v>
      </c>
      <c r="B466" s="742"/>
      <c r="C466" s="725">
        <v>26.978136509523708</v>
      </c>
      <c r="D466" s="726">
        <v>25.498381909479999</v>
      </c>
      <c r="E466" s="726">
        <v>26.100456579180001</v>
      </c>
      <c r="F466" s="726">
        <v>26.033919229419997</v>
      </c>
      <c r="G466" s="726">
        <v>24.797237360800008</v>
      </c>
      <c r="H466" s="726">
        <v>24.322777351299994</v>
      </c>
      <c r="I466" s="726">
        <v>24.339584124130006</v>
      </c>
      <c r="J466" s="726">
        <v>27.510309073050003</v>
      </c>
      <c r="K466" s="726">
        <v>28.925969259870001</v>
      </c>
    </row>
    <row r="467" spans="1:11" s="29" customFormat="1" ht="13.35" customHeight="1">
      <c r="A467" s="975" t="s">
        <v>753</v>
      </c>
      <c r="B467" s="742"/>
      <c r="C467" s="725">
        <v>23.434553665239399</v>
      </c>
      <c r="D467" s="726">
        <v>23.561306267209996</v>
      </c>
      <c r="E467" s="726">
        <v>19.116615112470004</v>
      </c>
      <c r="F467" s="726">
        <v>17.235965996510004</v>
      </c>
      <c r="G467" s="726">
        <v>15.783842211980003</v>
      </c>
      <c r="H467" s="726">
        <v>13.751466508099998</v>
      </c>
      <c r="I467" s="726">
        <v>15.930621016329999</v>
      </c>
      <c r="J467" s="726">
        <v>17.733607253220001</v>
      </c>
      <c r="K467" s="726">
        <v>16.459265003479999</v>
      </c>
    </row>
    <row r="468" spans="1:11" s="29" customFormat="1" ht="13.35" customHeight="1">
      <c r="A468" s="975" t="s">
        <v>754</v>
      </c>
      <c r="B468" s="742"/>
      <c r="C468" s="725">
        <v>19.4975112773398</v>
      </c>
      <c r="D468" s="726">
        <v>21.620332010920006</v>
      </c>
      <c r="E468" s="726">
        <v>17.039056443550002</v>
      </c>
      <c r="F468" s="726">
        <v>14.682332202759998</v>
      </c>
      <c r="G468" s="726">
        <v>14.927002218510003</v>
      </c>
      <c r="H468" s="726">
        <v>14.43627646907</v>
      </c>
      <c r="I468" s="726">
        <v>12.671718147870001</v>
      </c>
      <c r="J468" s="726">
        <v>11.337892601080002</v>
      </c>
      <c r="K468" s="726">
        <v>9.4856341035899998</v>
      </c>
    </row>
    <row r="469" spans="1:11" s="29" customFormat="1" ht="13.35" customHeight="1">
      <c r="A469" s="975" t="s">
        <v>425</v>
      </c>
      <c r="B469" s="742"/>
      <c r="C469" s="725">
        <v>24.076205269467206</v>
      </c>
      <c r="D469" s="726">
        <v>24.712018028030009</v>
      </c>
      <c r="E469" s="726">
        <v>22.16669357064999</v>
      </c>
      <c r="F469" s="726">
        <v>19.398003425120006</v>
      </c>
      <c r="G469" s="726">
        <v>19.34329248321</v>
      </c>
      <c r="H469" s="726">
        <v>20.113248464479994</v>
      </c>
      <c r="I469" s="726">
        <v>19.15667980049</v>
      </c>
      <c r="J469" s="726">
        <v>19.77258551768</v>
      </c>
      <c r="K469" s="726">
        <v>17.939372962970001</v>
      </c>
    </row>
    <row r="470" spans="1:11" s="29" customFormat="1" ht="13.35" customHeight="1">
      <c r="A470" s="1519" t="s">
        <v>484</v>
      </c>
      <c r="B470" s="1404"/>
      <c r="C470" s="727">
        <v>93.98640672157012</v>
      </c>
      <c r="D470" s="728">
        <v>95.392038215640014</v>
      </c>
      <c r="E470" s="728">
        <v>84.422821705850012</v>
      </c>
      <c r="F470" s="728">
        <v>77.350220853810015</v>
      </c>
      <c r="G470" s="728">
        <v>74.851374274500017</v>
      </c>
      <c r="H470" s="728">
        <v>72.623768792949988</v>
      </c>
      <c r="I470" s="728">
        <v>72.098603088820013</v>
      </c>
      <c r="J470" s="728">
        <v>76.354394445029996</v>
      </c>
      <c r="K470" s="728">
        <v>72.810241329909999</v>
      </c>
    </row>
    <row r="471" spans="1:11" s="29" customFormat="1" ht="13.35" customHeight="1">
      <c r="A471" s="186" t="s">
        <v>681</v>
      </c>
      <c r="B471" s="244"/>
      <c r="C471" s="725"/>
      <c r="D471" s="726"/>
      <c r="E471" s="726"/>
      <c r="F471" s="726"/>
      <c r="G471" s="726"/>
      <c r="H471" s="726"/>
      <c r="I471" s="726"/>
      <c r="J471" s="726"/>
      <c r="K471" s="726"/>
    </row>
    <row r="472" spans="1:11" s="23" customFormat="1" ht="13.35" customHeight="1">
      <c r="A472" s="975" t="s">
        <v>752</v>
      </c>
      <c r="B472" s="742"/>
      <c r="C472" s="725">
        <v>1.4673149510958001</v>
      </c>
      <c r="D472" s="726">
        <v>1.58710530883</v>
      </c>
      <c r="E472" s="726">
        <v>2.3366771721499995</v>
      </c>
      <c r="F472" s="726">
        <v>2.3584822314599996</v>
      </c>
      <c r="G472" s="726">
        <v>2.6147505226700005</v>
      </c>
      <c r="H472" s="726">
        <v>3.2858001418200002</v>
      </c>
      <c r="I472" s="726">
        <v>1.6582717607499995</v>
      </c>
      <c r="J472" s="726">
        <v>1.6293491122500003</v>
      </c>
      <c r="K472" s="726">
        <v>0.9705703752</v>
      </c>
    </row>
    <row r="473" spans="1:11" s="29" customFormat="1" ht="13.35" customHeight="1">
      <c r="A473" s="975" t="s">
        <v>753</v>
      </c>
      <c r="B473" s="742"/>
      <c r="C473" s="725">
        <v>6.9485015615536003</v>
      </c>
      <c r="D473" s="726">
        <v>5.8395837015100005</v>
      </c>
      <c r="E473" s="726">
        <v>6.0221221442399999</v>
      </c>
      <c r="F473" s="726">
        <v>5.9455693222800017</v>
      </c>
      <c r="G473" s="726">
        <v>7.2132579700699999</v>
      </c>
      <c r="H473" s="726">
        <v>5.9301494471400007</v>
      </c>
      <c r="I473" s="726">
        <v>5.2574478131600006</v>
      </c>
      <c r="J473" s="726">
        <v>5.4124438462600004</v>
      </c>
      <c r="K473" s="726">
        <v>3.9788464812299988</v>
      </c>
    </row>
    <row r="474" spans="1:11" s="29" customFormat="1" ht="13.35" customHeight="1">
      <c r="A474" s="975" t="s">
        <v>754</v>
      </c>
      <c r="B474" s="742"/>
      <c r="C474" s="725">
        <v>4.4964957195033994</v>
      </c>
      <c r="D474" s="726">
        <v>6.1953978152099989</v>
      </c>
      <c r="E474" s="726">
        <v>4.32996763499</v>
      </c>
      <c r="F474" s="726">
        <v>3.4825738760400005</v>
      </c>
      <c r="G474" s="726">
        <v>4.8240299912399989</v>
      </c>
      <c r="H474" s="726">
        <v>2.7420053457299995</v>
      </c>
      <c r="I474" s="726">
        <v>1.9519317327500001</v>
      </c>
      <c r="J474" s="726">
        <v>2.0154941749199997</v>
      </c>
      <c r="K474" s="726">
        <v>1.97845996634</v>
      </c>
    </row>
    <row r="475" spans="1:11" s="29" customFormat="1" ht="13.35" customHeight="1">
      <c r="A475" s="975" t="s">
        <v>425</v>
      </c>
      <c r="B475" s="742"/>
      <c r="C475" s="725">
        <v>3.8285316378889998</v>
      </c>
      <c r="D475" s="726">
        <v>2.0751921920000003</v>
      </c>
      <c r="E475" s="726">
        <v>3.91544535902</v>
      </c>
      <c r="F475" s="726">
        <v>2.5947206848700004</v>
      </c>
      <c r="G475" s="726">
        <v>3.4040113962300005</v>
      </c>
      <c r="H475" s="726">
        <v>3.2877088011699991</v>
      </c>
      <c r="I475" s="726">
        <v>3.0345425432200002</v>
      </c>
      <c r="J475" s="726">
        <v>3.4430027673500003</v>
      </c>
      <c r="K475" s="726">
        <v>3.8210958435899998</v>
      </c>
    </row>
    <row r="476" spans="1:11" s="29" customFormat="1" ht="13.35" customHeight="1">
      <c r="A476" s="1519" t="s">
        <v>484</v>
      </c>
      <c r="B476" s="1404"/>
      <c r="C476" s="727">
        <v>16.7408438700418</v>
      </c>
      <c r="D476" s="728">
        <v>15.697279017549999</v>
      </c>
      <c r="E476" s="728">
        <v>16.604212310400001</v>
      </c>
      <c r="F476" s="728">
        <v>14.381346114650004</v>
      </c>
      <c r="G476" s="728">
        <v>18.056049880210001</v>
      </c>
      <c r="H476" s="728">
        <v>15.245663735860001</v>
      </c>
      <c r="I476" s="728">
        <v>11.902193849880002</v>
      </c>
      <c r="J476" s="728">
        <v>12.50028990078</v>
      </c>
      <c r="K476" s="728">
        <v>10.748972666359998</v>
      </c>
    </row>
    <row r="477" spans="1:11" s="29" customFormat="1" ht="13.35" customHeight="1">
      <c r="A477" s="186" t="s">
        <v>682</v>
      </c>
      <c r="B477" s="244"/>
      <c r="C477" s="725"/>
      <c r="D477" s="726"/>
      <c r="E477" s="726"/>
      <c r="F477" s="726"/>
      <c r="G477" s="726"/>
      <c r="H477" s="726"/>
      <c r="I477" s="726"/>
      <c r="J477" s="726"/>
      <c r="K477" s="726"/>
    </row>
    <row r="478" spans="1:11" s="23" customFormat="1" ht="13.35" customHeight="1">
      <c r="A478" s="975" t="s">
        <v>752</v>
      </c>
      <c r="B478" s="742"/>
      <c r="C478" s="725">
        <v>0.73455506457130004</v>
      </c>
      <c r="D478" s="726">
        <v>0.7719493235899999</v>
      </c>
      <c r="E478" s="726">
        <v>0.71802084077999995</v>
      </c>
      <c r="F478" s="726">
        <v>0.74682297487000004</v>
      </c>
      <c r="G478" s="726">
        <v>0.73737020687999999</v>
      </c>
      <c r="H478" s="726">
        <v>0.69063471333999993</v>
      </c>
      <c r="I478" s="726">
        <v>0.72616926005000004</v>
      </c>
      <c r="J478" s="726">
        <v>0.74587262013</v>
      </c>
      <c r="K478" s="726">
        <v>0.72889746279000012</v>
      </c>
    </row>
    <row r="479" spans="1:11" s="58" customFormat="1" ht="13.35" customHeight="1">
      <c r="A479" s="975" t="s">
        <v>753</v>
      </c>
      <c r="B479" s="742"/>
      <c r="C479" s="725">
        <v>0.83568367578000002</v>
      </c>
      <c r="D479" s="726">
        <v>0.88339493529999991</v>
      </c>
      <c r="E479" s="726">
        <v>0.82286166114000003</v>
      </c>
      <c r="F479" s="726">
        <v>0.82751302980999997</v>
      </c>
      <c r="G479" s="726">
        <v>0.81720793637</v>
      </c>
      <c r="H479" s="726">
        <v>0.75272737520999999</v>
      </c>
      <c r="I479" s="726">
        <v>0.84337747929999995</v>
      </c>
      <c r="J479" s="726">
        <v>1.3444420475799999</v>
      </c>
      <c r="K479" s="726">
        <v>0.81692245707999989</v>
      </c>
    </row>
    <row r="480" spans="1:11" s="77" customFormat="1" ht="13.35" customHeight="1">
      <c r="A480" s="975" t="s">
        <v>754</v>
      </c>
      <c r="B480" s="742"/>
      <c r="C480" s="725">
        <v>1.9545000406922601</v>
      </c>
      <c r="D480" s="726">
        <v>2.1315333144799999</v>
      </c>
      <c r="E480" s="726">
        <v>1.3642916640800002</v>
      </c>
      <c r="F480" s="726">
        <v>1.4309709965800002</v>
      </c>
      <c r="G480" s="726">
        <v>0.43350213475999994</v>
      </c>
      <c r="H480" s="726">
        <v>0.44575486245999996</v>
      </c>
      <c r="I480" s="726">
        <v>0.46927428396999998</v>
      </c>
      <c r="J480" s="726">
        <v>0.46817500295999998</v>
      </c>
      <c r="K480" s="726">
        <v>1.0009310142500001</v>
      </c>
    </row>
    <row r="481" spans="1:11" s="29" customFormat="1" ht="13.35" customHeight="1">
      <c r="A481" s="975" t="s">
        <v>425</v>
      </c>
      <c r="B481" s="742"/>
      <c r="C481" s="725">
        <v>0.1029991931064</v>
      </c>
      <c r="D481" s="726">
        <v>9.9295596590000021E-2</v>
      </c>
      <c r="E481" s="726">
        <v>9.1572902089999977E-2</v>
      </c>
      <c r="F481" s="726">
        <v>1.862567775E-2</v>
      </c>
      <c r="G481" s="726">
        <v>2.2401932870000005E-2</v>
      </c>
      <c r="H481" s="726">
        <v>3.2681059970000002E-2</v>
      </c>
      <c r="I481" s="726">
        <v>2.1689268310000002E-2</v>
      </c>
      <c r="J481" s="726">
        <v>6.535808287E-2</v>
      </c>
      <c r="K481" s="726">
        <v>2.2821335939999996E-2</v>
      </c>
    </row>
    <row r="482" spans="1:11" s="29" customFormat="1" ht="13.35" customHeight="1">
      <c r="A482" s="1519" t="s">
        <v>484</v>
      </c>
      <c r="B482" s="1404"/>
      <c r="C482" s="727">
        <v>3.62773797414996</v>
      </c>
      <c r="D482" s="728">
        <v>3.8861731699600002</v>
      </c>
      <c r="E482" s="728">
        <v>2.9967470680900004</v>
      </c>
      <c r="F482" s="728">
        <v>3.0239326790100001</v>
      </c>
      <c r="G482" s="728">
        <v>2.0104822108800002</v>
      </c>
      <c r="H482" s="728">
        <v>1.9217980109799999</v>
      </c>
      <c r="I482" s="728">
        <v>2.06051029163</v>
      </c>
      <c r="J482" s="728">
        <v>2.6238477535399998</v>
      </c>
      <c r="K482" s="728">
        <v>2.5695722700600001</v>
      </c>
    </row>
    <row r="483" spans="1:11" s="29" customFormat="1" ht="13.35" customHeight="1">
      <c r="A483" s="1523" t="s">
        <v>757</v>
      </c>
      <c r="B483" s="1406"/>
      <c r="C483" s="735">
        <v>114.35498856576187</v>
      </c>
      <c r="D483" s="743">
        <v>114.97549040315002</v>
      </c>
      <c r="E483" s="743">
        <v>104.02378108434</v>
      </c>
      <c r="F483" s="743">
        <v>94.755499647470018</v>
      </c>
      <c r="G483" s="743">
        <v>94.917906365590028</v>
      </c>
      <c r="H483" s="743">
        <v>89.791230539789979</v>
      </c>
      <c r="I483" s="743">
        <v>86.061307230330016</v>
      </c>
      <c r="J483" s="743">
        <v>91.478532099349991</v>
      </c>
      <c r="K483" s="743">
        <v>86.128786266329996</v>
      </c>
    </row>
    <row r="484" spans="1:11" s="29" customFormat="1" ht="7.5" customHeight="1">
      <c r="A484" s="392"/>
      <c r="B484" s="392"/>
      <c r="C484" s="392"/>
      <c r="D484" s="392"/>
      <c r="E484" s="392"/>
      <c r="F484" s="392"/>
      <c r="G484" s="392"/>
      <c r="H484" s="392"/>
      <c r="I484" s="392"/>
      <c r="J484" s="392"/>
      <c r="K484" s="392"/>
    </row>
    <row r="485" spans="1:11" s="29" customFormat="1" ht="13.35" customHeight="1">
      <c r="A485" s="186" t="s">
        <v>704</v>
      </c>
      <c r="B485" s="186"/>
      <c r="C485" s="753"/>
      <c r="D485" s="753"/>
      <c r="E485" s="753"/>
      <c r="F485" s="753"/>
      <c r="G485" s="753"/>
      <c r="H485" s="753"/>
      <c r="I485" s="753"/>
      <c r="J485" s="753"/>
      <c r="K485" s="753"/>
    </row>
    <row r="486" spans="1:11" s="23" customFormat="1" ht="13.35" customHeight="1">
      <c r="A486" s="1552" t="s">
        <v>752</v>
      </c>
      <c r="B486" s="1324"/>
      <c r="C486" s="1288">
        <v>0.69993485058000005</v>
      </c>
      <c r="D486" s="1289">
        <v>0.75302875663999991</v>
      </c>
      <c r="E486" s="1289">
        <v>0.69870516626000001</v>
      </c>
      <c r="F486" s="1289">
        <v>0.70689487240999993</v>
      </c>
      <c r="G486" s="1289">
        <v>0.71475251316999999</v>
      </c>
      <c r="H486" s="1289">
        <v>0.67205116357999994</v>
      </c>
      <c r="I486" s="1289">
        <v>0.70680344873000001</v>
      </c>
      <c r="J486" s="1289">
        <v>0.70998504770000004</v>
      </c>
      <c r="K486" s="1289">
        <v>0.69378494201000007</v>
      </c>
    </row>
    <row r="487" spans="1:11" s="24" customFormat="1" ht="13.35" customHeight="1">
      <c r="A487" s="975" t="s">
        <v>753</v>
      </c>
      <c r="B487" s="742"/>
      <c r="C487" s="725">
        <v>0.83439734785999997</v>
      </c>
      <c r="D487" s="726">
        <v>0.88208952325000001</v>
      </c>
      <c r="E487" s="726">
        <v>0.81981166114000004</v>
      </c>
      <c r="F487" s="726">
        <v>0.82430970887999999</v>
      </c>
      <c r="G487" s="726">
        <v>0.81703418148000007</v>
      </c>
      <c r="H487" s="726">
        <v>0.75272737520999999</v>
      </c>
      <c r="I487" s="726">
        <v>0.84337747929999995</v>
      </c>
      <c r="J487" s="726">
        <v>0.83013424465999996</v>
      </c>
      <c r="K487" s="726"/>
    </row>
    <row r="488" spans="1:11" s="72" customFormat="1" ht="13.35" customHeight="1">
      <c r="A488" s="975" t="s">
        <v>754</v>
      </c>
      <c r="B488" s="742"/>
      <c r="C488" s="725">
        <v>0.93519489924925991</v>
      </c>
      <c r="D488" s="726">
        <v>1.6872099999999997E-5</v>
      </c>
      <c r="E488" s="726">
        <v>1.51984E-5</v>
      </c>
      <c r="F488" s="726">
        <v>1.4788649999999999E-5</v>
      </c>
      <c r="G488" s="726">
        <v>1.3028959999999999E-5</v>
      </c>
      <c r="H488" s="726">
        <v>6.5727196000000003E-4</v>
      </c>
      <c r="I488" s="726">
        <v>5.4392659000000005E-4</v>
      </c>
      <c r="J488" s="726">
        <v>1.3549119999999998E-5</v>
      </c>
      <c r="K488" s="726">
        <v>0.54300336682000006</v>
      </c>
    </row>
    <row r="489" spans="1:11" s="72" customFormat="1" ht="13.35" customHeight="1">
      <c r="A489" s="975" t="s">
        <v>425</v>
      </c>
      <c r="B489" s="742"/>
      <c r="C489" s="725">
        <v>1.4239459599999999E-3</v>
      </c>
      <c r="D489" s="726">
        <v>1.56136666E-3</v>
      </c>
      <c r="E489" s="726">
        <v>1.6825700999999998E-3</v>
      </c>
      <c r="F489" s="726">
        <v>2.4032114E-4</v>
      </c>
      <c r="G489" s="726">
        <v>6.8253509999999994E-5</v>
      </c>
      <c r="H489" s="726">
        <v>2.9623239000000002E-4</v>
      </c>
      <c r="I489" s="726">
        <v>8.5934058800000001E-3</v>
      </c>
      <c r="J489" s="726">
        <v>1.3660067260000002E-2</v>
      </c>
      <c r="K489" s="726">
        <v>8.6492553299999993E-3</v>
      </c>
    </row>
    <row r="490" spans="1:11" s="72" customFormat="1" ht="13.35" customHeight="1">
      <c r="A490" s="1519" t="s">
        <v>484</v>
      </c>
      <c r="B490" s="1404"/>
      <c r="C490" s="727">
        <v>2.4709510436492601</v>
      </c>
      <c r="D490" s="728">
        <v>1.6366965186499998</v>
      </c>
      <c r="E490" s="728">
        <v>1.5202145959000002</v>
      </c>
      <c r="F490" s="728">
        <v>1.5314596910800002</v>
      </c>
      <c r="G490" s="728">
        <v>1.5318679771200001</v>
      </c>
      <c r="H490" s="728">
        <v>1.42573204314</v>
      </c>
      <c r="I490" s="728">
        <v>1.5593182605</v>
      </c>
      <c r="J490" s="728">
        <v>1.55379290874</v>
      </c>
      <c r="K490" s="728">
        <v>1.2454375641600002</v>
      </c>
    </row>
    <row r="491" spans="1:11" s="72" customFormat="1" ht="23.1" customHeight="1">
      <c r="A491" s="1511"/>
      <c r="B491" s="1511"/>
      <c r="C491" s="753"/>
      <c r="D491" s="753"/>
      <c r="E491" s="753"/>
      <c r="F491" s="753"/>
      <c r="G491" s="753"/>
      <c r="H491" s="753"/>
      <c r="I491" s="753"/>
      <c r="J491" s="753"/>
      <c r="K491" s="753"/>
    </row>
    <row r="492" spans="1:11" s="72" customFormat="1" ht="18.75" customHeight="1">
      <c r="A492" s="1782" t="s">
        <v>758</v>
      </c>
      <c r="B492" s="1782"/>
      <c r="C492" s="1782"/>
      <c r="D492" s="1782"/>
      <c r="E492" s="1782"/>
      <c r="F492" s="1782"/>
      <c r="G492" s="1782"/>
      <c r="H492" s="1782"/>
      <c r="I492" s="1782"/>
      <c r="J492" s="336"/>
      <c r="K492" s="336"/>
    </row>
    <row r="493" spans="1:11" s="72" customFormat="1" ht="13.9" customHeight="1">
      <c r="A493" s="764"/>
      <c r="B493" s="764"/>
      <c r="C493" s="764"/>
      <c r="D493" s="764"/>
      <c r="E493" s="764"/>
      <c r="F493" s="764"/>
      <c r="G493" s="764"/>
      <c r="H493" s="764"/>
      <c r="I493" s="764"/>
      <c r="J493" s="337"/>
      <c r="K493" s="337"/>
    </row>
    <row r="494" spans="1:11" s="72" customFormat="1" ht="23.85" customHeight="1">
      <c r="A494" s="765"/>
      <c r="B494" s="1815" t="s">
        <v>759</v>
      </c>
      <c r="C494" s="1816"/>
      <c r="D494" s="1808" t="s">
        <v>760</v>
      </c>
      <c r="E494" s="1809"/>
      <c r="F494" s="1809"/>
      <c r="G494" s="1810"/>
      <c r="H494" s="1808" t="s">
        <v>761</v>
      </c>
      <c r="I494" s="1809"/>
      <c r="J494" s="1809"/>
      <c r="K494" s="1810"/>
    </row>
    <row r="495" spans="1:11" s="72" customFormat="1" ht="13.9" customHeight="1">
      <c r="A495" s="1513" t="s">
        <v>762</v>
      </c>
      <c r="B495" s="1817"/>
      <c r="C495" s="1818"/>
      <c r="D495" s="1811" t="s">
        <v>763</v>
      </c>
      <c r="E495" s="1812"/>
      <c r="F495" s="1811" t="s">
        <v>764</v>
      </c>
      <c r="G495" s="1812"/>
      <c r="H495" s="1813" t="s">
        <v>765</v>
      </c>
      <c r="I495" s="1814"/>
      <c r="J495" s="1811" t="s">
        <v>766</v>
      </c>
      <c r="K495" s="1812"/>
    </row>
    <row r="496" spans="1:11" s="72" customFormat="1" ht="13.9" customHeight="1">
      <c r="A496" s="1514">
        <v>1</v>
      </c>
      <c r="B496" s="1838" t="s">
        <v>680</v>
      </c>
      <c r="C496" s="1839"/>
      <c r="D496" s="1821">
        <v>0.01</v>
      </c>
      <c r="E496" s="1822"/>
      <c r="F496" s="1821">
        <v>0.1</v>
      </c>
      <c r="G496" s="1822"/>
      <c r="H496" s="1823" t="s">
        <v>767</v>
      </c>
      <c r="I496" s="1824"/>
      <c r="J496" s="1823" t="s">
        <v>768</v>
      </c>
      <c r="K496" s="1824"/>
    </row>
    <row r="497" spans="1:11" s="72" customFormat="1" ht="13.9" customHeight="1">
      <c r="A497" s="1515">
        <v>2</v>
      </c>
      <c r="B497" s="1834"/>
      <c r="C497" s="1835"/>
      <c r="D497" s="1825">
        <v>0.1</v>
      </c>
      <c r="E497" s="1826"/>
      <c r="F497" s="1825">
        <v>0.25</v>
      </c>
      <c r="G497" s="1826"/>
      <c r="H497" s="1827" t="s">
        <v>769</v>
      </c>
      <c r="I497" s="1828"/>
      <c r="J497" s="1827" t="s">
        <v>770</v>
      </c>
      <c r="K497" s="1828"/>
    </row>
    <row r="498" spans="1:11" s="72" customFormat="1" ht="13.9" customHeight="1">
      <c r="A498" s="1515">
        <v>3</v>
      </c>
      <c r="B498" s="1834"/>
      <c r="C498" s="1835"/>
      <c r="D498" s="1825">
        <v>0.25</v>
      </c>
      <c r="E498" s="1826"/>
      <c r="F498" s="1825">
        <v>0.5</v>
      </c>
      <c r="G498" s="1826"/>
      <c r="H498" s="1827" t="s">
        <v>771</v>
      </c>
      <c r="I498" s="1828"/>
      <c r="J498" s="1827" t="s">
        <v>772</v>
      </c>
      <c r="K498" s="1828"/>
    </row>
    <row r="499" spans="1:11" s="72" customFormat="1" ht="13.9" customHeight="1">
      <c r="A499" s="1516">
        <v>4</v>
      </c>
      <c r="B499" s="1836"/>
      <c r="C499" s="1837"/>
      <c r="D499" s="1830">
        <v>0.5</v>
      </c>
      <c r="E499" s="1831"/>
      <c r="F499" s="1830">
        <v>0.75</v>
      </c>
      <c r="G499" s="1831"/>
      <c r="H499" s="1819" t="s">
        <v>773</v>
      </c>
      <c r="I499" s="1820"/>
      <c r="J499" s="1819" t="s">
        <v>774</v>
      </c>
      <c r="K499" s="1820"/>
    </row>
    <row r="500" spans="1:11" s="73" customFormat="1" ht="13.9" customHeight="1">
      <c r="A500" s="1514">
        <v>5</v>
      </c>
      <c r="B500" s="1838" t="s">
        <v>681</v>
      </c>
      <c r="C500" s="1839"/>
      <c r="D500" s="1821">
        <v>0.75</v>
      </c>
      <c r="E500" s="1822"/>
      <c r="F500" s="1821">
        <v>1.25</v>
      </c>
      <c r="G500" s="1822"/>
      <c r="H500" s="1823" t="s">
        <v>775</v>
      </c>
      <c r="I500" s="1824"/>
      <c r="J500" s="1823" t="s">
        <v>776</v>
      </c>
      <c r="K500" s="1824"/>
    </row>
    <row r="501" spans="1:11" s="73" customFormat="1" ht="13.9" customHeight="1">
      <c r="A501" s="1515">
        <v>6</v>
      </c>
      <c r="B501" s="1834"/>
      <c r="C501" s="1835"/>
      <c r="D501" s="1825">
        <v>1.25</v>
      </c>
      <c r="E501" s="1826"/>
      <c r="F501" s="1825">
        <v>2</v>
      </c>
      <c r="G501" s="1826"/>
      <c r="H501" s="1827"/>
      <c r="I501" s="1828"/>
      <c r="J501" s="1827"/>
      <c r="K501" s="1828"/>
    </row>
    <row r="502" spans="1:11" s="23" customFormat="1" ht="13.9" customHeight="1">
      <c r="A502" s="1516">
        <v>7</v>
      </c>
      <c r="B502" s="1836"/>
      <c r="C502" s="1837"/>
      <c r="D502" s="1830">
        <v>2</v>
      </c>
      <c r="E502" s="1831"/>
      <c r="F502" s="1830">
        <v>3</v>
      </c>
      <c r="G502" s="1831"/>
      <c r="H502" s="1819" t="s">
        <v>777</v>
      </c>
      <c r="I502" s="1820"/>
      <c r="J502" s="1819" t="s">
        <v>778</v>
      </c>
      <c r="K502" s="1820"/>
    </row>
    <row r="503" spans="1:11" s="23" customFormat="1" ht="13.9" customHeight="1">
      <c r="A503" s="1515">
        <v>8</v>
      </c>
      <c r="B503" s="1834" t="s">
        <v>779</v>
      </c>
      <c r="C503" s="1835"/>
      <c r="D503" s="1825">
        <v>3</v>
      </c>
      <c r="E503" s="1826"/>
      <c r="F503" s="1825">
        <v>5</v>
      </c>
      <c r="G503" s="1826"/>
      <c r="H503" s="1827" t="s">
        <v>780</v>
      </c>
      <c r="I503" s="1828"/>
      <c r="J503" s="1827" t="s">
        <v>781</v>
      </c>
      <c r="K503" s="1828"/>
    </row>
    <row r="504" spans="1:11" s="23" customFormat="1" ht="13.9" customHeight="1">
      <c r="A504" s="1515">
        <v>9</v>
      </c>
      <c r="B504" s="1834"/>
      <c r="C504" s="1835"/>
      <c r="D504" s="1825">
        <v>5</v>
      </c>
      <c r="E504" s="1826"/>
      <c r="F504" s="1825">
        <v>8</v>
      </c>
      <c r="G504" s="1826"/>
      <c r="H504" s="1827" t="s">
        <v>782</v>
      </c>
      <c r="I504" s="1828"/>
      <c r="J504" s="1827" t="s">
        <v>783</v>
      </c>
      <c r="K504" s="1828"/>
    </row>
    <row r="505" spans="1:11" s="23" customFormat="1" ht="13.9" customHeight="1">
      <c r="A505" s="1516">
        <v>10</v>
      </c>
      <c r="B505" s="1836"/>
      <c r="C505" s="1837"/>
      <c r="D505" s="1830">
        <v>8</v>
      </c>
      <c r="E505" s="1831"/>
      <c r="F505" s="1832" t="s">
        <v>784</v>
      </c>
      <c r="G505" s="1833"/>
      <c r="H505" s="1819" t="s">
        <v>785</v>
      </c>
      <c r="I505" s="1820"/>
      <c r="J505" s="1819" t="s">
        <v>786</v>
      </c>
      <c r="K505" s="1820"/>
    </row>
    <row r="506" spans="1:11" s="23" customFormat="1" ht="13.9" customHeight="1">
      <c r="A506" s="766"/>
      <c r="B506" s="766"/>
      <c r="C506" s="766"/>
      <c r="D506" s="766"/>
      <c r="E506" s="767"/>
      <c r="F506" s="767"/>
      <c r="G506" s="766"/>
      <c r="H506" s="766"/>
      <c r="I506" s="767"/>
      <c r="J506" s="766"/>
      <c r="K506" s="766"/>
    </row>
    <row r="507" spans="1:11" s="23" customFormat="1" ht="13.9" customHeight="1">
      <c r="A507" s="1829" t="s">
        <v>787</v>
      </c>
      <c r="B507" s="1829"/>
      <c r="C507" s="1829"/>
      <c r="D507" s="1829"/>
      <c r="E507" s="1829"/>
      <c r="F507" s="1829"/>
      <c r="G507" s="1829"/>
      <c r="H507" s="1829"/>
      <c r="I507" s="1829"/>
      <c r="J507" s="766"/>
      <c r="K507" s="766"/>
    </row>
    <row r="508" spans="1:11" s="23" customFormat="1" ht="13.9" customHeight="1"/>
    <row r="509" spans="1:11" s="23" customFormat="1" ht="13.9" customHeight="1"/>
    <row r="510" spans="1:11" s="23" customFormat="1" ht="13.9" customHeight="1"/>
    <row r="511" spans="1:11" s="23" customFormat="1" ht="13.9" customHeight="1"/>
    <row r="512" spans="1:11" s="23" customFormat="1" ht="13.9" customHeight="1"/>
    <row r="513" spans="1:12" s="23" customFormat="1" ht="13.9" customHeight="1"/>
    <row r="514" spans="1:12" s="23" customFormat="1" ht="13.9" customHeight="1"/>
    <row r="515" spans="1:12" s="23" customFormat="1" ht="13.9" customHeight="1"/>
    <row r="516" spans="1:12" s="23" customFormat="1" ht="13.9" customHeight="1"/>
    <row r="517" spans="1:12" s="23" customFormat="1" ht="13.9" customHeight="1"/>
    <row r="518" spans="1:12" s="75" customFormat="1" ht="16.350000000000001" customHeight="1">
      <c r="A518" s="23"/>
      <c r="B518" s="23"/>
      <c r="C518" s="23"/>
      <c r="D518" s="23"/>
      <c r="E518" s="23"/>
      <c r="F518" s="23"/>
      <c r="G518" s="23"/>
      <c r="H518" s="23"/>
      <c r="I518" s="23"/>
      <c r="J518" s="23"/>
      <c r="K518" s="23"/>
      <c r="L518" s="246"/>
    </row>
    <row r="519" spans="1:12" s="76" customFormat="1" ht="11.25" hidden="1" customHeight="1">
      <c r="A519" s="23"/>
      <c r="B519" s="23"/>
      <c r="C519" s="23"/>
      <c r="D519" s="23"/>
      <c r="E519" s="23"/>
      <c r="F519" s="23"/>
      <c r="G519" s="23"/>
      <c r="H519" s="23"/>
      <c r="I519" s="23"/>
      <c r="J519" s="23"/>
      <c r="K519" s="23"/>
    </row>
    <row r="520" spans="1:12" s="76" customFormat="1" ht="20.100000000000001" customHeight="1">
      <c r="A520" s="23"/>
      <c r="B520" s="23"/>
      <c r="C520" s="23"/>
      <c r="D520" s="23"/>
      <c r="E520" s="23"/>
      <c r="F520" s="23"/>
      <c r="G520" s="23"/>
      <c r="H520" s="23"/>
      <c r="I520" s="23"/>
      <c r="J520" s="23"/>
      <c r="K520" s="23"/>
    </row>
    <row r="521" spans="1:12">
      <c r="A521" s="23"/>
      <c r="B521" s="23"/>
      <c r="C521" s="23"/>
      <c r="D521" s="23"/>
      <c r="E521" s="23"/>
      <c r="F521" s="23"/>
      <c r="G521" s="23"/>
      <c r="H521" s="23"/>
      <c r="I521" s="23"/>
      <c r="J521" s="23"/>
      <c r="K521" s="23"/>
    </row>
    <row r="522" spans="1:12" ht="15.75" hidden="1">
      <c r="A522" s="74">
        <v>6</v>
      </c>
      <c r="B522" s="74"/>
      <c r="C522" s="23"/>
      <c r="D522" s="23"/>
      <c r="E522" s="23"/>
      <c r="F522" s="23"/>
      <c r="G522" s="23"/>
      <c r="H522" s="23"/>
      <c r="I522" s="23"/>
      <c r="J522" s="23"/>
      <c r="K522" s="23"/>
    </row>
    <row r="523" spans="1:12" ht="11.25" hidden="1" customHeight="1">
      <c r="A523" s="178" t="s">
        <v>788</v>
      </c>
      <c r="B523" s="178"/>
      <c r="C523" s="245" t="s">
        <v>789</v>
      </c>
      <c r="D523" s="245" t="s">
        <v>790</v>
      </c>
      <c r="E523" s="245" t="s">
        <v>791</v>
      </c>
      <c r="F523" s="245" t="s">
        <v>792</v>
      </c>
      <c r="G523" s="245" t="s">
        <v>793</v>
      </c>
      <c r="H523" s="245" t="s">
        <v>794</v>
      </c>
      <c r="I523" s="245" t="s">
        <v>795</v>
      </c>
      <c r="J523" s="245" t="s">
        <v>796</v>
      </c>
      <c r="K523" s="245" t="s">
        <v>797</v>
      </c>
      <c r="L523" s="245" t="s">
        <v>798</v>
      </c>
    </row>
    <row r="524" spans="1:12" ht="1.5" customHeight="1">
      <c r="A524" s="74">
        <v>5</v>
      </c>
      <c r="B524" s="74"/>
      <c r="C524" s="247"/>
      <c r="D524" s="248"/>
      <c r="E524" s="247"/>
      <c r="F524" s="249"/>
      <c r="G524" s="247"/>
      <c r="H524" s="248"/>
      <c r="I524" s="76"/>
      <c r="J524" s="76"/>
      <c r="K524" s="76"/>
    </row>
    <row r="525" spans="1:12">
      <c r="A525" s="247"/>
      <c r="B525" s="247"/>
      <c r="C525" s="247"/>
      <c r="D525" s="248"/>
      <c r="E525" s="247"/>
      <c r="F525" s="249"/>
      <c r="G525" s="247"/>
      <c r="H525" s="248"/>
      <c r="I525" s="76"/>
      <c r="J525" s="76"/>
      <c r="K525" s="76"/>
    </row>
  </sheetData>
  <sheetProtection formatCells="0" insertRows="0" deleteRows="0"/>
  <mergeCells count="92">
    <mergeCell ref="B496:C499"/>
    <mergeCell ref="D502:E502"/>
    <mergeCell ref="F502:G502"/>
    <mergeCell ref="H502:I502"/>
    <mergeCell ref="J502:K502"/>
    <mergeCell ref="B500:C502"/>
    <mergeCell ref="D498:E498"/>
    <mergeCell ref="F498:G498"/>
    <mergeCell ref="H498:I498"/>
    <mergeCell ref="J498:K498"/>
    <mergeCell ref="D499:E499"/>
    <mergeCell ref="F499:G499"/>
    <mergeCell ref="H499:I499"/>
    <mergeCell ref="D500:E500"/>
    <mergeCell ref="F500:G500"/>
    <mergeCell ref="H500:I500"/>
    <mergeCell ref="J500:K500"/>
    <mergeCell ref="D501:E501"/>
    <mergeCell ref="F501:G501"/>
    <mergeCell ref="H501:I501"/>
    <mergeCell ref="J501:K501"/>
    <mergeCell ref="A507:I507"/>
    <mergeCell ref="D504:E504"/>
    <mergeCell ref="F504:G504"/>
    <mergeCell ref="H504:I504"/>
    <mergeCell ref="J504:K504"/>
    <mergeCell ref="D505:E505"/>
    <mergeCell ref="F505:G505"/>
    <mergeCell ref="H505:I505"/>
    <mergeCell ref="J505:K505"/>
    <mergeCell ref="B503:C505"/>
    <mergeCell ref="D503:E503"/>
    <mergeCell ref="F503:G503"/>
    <mergeCell ref="H503:I503"/>
    <mergeCell ref="J503:K503"/>
    <mergeCell ref="J499:K499"/>
    <mergeCell ref="D496:E496"/>
    <mergeCell ref="F496:G496"/>
    <mergeCell ref="H496:I496"/>
    <mergeCell ref="J496:K496"/>
    <mergeCell ref="D497:E497"/>
    <mergeCell ref="F497:G497"/>
    <mergeCell ref="H497:I497"/>
    <mergeCell ref="J497:K497"/>
    <mergeCell ref="A415:K415"/>
    <mergeCell ref="A492:I492"/>
    <mergeCell ref="D494:G494"/>
    <mergeCell ref="H494:K494"/>
    <mergeCell ref="D495:E495"/>
    <mergeCell ref="F495:G495"/>
    <mergeCell ref="H495:I495"/>
    <mergeCell ref="J495:K495"/>
    <mergeCell ref="A417:I417"/>
    <mergeCell ref="A419:I419"/>
    <mergeCell ref="A428:I428"/>
    <mergeCell ref="A438:K438"/>
    <mergeCell ref="A458:K458"/>
    <mergeCell ref="A460:I460"/>
    <mergeCell ref="A462:I462"/>
    <mergeCell ref="B494:C495"/>
    <mergeCell ref="A389:I389"/>
    <mergeCell ref="A283:K283"/>
    <mergeCell ref="A305:K305"/>
    <mergeCell ref="A308:I308"/>
    <mergeCell ref="A310:I310"/>
    <mergeCell ref="A339:I339"/>
    <mergeCell ref="A344:I344"/>
    <mergeCell ref="A361:K361"/>
    <mergeCell ref="A362:K362"/>
    <mergeCell ref="A384:K384"/>
    <mergeCell ref="A387:I387"/>
    <mergeCell ref="A342:I342"/>
    <mergeCell ref="A340:K340"/>
    <mergeCell ref="A282:K282"/>
    <mergeCell ref="A61:C61"/>
    <mergeCell ref="A83:I83"/>
    <mergeCell ref="A175:I175"/>
    <mergeCell ref="A177:I177"/>
    <mergeCell ref="A222:K222"/>
    <mergeCell ref="A225:I225"/>
    <mergeCell ref="A227:I227"/>
    <mergeCell ref="A260:I260"/>
    <mergeCell ref="A262:I262"/>
    <mergeCell ref="A188:B188"/>
    <mergeCell ref="A138:I138"/>
    <mergeCell ref="A59:K59"/>
    <mergeCell ref="A2:I2"/>
    <mergeCell ref="A5:K5"/>
    <mergeCell ref="A6:K6"/>
    <mergeCell ref="A36:K36"/>
    <mergeCell ref="A39:I39"/>
    <mergeCell ref="A24:B24"/>
  </mergeCells>
  <phoneticPr fontId="209" type="noConversion"/>
  <pageMargins left="0.86614173228346458" right="0.86614173228346458" top="0.6692913385826772" bottom="0.39370078740157483" header="0.51181102362204722" footer="0"/>
  <pageSetup paperSize="9" scale="89" fitToHeight="0" orientation="portrait" r:id="rId1"/>
  <headerFooter scaleWithDoc="0">
    <oddHeader>&amp;R&amp;8CHAPTER 1 – DNB GROUP&amp;L&amp;"Arial"&amp;8FACTBOOK DNB – 1Q25</oddHeader>
  </headerFooter>
  <rowBreaks count="11" manualBreakCount="11">
    <brk id="37" max="9" man="1"/>
    <brk id="81" max="10" man="1"/>
    <brk id="136" max="10" man="1"/>
    <brk id="173" max="9" man="1"/>
    <brk id="223" max="9" man="1"/>
    <brk id="258" max="9" man="1"/>
    <brk id="306" max="9" man="1"/>
    <brk id="340" max="10" man="1"/>
    <brk id="385" max="9" man="1"/>
    <brk id="415" max="9" man="1"/>
    <brk id="458"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zoomScale="150" zoomScaleNormal="150" workbookViewId="0"/>
  </sheetViews>
  <sheetFormatPr baseColWidth="10" defaultColWidth="8.125" defaultRowHeight="14.25"/>
  <cols>
    <col min="1" max="1" width="20" customWidth="1"/>
    <col min="2" max="12" width="5.125" customWidth="1"/>
  </cols>
  <sheetData>
    <row r="1" spans="1:12" s="23" customFormat="1" ht="23.1" customHeight="1">
      <c r="A1" s="155"/>
      <c r="B1" s="357"/>
      <c r="C1" s="357"/>
      <c r="D1" s="357"/>
      <c r="E1" s="357"/>
      <c r="F1" s="357"/>
      <c r="G1" s="357"/>
      <c r="H1" s="357"/>
      <c r="I1" s="357"/>
      <c r="J1" s="357"/>
      <c r="K1" s="357"/>
      <c r="L1" s="357"/>
    </row>
    <row r="2" spans="1:12" s="24" customFormat="1" ht="18.75" customHeight="1">
      <c r="A2" s="358" t="s">
        <v>799</v>
      </c>
      <c r="B2" s="336"/>
      <c r="C2" s="336"/>
      <c r="D2" s="336"/>
      <c r="E2" s="336"/>
      <c r="F2" s="336"/>
      <c r="G2" s="336"/>
      <c r="H2" s="336"/>
      <c r="I2" s="336"/>
      <c r="J2" s="336"/>
      <c r="K2" s="336"/>
      <c r="L2" s="336"/>
    </row>
    <row r="3" spans="1:12" s="25" customFormat="1" ht="13.9" customHeight="1">
      <c r="A3" s="1840"/>
      <c r="B3" s="1840"/>
      <c r="C3" s="1840"/>
      <c r="D3" s="1840"/>
      <c r="E3" s="1840"/>
      <c r="F3" s="1840"/>
      <c r="G3" s="1840"/>
      <c r="H3" s="1840"/>
      <c r="I3" s="1840"/>
      <c r="J3" s="1840"/>
      <c r="K3" s="1840"/>
      <c r="L3" s="1840"/>
    </row>
    <row r="4" spans="1:12" s="78" customFormat="1" ht="29.25" customHeight="1">
      <c r="A4" s="1841" t="s">
        <v>800</v>
      </c>
      <c r="B4" s="1841"/>
      <c r="C4" s="1841"/>
      <c r="D4" s="1841"/>
      <c r="E4" s="1841"/>
      <c r="F4" s="1841"/>
      <c r="G4" s="1841"/>
      <c r="H4" s="1841"/>
      <c r="I4" s="1841"/>
      <c r="J4" s="1841"/>
      <c r="K4" s="1841"/>
      <c r="L4" s="1841"/>
    </row>
    <row r="5" spans="1:12" s="146" customFormat="1" ht="9.6" customHeight="1">
      <c r="A5" s="219"/>
      <c r="B5" s="768"/>
      <c r="C5" s="768"/>
      <c r="D5" s="768"/>
      <c r="E5" s="768"/>
      <c r="F5" s="768"/>
      <c r="G5" s="1842" t="s">
        <v>293</v>
      </c>
      <c r="H5" s="1843"/>
      <c r="I5" s="1842" t="s">
        <v>263</v>
      </c>
      <c r="J5" s="1843"/>
      <c r="K5" s="1842" t="s">
        <v>264</v>
      </c>
      <c r="L5" s="1843"/>
    </row>
    <row r="6" spans="1:12" s="62" customFormat="1" ht="9.6" customHeight="1">
      <c r="A6" s="220"/>
      <c r="B6" s="220"/>
      <c r="G6" s="1294" t="s">
        <v>801</v>
      </c>
      <c r="H6" s="1294" t="s">
        <v>802</v>
      </c>
      <c r="I6" s="1294" t="s">
        <v>801</v>
      </c>
      <c r="J6" s="1294" t="s">
        <v>802</v>
      </c>
      <c r="K6" s="1294" t="s">
        <v>801</v>
      </c>
      <c r="L6" s="1294" t="s">
        <v>802</v>
      </c>
    </row>
    <row r="7" spans="1:12" s="62" customFormat="1" ht="9.6" customHeight="1">
      <c r="A7" s="220"/>
      <c r="B7" s="220"/>
      <c r="G7" s="1423" t="s">
        <v>803</v>
      </c>
      <c r="H7" s="1423" t="s">
        <v>804</v>
      </c>
      <c r="I7" s="1423" t="s">
        <v>803</v>
      </c>
      <c r="J7" s="1423" t="s">
        <v>804</v>
      </c>
      <c r="K7" s="1423" t="s">
        <v>803</v>
      </c>
      <c r="L7" s="1423" t="s">
        <v>804</v>
      </c>
    </row>
    <row r="8" spans="1:12" s="62" customFormat="1" ht="13.9" customHeight="1">
      <c r="A8" s="1570" t="s">
        <v>805</v>
      </c>
      <c r="B8" s="1570"/>
      <c r="C8" s="769"/>
      <c r="D8" s="769"/>
      <c r="E8" s="769"/>
      <c r="F8" s="1295"/>
      <c r="G8" s="1296">
        <v>41.7</v>
      </c>
      <c r="H8" s="1297">
        <v>4.8</v>
      </c>
      <c r="I8" s="1296">
        <v>73.7</v>
      </c>
      <c r="J8" s="1297">
        <v>4.9000000000000004</v>
      </c>
      <c r="K8" s="1296">
        <v>38</v>
      </c>
      <c r="L8" s="1297">
        <v>4</v>
      </c>
    </row>
    <row r="9" spans="1:12" s="62" customFormat="1" ht="13.9" customHeight="1">
      <c r="A9" s="656" t="s">
        <v>806</v>
      </c>
      <c r="B9" s="656"/>
      <c r="F9" s="770"/>
      <c r="G9" s="771">
        <v>11</v>
      </c>
      <c r="H9" s="772">
        <v>4.8</v>
      </c>
      <c r="I9" s="771">
        <v>22.6</v>
      </c>
      <c r="J9" s="772">
        <v>5</v>
      </c>
      <c r="K9" s="771">
        <v>11.2</v>
      </c>
      <c r="L9" s="772">
        <v>5</v>
      </c>
    </row>
    <row r="10" spans="1:12" s="62" customFormat="1" ht="13.9" customHeight="1">
      <c r="A10" s="773" t="s">
        <v>807</v>
      </c>
      <c r="B10" s="773"/>
      <c r="F10" s="770"/>
      <c r="G10" s="771">
        <v>0</v>
      </c>
      <c r="H10" s="772">
        <v>0</v>
      </c>
      <c r="I10" s="771">
        <v>11.8</v>
      </c>
      <c r="J10" s="772">
        <v>5</v>
      </c>
      <c r="K10" s="771">
        <v>34.4</v>
      </c>
      <c r="L10" s="772">
        <v>3.9</v>
      </c>
    </row>
    <row r="11" spans="1:12" s="62" customFormat="1" ht="11.25" customHeight="1">
      <c r="A11" s="1483" t="s">
        <v>484</v>
      </c>
      <c r="B11" s="1483"/>
      <c r="C11" s="1484"/>
      <c r="D11" s="1484"/>
      <c r="E11" s="1484"/>
      <c r="F11" s="1407"/>
      <c r="G11" s="776">
        <v>52.7</v>
      </c>
      <c r="H11" s="777">
        <v>4.8</v>
      </c>
      <c r="I11" s="776">
        <v>108.1</v>
      </c>
      <c r="J11" s="777">
        <v>5</v>
      </c>
      <c r="K11" s="776">
        <v>83.5</v>
      </c>
      <c r="L11" s="777">
        <v>4.0999999999999996</v>
      </c>
    </row>
    <row r="12" spans="1:12" s="64" customFormat="1" ht="8.85" customHeight="1">
      <c r="A12" s="778"/>
      <c r="B12" s="778"/>
      <c r="E12" s="779"/>
      <c r="F12" s="1298"/>
      <c r="G12" s="1299"/>
      <c r="H12" s="1300"/>
      <c r="I12" s="1299"/>
      <c r="J12" s="1300"/>
      <c r="K12" s="1299">
        <v>0</v>
      </c>
      <c r="L12" s="1300"/>
    </row>
    <row r="13" spans="1:12" s="64" customFormat="1" ht="13.9" customHeight="1">
      <c r="A13" s="773" t="s">
        <v>808</v>
      </c>
      <c r="B13" s="773"/>
      <c r="G13" s="771">
        <v>4.7</v>
      </c>
      <c r="H13" s="772"/>
      <c r="I13" s="771">
        <v>1.4</v>
      </c>
      <c r="J13" s="772"/>
      <c r="K13" s="771">
        <v>11.4</v>
      </c>
      <c r="L13" s="772"/>
    </row>
    <row r="14" spans="1:12" s="64" customFormat="1" ht="13.9" customHeight="1">
      <c r="A14" s="1095" t="s">
        <v>324</v>
      </c>
      <c r="B14" s="1095"/>
      <c r="C14" s="780"/>
      <c r="D14" s="780"/>
      <c r="E14" s="780"/>
      <c r="F14" s="780"/>
      <c r="G14" s="774">
        <v>0</v>
      </c>
      <c r="H14" s="775"/>
      <c r="I14" s="774">
        <v>11.1</v>
      </c>
      <c r="J14" s="775"/>
      <c r="K14" s="774">
        <v>5.9</v>
      </c>
      <c r="L14" s="775"/>
    </row>
    <row r="15" spans="1:12" s="64" customFormat="1" ht="13.9" customHeight="1">
      <c r="A15" s="1485" t="s">
        <v>809</v>
      </c>
      <c r="B15" s="1485"/>
      <c r="C15" s="1486"/>
      <c r="D15" s="1486"/>
      <c r="E15" s="1486"/>
      <c r="F15" s="1571"/>
      <c r="G15" s="1572">
        <v>57.4</v>
      </c>
      <c r="H15" s="1573"/>
      <c r="I15" s="1572">
        <v>120.6</v>
      </c>
      <c r="J15" s="1573"/>
      <c r="K15" s="1572">
        <v>100.80000000000001</v>
      </c>
      <c r="L15" s="1573"/>
    </row>
    <row r="16" spans="1:12" s="79" customFormat="1" ht="7.5" customHeight="1">
      <c r="A16" s="781"/>
      <c r="B16" s="781"/>
      <c r="C16" s="781"/>
      <c r="D16" s="781"/>
      <c r="E16" s="782"/>
      <c r="F16" s="782"/>
      <c r="G16" s="782"/>
      <c r="H16" s="782"/>
      <c r="I16" s="782"/>
      <c r="J16" s="782"/>
      <c r="K16" s="781"/>
      <c r="L16" s="783"/>
    </row>
    <row r="17" spans="1:18" s="79" customFormat="1" ht="13.9" customHeight="1">
      <c r="A17" s="540" t="s">
        <v>810</v>
      </c>
      <c r="B17" s="540"/>
      <c r="C17" s="540"/>
      <c r="D17" s="540"/>
      <c r="E17" s="784"/>
      <c r="F17" s="784"/>
      <c r="G17" s="784"/>
      <c r="H17" s="784"/>
      <c r="I17" s="784"/>
      <c r="J17" s="784"/>
      <c r="K17" s="781"/>
      <c r="L17" s="781"/>
    </row>
    <row r="18" spans="1:18" s="23" customFormat="1" ht="23.1" customHeight="1">
      <c r="A18" s="164"/>
      <c r="B18" s="392"/>
      <c r="C18" s="392"/>
      <c r="D18" s="392"/>
      <c r="E18" s="392"/>
      <c r="F18" s="392"/>
      <c r="G18" s="392"/>
      <c r="H18" s="392"/>
      <c r="I18" s="392"/>
      <c r="J18" s="392"/>
      <c r="K18" s="392"/>
      <c r="L18" s="392"/>
      <c r="M18" s="785"/>
    </row>
    <row r="19" spans="1:18" s="24" customFormat="1" ht="18.75" customHeight="1">
      <c r="A19" s="358" t="s">
        <v>811</v>
      </c>
      <c r="B19" s="336"/>
      <c r="C19" s="358"/>
      <c r="D19" s="336"/>
      <c r="E19" s="358"/>
      <c r="F19" s="336"/>
      <c r="G19" s="336"/>
      <c r="H19" s="336"/>
      <c r="I19" s="336"/>
      <c r="J19" s="336"/>
      <c r="K19" s="336"/>
      <c r="L19" s="336"/>
      <c r="M19" s="1694"/>
    </row>
    <row r="20" spans="1:18" s="27" customFormat="1" ht="13.9" customHeight="1">
      <c r="A20" s="395"/>
      <c r="B20" s="395"/>
      <c r="C20" s="395"/>
      <c r="D20" s="395"/>
      <c r="E20" s="395"/>
      <c r="F20" s="395"/>
      <c r="G20" s="395"/>
      <c r="H20" s="395"/>
      <c r="I20" s="395"/>
      <c r="J20" s="395"/>
      <c r="K20" s="395"/>
      <c r="L20" s="395"/>
      <c r="M20" s="786"/>
      <c r="N20" s="787"/>
      <c r="O20" s="787"/>
      <c r="P20" s="787"/>
      <c r="Q20" s="787"/>
      <c r="R20" s="787"/>
    </row>
    <row r="21" spans="1:18" s="81" customFormat="1" ht="14.1" customHeight="1">
      <c r="A21" s="221" t="s">
        <v>663</v>
      </c>
      <c r="B21" s="788" t="s">
        <v>293</v>
      </c>
      <c r="C21" s="788" t="s">
        <v>812</v>
      </c>
      <c r="D21" s="788" t="s">
        <v>813</v>
      </c>
      <c r="E21" s="788" t="s">
        <v>814</v>
      </c>
      <c r="F21" s="788" t="s">
        <v>815</v>
      </c>
      <c r="G21" s="788" t="s">
        <v>816</v>
      </c>
      <c r="H21" s="788" t="s">
        <v>817</v>
      </c>
      <c r="I21" s="788" t="s">
        <v>818</v>
      </c>
      <c r="J21" s="788" t="s">
        <v>819</v>
      </c>
      <c r="K21" s="788" t="s">
        <v>820</v>
      </c>
      <c r="L21" s="788" t="s">
        <v>821</v>
      </c>
      <c r="M21" s="789"/>
      <c r="N21" s="790"/>
      <c r="O21" s="790"/>
      <c r="P21" s="790"/>
      <c r="Q21" s="790"/>
      <c r="R21" s="790"/>
    </row>
    <row r="22" spans="1:18" s="81" customFormat="1" ht="13.9" customHeight="1">
      <c r="A22" s="791" t="s">
        <v>806</v>
      </c>
      <c r="B22" s="1301">
        <v>20.100000000000001</v>
      </c>
      <c r="C22" s="1301">
        <v>19.7</v>
      </c>
      <c r="D22" s="1301">
        <v>15</v>
      </c>
      <c r="E22" s="1301">
        <v>13.3</v>
      </c>
      <c r="F22" s="1301">
        <v>21.9</v>
      </c>
      <c r="G22" s="1301">
        <v>1.3</v>
      </c>
      <c r="H22" s="1301"/>
      <c r="I22" s="1301"/>
      <c r="J22" s="1301"/>
      <c r="K22" s="1301"/>
      <c r="L22" s="1301">
        <v>0.7</v>
      </c>
      <c r="Q22" s="790"/>
      <c r="R22" s="790"/>
    </row>
    <row r="23" spans="1:18" s="81" customFormat="1" ht="13.9" customHeight="1">
      <c r="A23" s="792" t="s">
        <v>807</v>
      </c>
      <c r="B23" s="793">
        <v>24.7</v>
      </c>
      <c r="C23" s="793">
        <v>37.4</v>
      </c>
      <c r="D23" s="793">
        <v>22.5</v>
      </c>
      <c r="E23" s="793">
        <v>23.5</v>
      </c>
      <c r="F23" s="793">
        <v>11.8</v>
      </c>
      <c r="G23" s="793"/>
      <c r="H23" s="793"/>
      <c r="I23" s="793"/>
      <c r="J23" s="793"/>
      <c r="K23" s="793"/>
      <c r="L23" s="793">
        <v>0.9</v>
      </c>
      <c r="Q23" s="790"/>
      <c r="R23" s="790"/>
    </row>
    <row r="24" spans="1:18" s="81" customFormat="1" ht="13.9" customHeight="1">
      <c r="A24" s="792" t="s">
        <v>805</v>
      </c>
      <c r="B24" s="793">
        <v>50.8</v>
      </c>
      <c r="C24" s="793">
        <v>58.7</v>
      </c>
      <c r="D24" s="793">
        <v>40.299999999999997</v>
      </c>
      <c r="E24" s="793">
        <v>45.2</v>
      </c>
      <c r="F24" s="793">
        <v>44.3</v>
      </c>
      <c r="G24" s="793">
        <v>3.1</v>
      </c>
      <c r="H24" s="793">
        <v>34.200000000000003</v>
      </c>
      <c r="I24" s="793">
        <v>2.1</v>
      </c>
      <c r="J24" s="793">
        <v>6</v>
      </c>
      <c r="K24" s="793">
        <v>2.6</v>
      </c>
      <c r="L24" s="793">
        <v>34.6</v>
      </c>
      <c r="Q24" s="790"/>
      <c r="R24" s="790"/>
    </row>
    <row r="25" spans="1:18" s="81" customFormat="1" ht="13.9" customHeight="1">
      <c r="A25" s="1487" t="s">
        <v>484</v>
      </c>
      <c r="B25" s="794">
        <v>95.6</v>
      </c>
      <c r="C25" s="794">
        <v>115.8</v>
      </c>
      <c r="D25" s="794">
        <v>77.8</v>
      </c>
      <c r="E25" s="794">
        <v>82</v>
      </c>
      <c r="F25" s="794">
        <v>78</v>
      </c>
      <c r="G25" s="794">
        <v>4.4000000000000004</v>
      </c>
      <c r="H25" s="794">
        <v>34.200000000000003</v>
      </c>
      <c r="I25" s="794">
        <v>2.1</v>
      </c>
      <c r="J25" s="794">
        <v>6</v>
      </c>
      <c r="K25" s="794">
        <v>2.6</v>
      </c>
      <c r="L25" s="794">
        <v>36.200000000000003</v>
      </c>
      <c r="M25" s="789"/>
      <c r="N25" s="790"/>
      <c r="O25" s="790"/>
      <c r="P25" s="790"/>
      <c r="Q25" s="790"/>
      <c r="R25" s="790"/>
    </row>
    <row r="26" spans="1:18" s="81" customFormat="1" ht="13.9" customHeight="1">
      <c r="A26" s="795"/>
      <c r="B26" s="796"/>
      <c r="C26" s="796"/>
      <c r="D26" s="796"/>
      <c r="E26" s="796"/>
      <c r="F26" s="796"/>
      <c r="G26" s="796"/>
      <c r="H26" s="796"/>
      <c r="I26" s="796"/>
      <c r="J26" s="796"/>
      <c r="K26" s="796"/>
      <c r="L26" s="796"/>
      <c r="M26" s="789"/>
      <c r="N26" s="790"/>
      <c r="O26" s="790"/>
      <c r="P26" s="790"/>
      <c r="Q26" s="790"/>
      <c r="R26" s="790"/>
    </row>
    <row r="27" spans="1:18" s="81" customFormat="1" ht="12.75">
      <c r="A27" s="797"/>
      <c r="B27" s="797"/>
      <c r="C27" s="797"/>
      <c r="D27" s="797"/>
      <c r="E27" s="797"/>
      <c r="F27" s="797"/>
      <c r="G27" s="797"/>
      <c r="H27" s="797"/>
      <c r="I27" s="797"/>
      <c r="J27" s="797"/>
      <c r="K27" s="797"/>
      <c r="L27" s="797"/>
      <c r="M27" s="789"/>
      <c r="N27" s="790"/>
      <c r="O27" s="790"/>
      <c r="P27" s="790"/>
      <c r="Q27" s="790"/>
      <c r="R27" s="790"/>
    </row>
    <row r="28" spans="1:18" s="81" customFormat="1" ht="12.75">
      <c r="A28" s="797"/>
      <c r="B28" s="797"/>
      <c r="C28" s="797"/>
      <c r="D28" s="797"/>
      <c r="E28" s="797"/>
      <c r="F28" s="797"/>
      <c r="G28" s="797"/>
      <c r="H28" s="797"/>
      <c r="I28" s="797"/>
      <c r="J28" s="797"/>
      <c r="K28" s="797"/>
      <c r="L28" s="797"/>
      <c r="M28" s="798"/>
      <c r="N28" s="790"/>
      <c r="O28" s="790"/>
      <c r="P28" s="790"/>
      <c r="Q28" s="790"/>
      <c r="R28" s="790"/>
    </row>
    <row r="29" spans="1:18" s="81" customFormat="1" ht="12.75">
      <c r="A29" s="797"/>
      <c r="B29" s="797"/>
      <c r="C29" s="797"/>
      <c r="D29" s="797"/>
      <c r="E29" s="797"/>
      <c r="F29" s="797"/>
      <c r="G29" s="797"/>
      <c r="H29" s="797"/>
      <c r="I29" s="797"/>
      <c r="J29" s="797"/>
      <c r="K29" s="797"/>
      <c r="L29" s="797"/>
      <c r="M29" s="798"/>
      <c r="N29" s="790"/>
      <c r="O29" s="790"/>
      <c r="P29" s="790"/>
      <c r="Q29" s="790"/>
      <c r="R29" s="790"/>
    </row>
    <row r="30" spans="1:18" s="81" customFormat="1" ht="12.75">
      <c r="A30" s="797"/>
      <c r="B30" s="797"/>
      <c r="C30" s="797"/>
      <c r="D30" s="797"/>
      <c r="E30" s="797"/>
      <c r="F30" s="797"/>
      <c r="G30" s="797"/>
      <c r="H30" s="797"/>
      <c r="I30" s="797"/>
      <c r="J30" s="797"/>
      <c r="K30" s="797"/>
      <c r="L30" s="797"/>
      <c r="M30" s="798"/>
      <c r="N30" s="790"/>
      <c r="O30" s="790"/>
      <c r="P30" s="790"/>
      <c r="Q30" s="790"/>
      <c r="R30" s="790"/>
    </row>
    <row r="31" spans="1:18" s="81" customFormat="1" ht="12.75">
      <c r="A31" s="797"/>
      <c r="B31" s="797"/>
      <c r="C31" s="797"/>
      <c r="D31" s="797"/>
      <c r="E31" s="797"/>
      <c r="F31" s="797"/>
      <c r="G31" s="797"/>
      <c r="H31" s="797"/>
      <c r="I31" s="797"/>
      <c r="J31" s="797"/>
      <c r="K31" s="797"/>
      <c r="L31" s="797"/>
      <c r="M31" s="798"/>
      <c r="N31" s="790"/>
      <c r="O31" s="790"/>
      <c r="P31" s="790"/>
      <c r="Q31" s="790"/>
      <c r="R31" s="790"/>
    </row>
    <row r="32" spans="1:18" s="81" customFormat="1" ht="12.75">
      <c r="A32" s="797"/>
      <c r="B32" s="797"/>
      <c r="C32" s="797"/>
      <c r="D32" s="797"/>
      <c r="E32" s="797"/>
      <c r="F32" s="797"/>
      <c r="G32" s="797"/>
      <c r="H32" s="797"/>
      <c r="I32" s="797"/>
      <c r="J32" s="797"/>
      <c r="K32" s="797"/>
      <c r="L32" s="797"/>
      <c r="M32" s="790"/>
      <c r="N32" s="790"/>
      <c r="O32" s="790"/>
      <c r="P32" s="790"/>
      <c r="Q32" s="790"/>
      <c r="R32" s="790"/>
    </row>
    <row r="33" spans="1:18" s="81" customFormat="1" ht="12.75">
      <c r="A33" s="797"/>
      <c r="B33" s="797"/>
      <c r="C33" s="797"/>
      <c r="D33" s="797"/>
      <c r="E33" s="797"/>
      <c r="F33" s="797"/>
      <c r="G33" s="797"/>
      <c r="H33" s="797"/>
      <c r="I33" s="797"/>
      <c r="J33" s="797"/>
      <c r="K33" s="797"/>
      <c r="L33" s="797"/>
      <c r="M33" s="790"/>
      <c r="N33" s="790"/>
      <c r="O33" s="790"/>
      <c r="P33" s="790"/>
      <c r="Q33" s="790"/>
      <c r="R33" s="790"/>
    </row>
    <row r="34" spans="1:18" s="81" customFormat="1" ht="12.75">
      <c r="A34" s="797"/>
      <c r="B34" s="797"/>
      <c r="C34" s="797"/>
      <c r="D34" s="797"/>
      <c r="E34" s="797"/>
      <c r="F34" s="797"/>
      <c r="G34" s="797"/>
      <c r="H34" s="797"/>
      <c r="I34" s="797"/>
      <c r="J34" s="797"/>
      <c r="K34" s="797"/>
      <c r="L34" s="797"/>
    </row>
    <row r="35" spans="1:18" s="81" customFormat="1" ht="12.75">
      <c r="A35" s="797"/>
      <c r="B35" s="797"/>
      <c r="C35" s="797"/>
      <c r="D35" s="797"/>
      <c r="E35" s="797"/>
      <c r="F35" s="797"/>
      <c r="G35" s="797"/>
      <c r="H35" s="797"/>
      <c r="I35" s="797"/>
      <c r="J35" s="797"/>
      <c r="K35" s="797"/>
      <c r="L35" s="797"/>
    </row>
    <row r="36" spans="1:18" s="81" customFormat="1" ht="12.75">
      <c r="A36" s="797"/>
      <c r="B36" s="797"/>
      <c r="C36" s="797"/>
      <c r="D36" s="797"/>
      <c r="E36" s="797"/>
      <c r="F36" s="797"/>
      <c r="G36" s="797"/>
      <c r="H36" s="797"/>
      <c r="I36" s="797"/>
      <c r="J36" s="797"/>
      <c r="K36" s="797"/>
      <c r="L36" s="797"/>
    </row>
    <row r="37" spans="1:18" s="81" customFormat="1" ht="12.75">
      <c r="A37" s="797"/>
      <c r="B37" s="797"/>
      <c r="C37" s="797"/>
      <c r="D37" s="797"/>
      <c r="E37" s="797"/>
      <c r="F37" s="797"/>
      <c r="G37" s="797"/>
      <c r="H37" s="797"/>
      <c r="I37" s="797"/>
      <c r="J37" s="797"/>
      <c r="K37" s="797"/>
      <c r="L37" s="797"/>
    </row>
    <row r="38" spans="1:18" s="81" customFormat="1" ht="13.9" customHeight="1">
      <c r="A38" s="797"/>
      <c r="B38" s="797"/>
      <c r="C38" s="797"/>
      <c r="D38" s="797"/>
      <c r="E38" s="797"/>
      <c r="F38" s="797"/>
      <c r="G38" s="797"/>
      <c r="H38" s="797"/>
      <c r="I38" s="797"/>
      <c r="J38" s="797"/>
      <c r="K38" s="797"/>
      <c r="L38" s="797"/>
    </row>
    <row r="39" spans="1:18" s="81" customFormat="1" ht="12.75">
      <c r="A39" s="797"/>
      <c r="B39" s="797"/>
      <c r="C39" s="797"/>
      <c r="D39" s="797"/>
      <c r="E39" s="797"/>
      <c r="F39" s="797"/>
      <c r="G39" s="797"/>
      <c r="H39" s="797"/>
      <c r="I39" s="797"/>
      <c r="J39" s="797"/>
      <c r="K39" s="797"/>
      <c r="L39" s="797"/>
    </row>
    <row r="40" spans="1:18" s="81" customFormat="1" ht="12.75">
      <c r="A40" s="797"/>
      <c r="B40" s="797"/>
      <c r="C40" s="797"/>
      <c r="D40" s="797"/>
      <c r="E40" s="797"/>
      <c r="F40" s="797"/>
      <c r="G40" s="797"/>
      <c r="H40" s="797"/>
      <c r="I40" s="797"/>
      <c r="J40" s="797"/>
      <c r="K40" s="797"/>
      <c r="L40" s="797"/>
    </row>
    <row r="41" spans="1:18" s="81" customFormat="1" ht="12.75">
      <c r="A41" s="797"/>
      <c r="B41" s="797"/>
      <c r="C41" s="797"/>
      <c r="D41" s="797"/>
      <c r="E41" s="797"/>
      <c r="F41" s="797"/>
      <c r="G41" s="797"/>
      <c r="H41" s="797"/>
      <c r="I41" s="797"/>
      <c r="J41" s="797"/>
      <c r="K41" s="797"/>
      <c r="L41" s="797"/>
    </row>
    <row r="42" spans="1:18" s="81" customFormat="1" ht="12.75">
      <c r="A42" s="797"/>
      <c r="B42" s="797"/>
      <c r="C42" s="797"/>
      <c r="D42" s="797"/>
      <c r="E42" s="797"/>
      <c r="F42" s="797"/>
      <c r="G42" s="797"/>
      <c r="H42" s="797"/>
      <c r="I42" s="797"/>
      <c r="J42" s="797"/>
      <c r="K42" s="797"/>
      <c r="L42" s="797"/>
    </row>
    <row r="43" spans="1:18" s="81" customFormat="1" ht="12.75">
      <c r="A43" s="797"/>
      <c r="B43" s="797"/>
      <c r="C43" s="797"/>
      <c r="D43" s="797"/>
      <c r="E43" s="797"/>
      <c r="F43" s="797"/>
      <c r="G43" s="797"/>
      <c r="H43" s="797"/>
      <c r="I43" s="797"/>
      <c r="J43" s="797"/>
      <c r="K43" s="797"/>
      <c r="L43" s="797"/>
    </row>
    <row r="44" spans="1:18" s="81" customFormat="1" ht="12.75">
      <c r="A44" s="797"/>
      <c r="B44" s="797"/>
      <c r="C44" s="797"/>
      <c r="D44" s="797"/>
      <c r="E44" s="797"/>
      <c r="F44" s="797"/>
      <c r="G44" s="797"/>
      <c r="H44" s="797"/>
      <c r="I44" s="797"/>
      <c r="J44" s="797"/>
      <c r="K44" s="797"/>
      <c r="L44" s="797"/>
    </row>
    <row r="45" spans="1:18" s="81" customFormat="1" ht="12.75">
      <c r="A45" s="797"/>
      <c r="B45" s="797"/>
      <c r="C45" s="797"/>
      <c r="D45" s="797"/>
      <c r="E45" s="797"/>
      <c r="F45" s="797"/>
      <c r="G45" s="797"/>
      <c r="H45" s="797"/>
      <c r="I45" s="797"/>
      <c r="J45" s="797"/>
      <c r="K45" s="797"/>
      <c r="L45" s="797"/>
    </row>
    <row r="46" spans="1:18" s="81" customFormat="1" ht="12.75">
      <c r="A46" s="797"/>
      <c r="B46" s="797"/>
      <c r="C46" s="797"/>
      <c r="D46" s="797"/>
      <c r="E46" s="797"/>
      <c r="F46" s="797"/>
      <c r="G46" s="797"/>
      <c r="H46" s="797"/>
      <c r="I46" s="797"/>
      <c r="J46" s="797"/>
      <c r="K46" s="797"/>
      <c r="L46" s="797"/>
    </row>
    <row r="47" spans="1:18" s="81" customFormat="1" ht="12.75">
      <c r="A47" s="797"/>
      <c r="B47" s="797"/>
      <c r="C47" s="797"/>
      <c r="D47" s="797"/>
      <c r="E47" s="797"/>
      <c r="F47" s="797"/>
      <c r="G47" s="797"/>
      <c r="H47" s="797"/>
      <c r="I47" s="797"/>
      <c r="J47" s="797"/>
      <c r="K47" s="797"/>
      <c r="L47" s="797"/>
    </row>
    <row r="48" spans="1:18" s="81" customFormat="1" ht="5.0999999999999996" customHeight="1">
      <c r="A48" s="797"/>
      <c r="B48" s="797"/>
      <c r="C48" s="797"/>
      <c r="D48" s="797"/>
      <c r="E48" s="797"/>
      <c r="F48" s="797"/>
      <c r="G48" s="797"/>
      <c r="H48" s="797"/>
      <c r="I48" s="797"/>
      <c r="J48" s="797"/>
      <c r="K48" s="797"/>
      <c r="L48" s="797"/>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1Q25</oddHeader>
  </headerFooter>
  <drawing r:id="rId2"/>
  <legacyDrawing r:id="rId3"/>
  <controls>
    <mc:AlternateContent xmlns:mc="http://schemas.openxmlformats.org/markup-compatibility/2006">
      <mc:Choice Requires="x14">
        <control shapeId="3072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0721" r:id="rId4"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8"/>
  <sheetViews>
    <sheetView zoomScale="150" zoomScaleNormal="150" zoomScaleSheetLayoutView="170" workbookViewId="0"/>
  </sheetViews>
  <sheetFormatPr baseColWidth="10" defaultColWidth="8.125" defaultRowHeight="14.25"/>
  <cols>
    <col min="1" max="1" width="30" customWidth="1"/>
    <col min="2" max="2" width="7.125" customWidth="1"/>
    <col min="3" max="3" width="6.625" customWidth="1"/>
    <col min="4" max="4" width="6.5" customWidth="1"/>
    <col min="5" max="5" width="6.125" customWidth="1"/>
    <col min="6" max="10" width="5.75" customWidth="1"/>
  </cols>
  <sheetData>
    <row r="1" spans="1:21" s="24" customFormat="1" ht="23.1" customHeight="1">
      <c r="A1" s="154"/>
      <c r="B1" s="22"/>
      <c r="C1" s="22"/>
      <c r="D1" s="22"/>
      <c r="E1" s="22"/>
      <c r="F1" s="22"/>
      <c r="G1" s="22"/>
      <c r="H1" s="22"/>
      <c r="I1" s="22"/>
      <c r="J1" s="22"/>
    </row>
    <row r="2" spans="1:21" s="25" customFormat="1" ht="18.75" customHeight="1">
      <c r="A2" s="358" t="s">
        <v>822</v>
      </c>
      <c r="B2" s="336"/>
      <c r="C2" s="336"/>
      <c r="D2" s="336"/>
      <c r="E2" s="336"/>
      <c r="F2" s="336"/>
      <c r="G2" s="336"/>
      <c r="H2" s="336"/>
      <c r="I2" s="336"/>
      <c r="J2" s="336"/>
    </row>
    <row r="3" spans="1:21" s="82" customFormat="1" ht="13.9" customHeight="1">
      <c r="A3" s="27"/>
      <c r="B3" s="27"/>
      <c r="C3" s="27"/>
      <c r="D3" s="27"/>
      <c r="E3" s="27"/>
      <c r="F3" s="27"/>
      <c r="G3" s="27"/>
      <c r="H3" s="27"/>
      <c r="I3" s="27"/>
      <c r="J3" s="27"/>
      <c r="K3" s="799"/>
    </row>
    <row r="4" spans="1:21" s="82" customFormat="1" ht="11.25" customHeight="1">
      <c r="A4" s="209"/>
      <c r="B4" s="1276" t="s">
        <v>289</v>
      </c>
      <c r="C4" s="1277" t="s">
        <v>290</v>
      </c>
      <c r="D4" s="1277" t="s">
        <v>291</v>
      </c>
      <c r="E4" s="1277" t="s">
        <v>292</v>
      </c>
      <c r="F4" s="1277" t="s">
        <v>289</v>
      </c>
      <c r="G4" s="1277" t="s">
        <v>290</v>
      </c>
      <c r="H4" s="1277" t="s">
        <v>291</v>
      </c>
      <c r="I4" s="1277" t="s">
        <v>292</v>
      </c>
      <c r="J4" s="1277" t="s">
        <v>289</v>
      </c>
      <c r="K4" s="800"/>
      <c r="L4" s="669"/>
      <c r="M4" s="669"/>
      <c r="N4" s="801"/>
      <c r="O4" s="802"/>
      <c r="P4" s="83"/>
      <c r="Q4" s="83"/>
      <c r="R4" s="83"/>
      <c r="S4" s="83"/>
      <c r="T4" s="802"/>
      <c r="U4" s="799"/>
    </row>
    <row r="5" spans="1:21" s="82" customFormat="1" ht="11.25" customHeight="1">
      <c r="A5" s="210" t="s">
        <v>210</v>
      </c>
      <c r="B5" s="672" t="s">
        <v>293</v>
      </c>
      <c r="C5" s="652" t="s">
        <v>263</v>
      </c>
      <c r="D5" s="652" t="s">
        <v>263</v>
      </c>
      <c r="E5" s="652" t="s">
        <v>263</v>
      </c>
      <c r="F5" s="652" t="s">
        <v>263</v>
      </c>
      <c r="G5" s="652" t="s">
        <v>264</v>
      </c>
      <c r="H5" s="652" t="s">
        <v>264</v>
      </c>
      <c r="I5" s="652" t="s">
        <v>264</v>
      </c>
      <c r="J5" s="652" t="s">
        <v>264</v>
      </c>
      <c r="K5" s="803"/>
      <c r="L5" s="674"/>
      <c r="M5" s="674"/>
      <c r="N5" s="674"/>
      <c r="O5" s="802"/>
      <c r="P5" s="802"/>
      <c r="Q5" s="804"/>
      <c r="R5" s="802"/>
      <c r="S5" s="802"/>
      <c r="T5" s="802"/>
      <c r="U5" s="799"/>
    </row>
    <row r="6" spans="1:21" s="82" customFormat="1" ht="13.9" customHeight="1">
      <c r="A6" s="407" t="s">
        <v>823</v>
      </c>
      <c r="B6" s="805">
        <v>416386.68845306057</v>
      </c>
      <c r="C6" s="806">
        <v>426397</v>
      </c>
      <c r="D6" s="806">
        <v>385942</v>
      </c>
      <c r="E6" s="806">
        <v>393804.80427368463</v>
      </c>
      <c r="F6" s="806">
        <v>399936</v>
      </c>
      <c r="G6" s="806">
        <v>409776.24251008482</v>
      </c>
      <c r="H6" s="806">
        <v>392894.50926573441</v>
      </c>
      <c r="I6" s="806">
        <v>391986</v>
      </c>
      <c r="J6" s="806">
        <v>383751</v>
      </c>
      <c r="K6" s="807"/>
      <c r="L6" s="808"/>
      <c r="M6" s="808"/>
      <c r="N6" s="808"/>
      <c r="O6" s="809"/>
      <c r="P6" s="809"/>
      <c r="Q6" s="809"/>
      <c r="R6" s="809"/>
      <c r="S6" s="809"/>
      <c r="T6" s="809"/>
      <c r="U6" s="799"/>
    </row>
    <row r="7" spans="1:21" s="84" customFormat="1" ht="13.9" customHeight="1">
      <c r="A7" s="211" t="s">
        <v>824</v>
      </c>
      <c r="B7" s="810">
        <v>325292.15641144058</v>
      </c>
      <c r="C7" s="811">
        <v>342608</v>
      </c>
      <c r="D7" s="811">
        <v>312505</v>
      </c>
      <c r="E7" s="811">
        <v>309943.75115225458</v>
      </c>
      <c r="F7" s="811">
        <v>318791</v>
      </c>
      <c r="G7" s="811">
        <v>307741.58549408481</v>
      </c>
      <c r="H7" s="811">
        <v>288220.61863473442</v>
      </c>
      <c r="I7" s="811">
        <v>284014</v>
      </c>
      <c r="J7" s="811">
        <v>269077</v>
      </c>
      <c r="K7" s="812"/>
      <c r="L7" s="813"/>
      <c r="M7" s="813"/>
      <c r="N7" s="813"/>
      <c r="O7" s="814"/>
      <c r="P7" s="814"/>
      <c r="Q7" s="814"/>
      <c r="R7" s="814"/>
      <c r="S7" s="814"/>
      <c r="T7" s="814"/>
      <c r="U7" s="815"/>
    </row>
    <row r="8" spans="1:21" s="82" customFormat="1" ht="13.9" customHeight="1">
      <c r="A8" s="407" t="s">
        <v>825</v>
      </c>
      <c r="B8" s="805">
        <v>420402.67426281271</v>
      </c>
      <c r="C8" s="806">
        <v>426397</v>
      </c>
      <c r="D8" s="806">
        <v>396814</v>
      </c>
      <c r="E8" s="806">
        <v>400847.13017632463</v>
      </c>
      <c r="F8" s="806">
        <v>403381</v>
      </c>
      <c r="G8" s="806">
        <v>409776.24251008482</v>
      </c>
      <c r="H8" s="806">
        <v>402487.82887277805</v>
      </c>
      <c r="I8" s="806">
        <v>401861</v>
      </c>
      <c r="J8" s="806">
        <v>388916</v>
      </c>
      <c r="K8" s="807"/>
      <c r="L8" s="808"/>
      <c r="M8" s="808"/>
      <c r="N8" s="808"/>
      <c r="O8" s="809"/>
      <c r="P8" s="809"/>
      <c r="Q8" s="809"/>
      <c r="R8" s="809"/>
      <c r="S8" s="809"/>
      <c r="T8" s="809"/>
      <c r="U8" s="799"/>
    </row>
    <row r="9" spans="1:21" s="84" customFormat="1" ht="20.100000000000001" customHeight="1">
      <c r="A9" s="211" t="s">
        <v>826</v>
      </c>
      <c r="B9" s="810">
        <v>329308.14222119271</v>
      </c>
      <c r="C9" s="811">
        <v>342608</v>
      </c>
      <c r="D9" s="811">
        <v>323378</v>
      </c>
      <c r="E9" s="811">
        <v>316986.07705489459</v>
      </c>
      <c r="F9" s="811">
        <v>322236</v>
      </c>
      <c r="G9" s="811">
        <v>307741.58549408481</v>
      </c>
      <c r="H9" s="811">
        <v>297813.93824177806</v>
      </c>
      <c r="I9" s="811">
        <v>293889</v>
      </c>
      <c r="J9" s="811">
        <v>274243</v>
      </c>
      <c r="K9" s="812"/>
      <c r="L9" s="813"/>
      <c r="M9" s="813"/>
      <c r="N9" s="813"/>
      <c r="O9" s="814"/>
      <c r="P9" s="814"/>
      <c r="Q9" s="814"/>
      <c r="R9" s="814"/>
      <c r="S9" s="814"/>
      <c r="T9" s="814"/>
      <c r="U9" s="815"/>
    </row>
    <row r="10" spans="1:21" s="82" customFormat="1" ht="13.9" customHeight="1">
      <c r="A10" s="1478" t="s">
        <v>827</v>
      </c>
      <c r="B10" s="816">
        <v>1001082.2550832866</v>
      </c>
      <c r="C10" s="817">
        <v>994950.99805078632</v>
      </c>
      <c r="D10" s="817">
        <v>983206</v>
      </c>
      <c r="E10" s="817">
        <v>975016.1515459402</v>
      </c>
      <c r="F10" s="817">
        <v>972812.67037298996</v>
      </c>
      <c r="G10" s="817">
        <v>986094.80862761685</v>
      </c>
      <c r="H10" s="817">
        <v>961381.93444393016</v>
      </c>
      <c r="I10" s="817">
        <v>983841</v>
      </c>
      <c r="J10" s="817">
        <v>963812</v>
      </c>
      <c r="K10" s="807"/>
      <c r="L10" s="808"/>
      <c r="M10" s="808"/>
      <c r="N10" s="808"/>
      <c r="O10" s="809"/>
      <c r="P10" s="809"/>
      <c r="Q10" s="809"/>
      <c r="R10" s="809"/>
      <c r="S10" s="809"/>
      <c r="T10" s="809"/>
      <c r="U10" s="799"/>
    </row>
    <row r="11" spans="1:21" s="82" customFormat="1" ht="13.9" customHeight="1">
      <c r="A11" s="407" t="s">
        <v>828</v>
      </c>
      <c r="B11" s="818">
        <v>41.593653901938218</v>
      </c>
      <c r="C11" s="819">
        <v>42.85606224332443</v>
      </c>
      <c r="D11" s="819">
        <v>39.253444882449742</v>
      </c>
      <c r="E11" s="819">
        <v>40.389567254787117</v>
      </c>
      <c r="F11" s="819">
        <v>41.111280867368841</v>
      </c>
      <c r="G11" s="819">
        <v>41.55546088721276</v>
      </c>
      <c r="H11" s="819">
        <v>40.867681739098551</v>
      </c>
      <c r="I11" s="819">
        <v>39.840000000000003</v>
      </c>
      <c r="J11" s="819">
        <v>39.82</v>
      </c>
      <c r="K11" s="820"/>
      <c r="L11" s="821"/>
      <c r="M11" s="821"/>
      <c r="N11" s="821"/>
      <c r="O11" s="822"/>
      <c r="P11" s="809"/>
      <c r="Q11" s="809"/>
      <c r="R11" s="809"/>
      <c r="S11" s="809"/>
      <c r="T11" s="809"/>
      <c r="U11" s="799"/>
    </row>
    <row r="12" spans="1:21" s="84" customFormat="1" ht="13.9" customHeight="1">
      <c r="A12" s="211" t="s">
        <v>829</v>
      </c>
      <c r="B12" s="823">
        <v>32.494048791662721</v>
      </c>
      <c r="C12" s="824">
        <v>34.434670902448254</v>
      </c>
      <c r="D12" s="824">
        <v>31.784327650710249</v>
      </c>
      <c r="E12" s="824">
        <v>31.7885760826446</v>
      </c>
      <c r="F12" s="824">
        <v>32.770015162015937</v>
      </c>
      <c r="G12" s="824">
        <v>31.208113337740791</v>
      </c>
      <c r="H12" s="824">
        <v>29.979824699061268</v>
      </c>
      <c r="I12" s="824">
        <v>28.87</v>
      </c>
      <c r="J12" s="824">
        <v>27.92</v>
      </c>
      <c r="K12" s="825"/>
      <c r="L12" s="826"/>
      <c r="M12" s="826"/>
      <c r="N12" s="826"/>
      <c r="O12" s="814"/>
      <c r="P12" s="814"/>
      <c r="Q12" s="814"/>
      <c r="R12" s="814"/>
      <c r="S12" s="814"/>
      <c r="T12" s="814"/>
      <c r="U12" s="815"/>
    </row>
    <row r="13" spans="1:21" s="82" customFormat="1" ht="20.100000000000001" customHeight="1">
      <c r="A13" s="407" t="s">
        <v>830</v>
      </c>
      <c r="B13" s="818">
        <v>41.994818320682022</v>
      </c>
      <c r="C13" s="819">
        <v>42.85606224332443</v>
      </c>
      <c r="D13" s="819">
        <v>40.359299999999998</v>
      </c>
      <c r="E13" s="819">
        <v>41.111845125925363</v>
      </c>
      <c r="F13" s="819">
        <v>41.465398945502983</v>
      </c>
      <c r="G13" s="819">
        <v>41.55546088721276</v>
      </c>
      <c r="H13" s="819">
        <v>41.86554941929294</v>
      </c>
      <c r="I13" s="819">
        <v>40.85</v>
      </c>
      <c r="J13" s="819">
        <v>40.35</v>
      </c>
      <c r="K13" s="820"/>
      <c r="L13" s="821"/>
      <c r="M13" s="821"/>
      <c r="N13" s="821"/>
      <c r="O13" s="822"/>
      <c r="P13" s="809"/>
      <c r="Q13" s="809"/>
      <c r="R13" s="809"/>
      <c r="S13" s="809"/>
      <c r="T13" s="809"/>
      <c r="U13" s="799"/>
    </row>
    <row r="14" spans="1:21" s="84" customFormat="1" ht="20.100000000000001" customHeight="1">
      <c r="A14" s="212" t="s">
        <v>826</v>
      </c>
      <c r="B14" s="827">
        <v>32.895213210406517</v>
      </c>
      <c r="C14" s="828">
        <v>34.434670902448254</v>
      </c>
      <c r="D14" s="828">
        <v>32.89</v>
      </c>
      <c r="E14" s="828">
        <v>32.510853953782842</v>
      </c>
      <c r="F14" s="828">
        <v>33.12413324015008</v>
      </c>
      <c r="G14" s="828">
        <v>31.208113337740791</v>
      </c>
      <c r="H14" s="828">
        <v>30.977692379255668</v>
      </c>
      <c r="I14" s="828">
        <v>29.87</v>
      </c>
      <c r="J14" s="828">
        <v>28.45</v>
      </c>
      <c r="K14" s="825"/>
      <c r="L14" s="826"/>
      <c r="M14" s="826"/>
      <c r="N14" s="826"/>
      <c r="O14" s="814"/>
      <c r="P14" s="814"/>
      <c r="Q14" s="814"/>
      <c r="R14" s="814"/>
      <c r="S14" s="814"/>
      <c r="T14" s="814"/>
      <c r="U14" s="815"/>
    </row>
    <row r="15" spans="1:21" s="82" customFormat="1" ht="20.100000000000001" customHeight="1">
      <c r="A15" s="407" t="s">
        <v>831</v>
      </c>
      <c r="B15" s="818">
        <v>0.37108194883454365</v>
      </c>
      <c r="C15" s="819">
        <v>36.926384644904999</v>
      </c>
      <c r="D15" s="819">
        <v>37.724731335999998</v>
      </c>
      <c r="E15" s="819">
        <v>37.731014744792802</v>
      </c>
      <c r="F15" s="819">
        <v>37.673346834752103</v>
      </c>
      <c r="G15" s="819">
        <v>37.664570574960202</v>
      </c>
      <c r="H15" s="819">
        <v>37.935349923415394</v>
      </c>
      <c r="I15" s="819">
        <v>37.89</v>
      </c>
      <c r="J15" s="819">
        <v>37.68</v>
      </c>
      <c r="K15" s="820"/>
      <c r="L15" s="821"/>
      <c r="M15" s="821"/>
      <c r="N15" s="821"/>
      <c r="O15" s="809"/>
      <c r="P15" s="809"/>
      <c r="Q15" s="809"/>
      <c r="R15" s="809"/>
      <c r="S15" s="809"/>
      <c r="T15" s="809"/>
      <c r="U15" s="799"/>
    </row>
    <row r="16" spans="1:21" s="82" customFormat="1" ht="13.9" customHeight="1">
      <c r="A16" s="375" t="s">
        <v>832</v>
      </c>
      <c r="B16" s="805">
        <v>371483.55415998574</v>
      </c>
      <c r="C16" s="806">
        <v>367399.43256855477</v>
      </c>
      <c r="D16" s="806">
        <v>370912</v>
      </c>
      <c r="E16" s="806">
        <v>367883.48790391011</v>
      </c>
      <c r="F16" s="806">
        <v>366491.09136202995</v>
      </c>
      <c r="G16" s="806">
        <v>371408.37513156788</v>
      </c>
      <c r="H16" s="806">
        <v>364703.60093180492</v>
      </c>
      <c r="I16" s="806">
        <v>372757</v>
      </c>
      <c r="J16" s="806">
        <v>363146</v>
      </c>
      <c r="K16" s="807"/>
      <c r="L16" s="808"/>
      <c r="M16" s="808"/>
      <c r="N16" s="808"/>
      <c r="O16" s="809"/>
      <c r="P16" s="809"/>
      <c r="Q16" s="809"/>
      <c r="R16" s="809"/>
      <c r="S16" s="809"/>
      <c r="T16" s="809"/>
      <c r="U16" s="799"/>
    </row>
    <row r="17" spans="1:21" s="82" customFormat="1" ht="13.9" customHeight="1">
      <c r="A17" s="375" t="s">
        <v>833</v>
      </c>
      <c r="B17" s="805">
        <v>44903.134293074836</v>
      </c>
      <c r="C17" s="806">
        <v>58997.386446667835</v>
      </c>
      <c r="D17" s="806">
        <v>15030</v>
      </c>
      <c r="E17" s="806">
        <v>25921.316369774519</v>
      </c>
      <c r="F17" s="806">
        <v>33444.657868360926</v>
      </c>
      <c r="G17" s="806">
        <v>38367.867378516938</v>
      </c>
      <c r="H17" s="806">
        <v>28190.908333929488</v>
      </c>
      <c r="I17" s="806">
        <v>19229</v>
      </c>
      <c r="J17" s="806">
        <v>20605</v>
      </c>
      <c r="K17" s="807"/>
      <c r="L17" s="808"/>
      <c r="M17" s="808"/>
      <c r="N17" s="808"/>
      <c r="O17" s="809"/>
      <c r="P17" s="809"/>
      <c r="Q17" s="809"/>
      <c r="R17" s="809"/>
      <c r="S17" s="809"/>
      <c r="T17" s="809"/>
      <c r="U17" s="799"/>
    </row>
    <row r="18" spans="1:21" s="82" customFormat="1" ht="20.100000000000001" customHeight="1">
      <c r="A18" s="829" t="s">
        <v>834</v>
      </c>
      <c r="B18" s="830">
        <v>48919.120102826972</v>
      </c>
      <c r="C18" s="831">
        <v>58997.386446667835</v>
      </c>
      <c r="D18" s="831">
        <v>25903</v>
      </c>
      <c r="E18" s="831">
        <v>32963.642272414523</v>
      </c>
      <c r="F18" s="831">
        <v>36889.563400531246</v>
      </c>
      <c r="G18" s="831">
        <v>38367.867378516938</v>
      </c>
      <c r="H18" s="831">
        <v>37784.227940973127</v>
      </c>
      <c r="I18" s="831">
        <v>29104</v>
      </c>
      <c r="J18" s="831">
        <v>25771</v>
      </c>
      <c r="K18" s="807"/>
      <c r="L18" s="808"/>
      <c r="M18" s="808"/>
      <c r="N18" s="808"/>
      <c r="O18" s="809"/>
      <c r="P18" s="809"/>
      <c r="Q18" s="809"/>
      <c r="R18" s="809"/>
      <c r="S18" s="809"/>
      <c r="T18" s="809"/>
      <c r="U18" s="799"/>
    </row>
    <row r="19" spans="1:21" s="77" customFormat="1" ht="23.1" customHeight="1">
      <c r="A19" s="213"/>
      <c r="B19" s="23"/>
      <c r="C19" s="23"/>
      <c r="D19" s="23"/>
      <c r="E19" s="23"/>
      <c r="F19" s="23"/>
      <c r="G19" s="23"/>
      <c r="H19" s="23"/>
      <c r="I19" s="23"/>
      <c r="J19" s="23"/>
      <c r="L19" s="79"/>
      <c r="M19" s="79"/>
      <c r="N19" s="79"/>
      <c r="O19" s="79"/>
    </row>
    <row r="20" spans="1:21" s="25" customFormat="1" ht="18.75" customHeight="1">
      <c r="A20" s="358" t="s">
        <v>835</v>
      </c>
      <c r="B20" s="336"/>
      <c r="C20" s="336"/>
      <c r="D20" s="336"/>
      <c r="E20" s="336"/>
      <c r="F20" s="336"/>
      <c r="G20" s="336"/>
      <c r="H20" s="336"/>
      <c r="I20" s="336"/>
      <c r="J20" s="336"/>
    </row>
    <row r="21" spans="1:21" s="82" customFormat="1" ht="13.9" customHeight="1">
      <c r="A21" s="337"/>
      <c r="B21" s="337"/>
      <c r="C21" s="337"/>
      <c r="D21" s="337"/>
      <c r="E21" s="337"/>
      <c r="F21" s="337"/>
      <c r="G21" s="337"/>
      <c r="H21" s="337"/>
      <c r="I21" s="337"/>
      <c r="J21" s="337"/>
      <c r="K21" s="214"/>
    </row>
    <row r="22" spans="1:21" s="83" customFormat="1" ht="13.9" customHeight="1">
      <c r="A22" s="215" t="s">
        <v>836</v>
      </c>
      <c r="B22" s="216"/>
      <c r="C22" s="216"/>
      <c r="D22" s="217"/>
      <c r="E22" s="216"/>
      <c r="F22" s="216"/>
      <c r="G22" s="216"/>
      <c r="H22" s="216"/>
      <c r="I22" s="216"/>
      <c r="J22" s="216"/>
      <c r="K22" s="218"/>
    </row>
    <row r="23" spans="1:21" s="85" customFormat="1" ht="9.6" customHeight="1">
      <c r="A23" s="832"/>
      <c r="B23" s="833"/>
      <c r="C23" s="833"/>
      <c r="D23" s="833"/>
      <c r="E23" s="1844" t="s">
        <v>837</v>
      </c>
      <c r="F23" s="1845"/>
      <c r="G23" s="1844" t="s">
        <v>838</v>
      </c>
      <c r="H23" s="1845"/>
      <c r="I23" s="1844" t="s">
        <v>698</v>
      </c>
      <c r="J23" s="1845"/>
      <c r="K23" s="802"/>
      <c r="L23" s="802"/>
      <c r="M23" s="802"/>
    </row>
    <row r="24" spans="1:21" s="82" customFormat="1" ht="9.6" customHeight="1">
      <c r="A24" s="210" t="s">
        <v>210</v>
      </c>
      <c r="B24" s="834"/>
      <c r="C24" s="834"/>
      <c r="D24" s="835"/>
      <c r="E24" s="1846" t="s">
        <v>839</v>
      </c>
      <c r="F24" s="1847"/>
      <c r="G24" s="1846" t="s">
        <v>840</v>
      </c>
      <c r="H24" s="1847"/>
      <c r="I24" s="1846" t="s">
        <v>840</v>
      </c>
      <c r="J24" s="1847"/>
      <c r="K24" s="802"/>
    </row>
    <row r="25" spans="1:21" s="82" customFormat="1" ht="13.9" customHeight="1">
      <c r="A25" s="1488" t="s">
        <v>841</v>
      </c>
      <c r="B25" s="1489"/>
      <c r="C25" s="1489"/>
      <c r="D25" s="1408"/>
      <c r="E25" s="1850">
        <v>27.349882000000001</v>
      </c>
      <c r="F25" s="1851"/>
      <c r="G25" s="1850">
        <v>10038.481822</v>
      </c>
      <c r="H25" s="1851"/>
      <c r="I25" s="1850">
        <v>10065.831704</v>
      </c>
      <c r="J25" s="1851"/>
      <c r="K25" s="836"/>
    </row>
    <row r="26" spans="1:21" s="82" customFormat="1" ht="13.9" customHeight="1">
      <c r="A26" s="618" t="s">
        <v>842</v>
      </c>
      <c r="B26" s="837"/>
      <c r="C26" s="837"/>
      <c r="D26" s="837"/>
      <c r="E26" s="1852">
        <v>68843.912494999997</v>
      </c>
      <c r="F26" s="1853"/>
      <c r="G26" s="1852">
        <v>348950.35669400002</v>
      </c>
      <c r="H26" s="1853"/>
      <c r="I26" s="1852">
        <v>417794.26918900001</v>
      </c>
      <c r="J26" s="1853"/>
      <c r="K26" s="836"/>
      <c r="L26" s="836"/>
    </row>
    <row r="27" spans="1:21" s="84" customFormat="1" ht="13.9" customHeight="1">
      <c r="A27" s="1631" t="s">
        <v>843</v>
      </c>
      <c r="B27" s="838"/>
      <c r="C27" s="838"/>
      <c r="D27" s="838"/>
      <c r="E27" s="1848">
        <v>33808.897167000003</v>
      </c>
      <c r="F27" s="1849"/>
      <c r="G27" s="1848">
        <v>35216.645372999999</v>
      </c>
      <c r="H27" s="1849"/>
      <c r="I27" s="1848">
        <v>69025.542539999995</v>
      </c>
      <c r="J27" s="1849"/>
      <c r="K27" s="836"/>
    </row>
    <row r="28" spans="1:21" s="84" customFormat="1" ht="13.9" customHeight="1">
      <c r="A28" s="1631" t="s">
        <v>844</v>
      </c>
      <c r="B28" s="838"/>
      <c r="C28" s="838"/>
      <c r="D28" s="838"/>
      <c r="E28" s="1848">
        <v>3440.460079</v>
      </c>
      <c r="F28" s="1849"/>
      <c r="G28" s="1848">
        <v>166091.487203</v>
      </c>
      <c r="H28" s="1849"/>
      <c r="I28" s="1848">
        <v>169531.94728200001</v>
      </c>
      <c r="J28" s="1849"/>
      <c r="K28" s="836"/>
    </row>
    <row r="29" spans="1:21" s="84" customFormat="1" ht="13.9" customHeight="1">
      <c r="A29" s="1631" t="s">
        <v>845</v>
      </c>
      <c r="B29" s="838"/>
      <c r="C29" s="838"/>
      <c r="D29" s="838"/>
      <c r="E29" s="1848">
        <v>61831.059539000002</v>
      </c>
      <c r="F29" s="1849"/>
      <c r="G29" s="1848">
        <v>160828.57630700001</v>
      </c>
      <c r="H29" s="1849"/>
      <c r="I29" s="1848">
        <v>222659.63584600002</v>
      </c>
      <c r="J29" s="1849"/>
      <c r="K29" s="836"/>
    </row>
    <row r="30" spans="1:21" s="84" customFormat="1" ht="13.9" customHeight="1">
      <c r="A30" s="1631" t="s">
        <v>846</v>
      </c>
      <c r="B30" s="838"/>
      <c r="C30" s="838"/>
      <c r="D30" s="838"/>
      <c r="E30" s="1854">
        <v>3572.3928770000002</v>
      </c>
      <c r="F30" s="1855"/>
      <c r="G30" s="1854">
        <v>22030.293183999998</v>
      </c>
      <c r="H30" s="1855"/>
      <c r="I30" s="1848">
        <v>25602.686061</v>
      </c>
      <c r="J30" s="1849"/>
      <c r="K30" s="836"/>
    </row>
    <row r="31" spans="1:21" s="82" customFormat="1" ht="13.9" customHeight="1">
      <c r="A31" s="618" t="s">
        <v>308</v>
      </c>
      <c r="B31" s="839"/>
      <c r="C31" s="839"/>
      <c r="D31" s="1304"/>
      <c r="E31" s="1852">
        <v>404649.04857699998</v>
      </c>
      <c r="F31" s="1853"/>
      <c r="G31" s="1852">
        <v>2427551.3416030002</v>
      </c>
      <c r="H31" s="1853"/>
      <c r="I31" s="1852">
        <v>2832200.3901800001</v>
      </c>
      <c r="J31" s="1853"/>
      <c r="K31" s="836"/>
    </row>
    <row r="32" spans="1:21" s="84" customFormat="1" ht="13.9" customHeight="1">
      <c r="A32" s="1632" t="s">
        <v>847</v>
      </c>
      <c r="B32" s="840"/>
      <c r="C32" s="840"/>
      <c r="D32" s="840"/>
      <c r="E32" s="1854">
        <v>385944.937577</v>
      </c>
      <c r="F32" s="1855"/>
      <c r="G32" s="1854">
        <v>877164.50935499999</v>
      </c>
      <c r="H32" s="1855"/>
      <c r="I32" s="1854">
        <v>1263109.4469320001</v>
      </c>
      <c r="J32" s="1855"/>
      <c r="K32" s="836"/>
    </row>
    <row r="33" spans="1:13" s="86" customFormat="1" ht="13.9" customHeight="1">
      <c r="A33" s="1490" t="s">
        <v>484</v>
      </c>
      <c r="B33" s="1491"/>
      <c r="C33" s="1491"/>
      <c r="D33" s="1409"/>
      <c r="E33" s="1856">
        <v>473520.31095399999</v>
      </c>
      <c r="F33" s="1857"/>
      <c r="G33" s="1856">
        <v>2786540.1801189999</v>
      </c>
      <c r="H33" s="1857"/>
      <c r="I33" s="1856">
        <v>3260060.4910730002</v>
      </c>
      <c r="J33" s="1857"/>
      <c r="K33" s="836"/>
    </row>
    <row r="34" spans="1:13" s="86" customFormat="1" ht="10.15" customHeight="1">
      <c r="A34" s="841"/>
      <c r="B34" s="842"/>
      <c r="C34" s="842"/>
      <c r="D34" s="843"/>
      <c r="E34" s="843"/>
      <c r="F34" s="843"/>
      <c r="G34" s="842"/>
      <c r="H34" s="842"/>
      <c r="I34" s="842"/>
      <c r="J34" s="842"/>
    </row>
    <row r="35" spans="1:13" s="83" customFormat="1" ht="13.9" customHeight="1">
      <c r="A35" s="215" t="s">
        <v>848</v>
      </c>
      <c r="B35" s="216"/>
      <c r="C35" s="216"/>
      <c r="D35" s="216"/>
      <c r="E35" s="216"/>
      <c r="F35" s="216"/>
      <c r="G35" s="216"/>
      <c r="H35" s="216"/>
      <c r="I35" s="216"/>
      <c r="J35" s="216"/>
      <c r="K35" s="218"/>
    </row>
    <row r="36" spans="1:13" s="85" customFormat="1" ht="9.6" customHeight="1">
      <c r="A36" s="832"/>
      <c r="B36" s="833"/>
      <c r="C36" s="833"/>
      <c r="D36" s="833"/>
      <c r="E36" s="1302"/>
      <c r="F36" s="1303"/>
      <c r="G36" s="1844" t="s">
        <v>849</v>
      </c>
      <c r="H36" s="1845"/>
      <c r="I36" s="1302"/>
      <c r="J36" s="1303"/>
      <c r="K36" s="802"/>
      <c r="L36" s="802"/>
      <c r="M36" s="802"/>
    </row>
    <row r="37" spans="1:13" s="85" customFormat="1" ht="9.6" customHeight="1">
      <c r="A37" s="832"/>
      <c r="B37" s="833"/>
      <c r="C37" s="833"/>
      <c r="D37" s="833"/>
      <c r="E37" s="1858" t="s">
        <v>837</v>
      </c>
      <c r="F37" s="1859"/>
      <c r="G37" s="844"/>
      <c r="H37" s="845" t="s">
        <v>850</v>
      </c>
      <c r="I37" s="1858" t="s">
        <v>698</v>
      </c>
      <c r="J37" s="1859"/>
      <c r="K37" s="802"/>
      <c r="L37" s="802"/>
      <c r="M37" s="802"/>
    </row>
    <row r="38" spans="1:13" s="82" customFormat="1" ht="9.6" customHeight="1">
      <c r="A38" s="210" t="s">
        <v>210</v>
      </c>
      <c r="B38" s="834"/>
      <c r="C38" s="834"/>
      <c r="D38" s="835"/>
      <c r="E38" s="1846" t="s">
        <v>851</v>
      </c>
      <c r="F38" s="1847"/>
      <c r="G38" s="1846" t="s">
        <v>852</v>
      </c>
      <c r="H38" s="1847"/>
      <c r="I38" s="1846" t="s">
        <v>853</v>
      </c>
      <c r="J38" s="1847"/>
      <c r="K38" s="802"/>
      <c r="L38" s="802"/>
      <c r="M38" s="802"/>
    </row>
    <row r="39" spans="1:13" s="82" customFormat="1" ht="13.9" customHeight="1">
      <c r="A39" s="1488" t="s">
        <v>841</v>
      </c>
      <c r="B39" s="1489"/>
      <c r="C39" s="1489"/>
      <c r="D39" s="1408"/>
      <c r="E39" s="1850">
        <v>15686.305088999999</v>
      </c>
      <c r="F39" s="1851"/>
      <c r="G39" s="1850">
        <v>106049.15124000001</v>
      </c>
      <c r="H39" s="1851"/>
      <c r="I39" s="1850">
        <v>121735.45632900001</v>
      </c>
      <c r="J39" s="1851"/>
      <c r="K39" s="836"/>
      <c r="L39" s="836"/>
      <c r="M39" s="836"/>
    </row>
    <row r="40" spans="1:13" s="82" customFormat="1" ht="13.9" customHeight="1">
      <c r="A40" s="618" t="s">
        <v>842</v>
      </c>
      <c r="B40" s="837"/>
      <c r="C40" s="837"/>
      <c r="D40" s="837"/>
      <c r="E40" s="1852">
        <v>87039.531535000002</v>
      </c>
      <c r="F40" s="1853"/>
      <c r="G40" s="1852">
        <v>368432.83096699999</v>
      </c>
      <c r="H40" s="1853"/>
      <c r="I40" s="1860">
        <v>455472.362502</v>
      </c>
      <c r="J40" s="1861"/>
      <c r="K40" s="836"/>
      <c r="L40" s="836"/>
      <c r="M40" s="836"/>
    </row>
    <row r="41" spans="1:13" s="84" customFormat="1" ht="13.9" customHeight="1">
      <c r="A41" s="1631" t="s">
        <v>843</v>
      </c>
      <c r="B41" s="838"/>
      <c r="C41" s="838"/>
      <c r="D41" s="838"/>
      <c r="E41" s="1848">
        <v>43847.400778000003</v>
      </c>
      <c r="F41" s="1849"/>
      <c r="G41" s="1848">
        <v>114730.210104</v>
      </c>
      <c r="H41" s="1849"/>
      <c r="I41" s="1848">
        <v>158577.61088200001</v>
      </c>
      <c r="J41" s="1849"/>
      <c r="K41" s="836"/>
      <c r="L41" s="846"/>
      <c r="M41" s="846"/>
    </row>
    <row r="42" spans="1:13" s="84" customFormat="1" ht="13.9" customHeight="1">
      <c r="A42" s="1631" t="s">
        <v>844</v>
      </c>
      <c r="B42" s="838"/>
      <c r="C42" s="838"/>
      <c r="D42" s="838"/>
      <c r="E42" s="1848">
        <v>7558.4681579999997</v>
      </c>
      <c r="F42" s="1849"/>
      <c r="G42" s="1848">
        <v>33773.010044000002</v>
      </c>
      <c r="H42" s="1849"/>
      <c r="I42" s="1848">
        <v>41331.478201999998</v>
      </c>
      <c r="J42" s="1849"/>
      <c r="K42" s="836"/>
      <c r="L42" s="846"/>
      <c r="M42" s="846"/>
    </row>
    <row r="43" spans="1:13" s="84" customFormat="1" ht="13.9" customHeight="1">
      <c r="A43" s="1631" t="s">
        <v>845</v>
      </c>
      <c r="B43" s="838"/>
      <c r="C43" s="838"/>
      <c r="D43" s="838"/>
      <c r="E43" s="1848">
        <v>79107.210575999998</v>
      </c>
      <c r="F43" s="1849"/>
      <c r="G43" s="1848">
        <v>325466.11121200002</v>
      </c>
      <c r="H43" s="1849"/>
      <c r="I43" s="1848">
        <v>404573.321788</v>
      </c>
      <c r="J43" s="1849"/>
      <c r="K43" s="836"/>
      <c r="L43" s="846"/>
      <c r="M43" s="846"/>
    </row>
    <row r="44" spans="1:13" s="84" customFormat="1" ht="13.9" customHeight="1">
      <c r="A44" s="1631" t="s">
        <v>846</v>
      </c>
      <c r="B44" s="838"/>
      <c r="C44" s="838"/>
      <c r="D44" s="838"/>
      <c r="E44" s="1854">
        <v>373.852801</v>
      </c>
      <c r="F44" s="1855"/>
      <c r="G44" s="1854">
        <v>9193.7097119999999</v>
      </c>
      <c r="H44" s="1855"/>
      <c r="I44" s="1848">
        <v>9567.5625130000008</v>
      </c>
      <c r="J44" s="1849"/>
      <c r="K44" s="836"/>
      <c r="L44" s="846"/>
      <c r="M44" s="846"/>
    </row>
    <row r="45" spans="1:13" s="82" customFormat="1" ht="13.9" customHeight="1">
      <c r="A45" s="618" t="s">
        <v>854</v>
      </c>
      <c r="B45" s="1489"/>
      <c r="C45" s="1489"/>
      <c r="D45" s="1408"/>
      <c r="E45" s="1850"/>
      <c r="F45" s="1851"/>
      <c r="G45" s="1850"/>
      <c r="H45" s="1851"/>
      <c r="I45" s="1850"/>
      <c r="J45" s="1851"/>
      <c r="K45" s="836"/>
      <c r="L45" s="836"/>
      <c r="M45" s="836"/>
    </row>
    <row r="46" spans="1:13" s="86" customFormat="1" ht="13.9" customHeight="1">
      <c r="A46" s="1490" t="s">
        <v>484</v>
      </c>
      <c r="B46" s="1491"/>
      <c r="C46" s="1491"/>
      <c r="D46" s="1409"/>
      <c r="E46" s="1856">
        <v>102725.836624</v>
      </c>
      <c r="F46" s="1857"/>
      <c r="G46" s="1856">
        <v>474481.98220700002</v>
      </c>
      <c r="H46" s="1857"/>
      <c r="I46" s="1856">
        <v>577207.81883100001</v>
      </c>
      <c r="J46" s="1857"/>
      <c r="K46" s="836"/>
      <c r="L46" s="847"/>
      <c r="M46" s="847"/>
    </row>
    <row r="47" spans="1:13" s="86" customFormat="1" ht="10.15" customHeight="1">
      <c r="A47" s="841"/>
      <c r="B47" s="842"/>
      <c r="C47" s="842"/>
      <c r="D47" s="843"/>
      <c r="E47" s="843"/>
      <c r="F47" s="843"/>
      <c r="G47" s="842"/>
      <c r="H47" s="842"/>
      <c r="I47" s="842"/>
      <c r="J47" s="842"/>
    </row>
    <row r="48" spans="1:13" s="83" customFormat="1" ht="13.9" customHeight="1">
      <c r="A48" s="215" t="s">
        <v>855</v>
      </c>
      <c r="B48" s="216"/>
      <c r="C48" s="216"/>
      <c r="D48" s="216"/>
      <c r="E48" s="216"/>
      <c r="F48" s="216"/>
      <c r="G48" s="216"/>
      <c r="H48" s="216"/>
      <c r="I48" s="216"/>
      <c r="J48" s="216"/>
      <c r="K48" s="218"/>
    </row>
    <row r="49" spans="1:15" s="85" customFormat="1" ht="9.6" customHeight="1">
      <c r="A49" s="832"/>
      <c r="B49" s="833"/>
      <c r="C49" s="833"/>
      <c r="D49" s="833"/>
      <c r="E49" s="833"/>
      <c r="F49" s="833"/>
      <c r="G49" s="1844"/>
      <c r="H49" s="1845"/>
      <c r="I49" s="1844" t="s">
        <v>856</v>
      </c>
      <c r="J49" s="1845"/>
      <c r="K49" s="848"/>
      <c r="L49" s="802"/>
      <c r="M49" s="802"/>
      <c r="N49" s="802"/>
      <c r="O49" s="802"/>
    </row>
    <row r="50" spans="1:15" s="85" customFormat="1" ht="9.6" customHeight="1">
      <c r="A50" s="832"/>
      <c r="B50" s="833"/>
      <c r="C50" s="833"/>
      <c r="D50" s="833"/>
      <c r="E50" s="833"/>
      <c r="F50" s="833"/>
      <c r="G50" s="1858"/>
      <c r="H50" s="1859"/>
      <c r="I50" s="1858" t="s">
        <v>857</v>
      </c>
      <c r="J50" s="1859"/>
      <c r="K50" s="848"/>
      <c r="L50" s="802"/>
      <c r="M50" s="802"/>
      <c r="N50" s="802"/>
      <c r="O50" s="802"/>
    </row>
    <row r="51" spans="1:15" s="82" customFormat="1" ht="9.6" customHeight="1">
      <c r="A51" s="210" t="s">
        <v>210</v>
      </c>
      <c r="B51" s="834"/>
      <c r="C51" s="834"/>
      <c r="D51" s="834"/>
      <c r="E51" s="834"/>
      <c r="F51" s="835"/>
      <c r="G51" s="1846" t="s">
        <v>858</v>
      </c>
      <c r="H51" s="1847"/>
      <c r="I51" s="1846" t="s">
        <v>851</v>
      </c>
      <c r="J51" s="1847"/>
      <c r="K51" s="848"/>
      <c r="L51" s="802"/>
      <c r="M51" s="802"/>
      <c r="N51" s="802"/>
      <c r="O51" s="802"/>
    </row>
    <row r="52" spans="1:15" s="82" customFormat="1" ht="13.9" customHeight="1">
      <c r="A52" s="618" t="s">
        <v>859</v>
      </c>
      <c r="B52" s="839"/>
      <c r="C52" s="839"/>
      <c r="D52" s="839"/>
      <c r="E52" s="839"/>
      <c r="F52" s="1304"/>
      <c r="G52" s="1852">
        <v>18704.111000000001</v>
      </c>
      <c r="H52" s="1853"/>
      <c r="I52" s="1852">
        <v>18704.111000000001</v>
      </c>
      <c r="J52" s="1853"/>
      <c r="K52" s="849"/>
      <c r="L52" s="836"/>
      <c r="M52" s="836"/>
      <c r="N52" s="836"/>
      <c r="O52" s="836"/>
    </row>
    <row r="53" spans="1:15" s="82" customFormat="1" ht="13.9" customHeight="1">
      <c r="A53" s="850" t="s">
        <v>860</v>
      </c>
      <c r="B53" s="837"/>
      <c r="C53" s="837"/>
      <c r="D53" s="837"/>
      <c r="E53" s="837"/>
      <c r="F53" s="837"/>
      <c r="G53" s="1860">
        <v>96115.231576999999</v>
      </c>
      <c r="H53" s="1861"/>
      <c r="I53" s="1860">
        <v>105535.092835</v>
      </c>
      <c r="J53" s="1861"/>
      <c r="K53" s="849"/>
      <c r="L53" s="836"/>
      <c r="M53" s="836"/>
      <c r="N53" s="836"/>
      <c r="O53" s="836"/>
    </row>
    <row r="54" spans="1:15" s="82" customFormat="1" ht="13.9" customHeight="1">
      <c r="A54" s="851" t="s">
        <v>861</v>
      </c>
      <c r="B54" s="852"/>
      <c r="C54" s="852"/>
      <c r="D54" s="852"/>
      <c r="E54" s="852"/>
      <c r="F54" s="853"/>
      <c r="G54" s="1860">
        <v>8097.7501430000002</v>
      </c>
      <c r="H54" s="1861"/>
      <c r="I54" s="1860">
        <v>8097.7501430000002</v>
      </c>
      <c r="J54" s="1861"/>
      <c r="K54" s="849"/>
      <c r="L54" s="836"/>
      <c r="M54" s="836"/>
      <c r="N54" s="836"/>
      <c r="O54" s="836"/>
    </row>
    <row r="55" spans="1:15" s="82" customFormat="1" ht="13.9" customHeight="1">
      <c r="A55" s="850" t="s">
        <v>862</v>
      </c>
      <c r="B55" s="837"/>
      <c r="C55" s="837"/>
      <c r="D55" s="837"/>
      <c r="E55" s="837"/>
      <c r="F55" s="1623"/>
      <c r="G55" s="1860">
        <v>367566.60721599997</v>
      </c>
      <c r="H55" s="1861"/>
      <c r="I55" s="1860">
        <v>385944.937577</v>
      </c>
      <c r="J55" s="1861"/>
      <c r="K55" s="849"/>
      <c r="L55" s="836"/>
      <c r="M55" s="836"/>
      <c r="N55" s="836"/>
      <c r="O55" s="836"/>
    </row>
    <row r="56" spans="1:15" s="82" customFormat="1" ht="13.9" customHeight="1">
      <c r="A56" s="1194" t="s">
        <v>863</v>
      </c>
      <c r="B56" s="1624"/>
      <c r="C56" s="1624"/>
      <c r="D56" s="1624"/>
      <c r="E56" s="1624"/>
      <c r="F56" s="1625"/>
      <c r="G56" s="1860">
        <v>58400.613728999997</v>
      </c>
      <c r="H56" s="1861"/>
      <c r="I56" s="1860">
        <v>57964.256023000002</v>
      </c>
      <c r="J56" s="1861"/>
      <c r="K56" s="849"/>
      <c r="L56" s="836"/>
      <c r="M56" s="836"/>
      <c r="N56" s="836"/>
      <c r="O56" s="836"/>
    </row>
    <row r="57" spans="1:15" s="86" customFormat="1" ht="13.9" customHeight="1">
      <c r="A57" s="1490" t="s">
        <v>698</v>
      </c>
      <c r="B57" s="1491"/>
      <c r="C57" s="1491"/>
      <c r="D57" s="1491"/>
      <c r="E57" s="1491"/>
      <c r="F57" s="1409"/>
      <c r="G57" s="1856">
        <v>548884.31366500002</v>
      </c>
      <c r="H57" s="1857"/>
      <c r="I57" s="1856">
        <v>576246.14757799997</v>
      </c>
      <c r="J57" s="1857"/>
      <c r="K57" s="854"/>
      <c r="L57" s="847"/>
      <c r="M57" s="847"/>
      <c r="N57" s="847"/>
      <c r="O57" s="847"/>
    </row>
    <row r="58" spans="1:15" s="79" customFormat="1" ht="10.15" customHeight="1">
      <c r="A58" s="540"/>
      <c r="B58" s="784"/>
      <c r="C58" s="784"/>
      <c r="D58" s="784"/>
      <c r="E58" s="784"/>
      <c r="F58" s="784"/>
      <c r="G58" s="784"/>
      <c r="H58" s="784"/>
      <c r="I58" s="784"/>
      <c r="J58" s="784"/>
    </row>
    <row r="59" spans="1:15" s="79" customFormat="1" ht="13.9" customHeight="1">
      <c r="A59" s="1787" t="s">
        <v>864</v>
      </c>
      <c r="B59" s="1787"/>
      <c r="C59" s="1787"/>
      <c r="D59" s="1787"/>
      <c r="E59" s="1787"/>
      <c r="F59" s="1787"/>
      <c r="G59" s="1787"/>
      <c r="H59" s="1787"/>
      <c r="I59" s="1787"/>
      <c r="J59" s="1787"/>
    </row>
    <row r="60" spans="1:15" s="24" customFormat="1" ht="23.1" customHeight="1">
      <c r="A60" s="155"/>
      <c r="B60" s="357"/>
      <c r="C60" s="357"/>
      <c r="D60" s="357"/>
      <c r="E60" s="357"/>
      <c r="F60" s="357"/>
      <c r="G60" s="357"/>
      <c r="H60" s="357"/>
      <c r="I60" s="357"/>
      <c r="J60" s="357"/>
    </row>
    <row r="61" spans="1:15" s="25" customFormat="1" ht="18.75" customHeight="1">
      <c r="A61" s="358" t="s">
        <v>865</v>
      </c>
      <c r="B61" s="336"/>
      <c r="C61" s="336"/>
      <c r="D61" s="336"/>
      <c r="E61" s="336"/>
      <c r="F61" s="336"/>
      <c r="G61" s="336"/>
      <c r="H61" s="336"/>
      <c r="I61" s="336"/>
      <c r="J61" s="336"/>
    </row>
    <row r="62" spans="1:15" s="29" customFormat="1" ht="13.9" customHeight="1">
      <c r="A62" s="395"/>
      <c r="B62" s="395"/>
      <c r="C62" s="395"/>
      <c r="D62" s="395"/>
      <c r="E62" s="395"/>
      <c r="F62" s="395"/>
      <c r="G62" s="395"/>
      <c r="H62" s="395"/>
      <c r="I62" s="395"/>
      <c r="J62" s="395"/>
      <c r="K62" s="27"/>
    </row>
    <row r="63" spans="1:15" s="79" customFormat="1" ht="13.9" customHeight="1">
      <c r="A63" s="186" t="s">
        <v>210</v>
      </c>
      <c r="B63" s="395"/>
      <c r="C63" s="395"/>
      <c r="D63" s="395"/>
      <c r="E63" s="788" t="s">
        <v>801</v>
      </c>
      <c r="F63" s="788" t="s">
        <v>866</v>
      </c>
      <c r="G63" s="788" t="s">
        <v>867</v>
      </c>
      <c r="H63" s="855" t="s">
        <v>868</v>
      </c>
      <c r="I63" s="788" t="s">
        <v>869</v>
      </c>
      <c r="J63" s="855" t="s">
        <v>870</v>
      </c>
      <c r="K63" s="856"/>
      <c r="L63" s="29"/>
      <c r="M63" s="29"/>
      <c r="N63" s="29"/>
      <c r="O63" s="29"/>
    </row>
    <row r="64" spans="1:15" s="79" customFormat="1" ht="13.9" customHeight="1">
      <c r="A64" s="1866" t="s">
        <v>871</v>
      </c>
      <c r="B64" s="1866"/>
      <c r="C64" s="1866"/>
      <c r="D64" s="1867"/>
      <c r="E64" s="1268">
        <v>75116.688510000007</v>
      </c>
      <c r="F64" s="1268">
        <v>19736.3562484334</v>
      </c>
      <c r="G64" s="1268">
        <v>388461.65658928</v>
      </c>
      <c r="H64" s="1268">
        <v>4633.1928634809601</v>
      </c>
      <c r="I64" s="1268">
        <v>1116.81189980563</v>
      </c>
      <c r="J64" s="1269">
        <v>489064.70611099998</v>
      </c>
      <c r="K64" s="858"/>
      <c r="M64" s="858"/>
      <c r="N64" s="858"/>
      <c r="O64" s="858"/>
    </row>
    <row r="65" spans="1:15" s="79" customFormat="1" ht="20.100000000000001" customHeight="1">
      <c r="A65" s="1862" t="s">
        <v>872</v>
      </c>
      <c r="B65" s="1862"/>
      <c r="C65" s="1862"/>
      <c r="D65" s="1863"/>
      <c r="E65" s="579">
        <v>35729.329967999998</v>
      </c>
      <c r="F65" s="579">
        <v>59481.4914882839</v>
      </c>
      <c r="G65" s="579">
        <v>216784.25350491199</v>
      </c>
      <c r="H65" s="579">
        <v>12246.333786888599</v>
      </c>
      <c r="I65" s="579">
        <v>10137.2532869154</v>
      </c>
      <c r="J65" s="601">
        <v>334378.66203499999</v>
      </c>
      <c r="K65" s="858"/>
      <c r="M65" s="858"/>
      <c r="N65" s="858"/>
      <c r="O65" s="858"/>
    </row>
    <row r="66" spans="1:15" s="79" customFormat="1" ht="13.9" customHeight="1">
      <c r="A66" s="1862" t="s">
        <v>873</v>
      </c>
      <c r="B66" s="1862"/>
      <c r="C66" s="1862"/>
      <c r="D66" s="1863"/>
      <c r="E66" s="579">
        <v>25376.768435999998</v>
      </c>
      <c r="F66" s="579">
        <v>16091.4967471332</v>
      </c>
      <c r="G66" s="579">
        <v>92911.303359351994</v>
      </c>
      <c r="H66" s="579">
        <v>31935.9480802119</v>
      </c>
      <c r="I66" s="579">
        <v>4.86330282365088E-3</v>
      </c>
      <c r="J66" s="601">
        <v>166315.52148600001</v>
      </c>
      <c r="K66" s="858"/>
      <c r="M66" s="858"/>
      <c r="N66" s="858"/>
      <c r="O66" s="858"/>
    </row>
    <row r="67" spans="1:15" s="79" customFormat="1" ht="13.9" customHeight="1">
      <c r="A67" s="1862" t="s">
        <v>874</v>
      </c>
      <c r="B67" s="1862"/>
      <c r="C67" s="1862"/>
      <c r="D67" s="1863"/>
      <c r="E67" s="579">
        <v>97073.765862999993</v>
      </c>
      <c r="F67" s="579">
        <v>1757.23764704671</v>
      </c>
      <c r="G67" s="579">
        <v>2.1763922080000002</v>
      </c>
      <c r="H67" s="579">
        <v>26605.943774933701</v>
      </c>
      <c r="I67" s="579">
        <v>4.0518115638405999E-3</v>
      </c>
      <c r="J67" s="601">
        <v>125439.127729</v>
      </c>
      <c r="L67" s="858"/>
      <c r="M67" s="858"/>
      <c r="N67" s="858"/>
      <c r="O67" s="858"/>
    </row>
    <row r="68" spans="1:15" s="79" customFormat="1" ht="13.9" customHeight="1">
      <c r="A68" s="1862" t="s">
        <v>308</v>
      </c>
      <c r="B68" s="1862"/>
      <c r="C68" s="1862"/>
      <c r="D68" s="1863"/>
      <c r="E68" s="579" t="s">
        <v>640</v>
      </c>
      <c r="F68" s="579" t="s">
        <v>640</v>
      </c>
      <c r="G68" s="579" t="s">
        <v>640</v>
      </c>
      <c r="H68" s="579" t="s">
        <v>640</v>
      </c>
      <c r="I68" s="579">
        <v>0</v>
      </c>
      <c r="J68" s="601">
        <v>0</v>
      </c>
      <c r="L68" s="858"/>
      <c r="M68" s="858"/>
      <c r="N68" s="858"/>
      <c r="O68" s="858"/>
    </row>
    <row r="69" spans="1:15" s="59" customFormat="1" ht="13.9" customHeight="1">
      <c r="A69" s="1868" t="s">
        <v>875</v>
      </c>
      <c r="B69" s="1868"/>
      <c r="C69" s="1868"/>
      <c r="D69" s="1869"/>
      <c r="E69" s="1449">
        <v>233296.552777</v>
      </c>
      <c r="F69" s="1449">
        <v>97066.582130897295</v>
      </c>
      <c r="G69" s="1449">
        <v>698159.38984575204</v>
      </c>
      <c r="H69" s="1449">
        <v>75421.418505515307</v>
      </c>
      <c r="I69" s="1449">
        <v>11254.0741018354</v>
      </c>
      <c r="J69" s="1589">
        <v>1115198.0173609999</v>
      </c>
      <c r="L69" s="860"/>
      <c r="M69" s="860"/>
      <c r="N69" s="860"/>
      <c r="O69" s="860"/>
    </row>
    <row r="70" spans="1:15" s="79" customFormat="1" ht="13.9" customHeight="1">
      <c r="A70" s="1862" t="s">
        <v>876</v>
      </c>
      <c r="B70" s="1862"/>
      <c r="C70" s="1862"/>
      <c r="D70" s="1863"/>
      <c r="E70" s="579">
        <v>25302.221331000001</v>
      </c>
      <c r="F70" s="579" t="s">
        <v>640</v>
      </c>
      <c r="G70" s="579" t="s">
        <v>640</v>
      </c>
      <c r="H70" s="579" t="s">
        <v>640</v>
      </c>
      <c r="I70" s="579">
        <v>0</v>
      </c>
      <c r="J70" s="601">
        <v>25302.221331000001</v>
      </c>
      <c r="L70" s="858"/>
      <c r="M70" s="858"/>
      <c r="N70" s="858"/>
      <c r="O70" s="858"/>
    </row>
    <row r="71" spans="1:15" s="79" customFormat="1" ht="13.9" customHeight="1">
      <c r="A71" s="1862" t="s">
        <v>877</v>
      </c>
      <c r="B71" s="1862"/>
      <c r="C71" s="1862"/>
      <c r="D71" s="1863"/>
      <c r="E71" s="579">
        <v>7401.8174920000001</v>
      </c>
      <c r="F71" s="579">
        <v>48.681319149936002</v>
      </c>
      <c r="G71" s="579">
        <v>1907.229270072</v>
      </c>
      <c r="H71" s="579">
        <v>4763.6130675866598</v>
      </c>
      <c r="I71" s="579">
        <v>34.997414191407202</v>
      </c>
      <c r="J71" s="601">
        <v>14156.338562999999</v>
      </c>
      <c r="L71" s="858"/>
      <c r="M71" s="858"/>
      <c r="N71" s="858"/>
      <c r="O71" s="858"/>
    </row>
    <row r="72" spans="1:15" s="79" customFormat="1" ht="13.9" customHeight="1">
      <c r="A72" s="1862" t="s">
        <v>878</v>
      </c>
      <c r="B72" s="1862"/>
      <c r="C72" s="1862"/>
      <c r="D72" s="1863"/>
      <c r="E72" s="579" t="s">
        <v>640</v>
      </c>
      <c r="F72" s="579" t="s">
        <v>640</v>
      </c>
      <c r="G72" s="579">
        <v>69.669748831999996</v>
      </c>
      <c r="H72" s="579" t="s">
        <v>640</v>
      </c>
      <c r="I72" s="579">
        <v>0</v>
      </c>
      <c r="J72" s="601">
        <v>69.669740000000004</v>
      </c>
      <c r="L72" s="858"/>
      <c r="M72" s="858"/>
      <c r="N72" s="858"/>
      <c r="O72" s="858"/>
    </row>
    <row r="73" spans="1:15" s="79" customFormat="1" ht="13.9" customHeight="1">
      <c r="A73" s="1864" t="s">
        <v>308</v>
      </c>
      <c r="B73" s="1864"/>
      <c r="C73" s="1864"/>
      <c r="D73" s="1865"/>
      <c r="E73" s="579" t="s">
        <v>640</v>
      </c>
      <c r="F73" s="579" t="s">
        <v>640</v>
      </c>
      <c r="G73" s="579" t="s">
        <v>640</v>
      </c>
      <c r="H73" s="579" t="s">
        <v>640</v>
      </c>
      <c r="I73" s="579">
        <v>0</v>
      </c>
      <c r="J73" s="601">
        <v>0</v>
      </c>
      <c r="L73" s="858"/>
      <c r="M73" s="858"/>
      <c r="N73" s="858"/>
      <c r="O73" s="858"/>
    </row>
    <row r="74" spans="1:15" s="79" customFormat="1" ht="13.9" customHeight="1">
      <c r="A74" s="1870" t="s">
        <v>879</v>
      </c>
      <c r="B74" s="1870"/>
      <c r="C74" s="1870"/>
      <c r="D74" s="1871"/>
      <c r="E74" s="1449">
        <v>32704.038822999999</v>
      </c>
      <c r="F74" s="1449">
        <v>48.681319149936002</v>
      </c>
      <c r="G74" s="1449">
        <v>1976.8990189040001</v>
      </c>
      <c r="H74" s="1449">
        <v>4763.6130675866598</v>
      </c>
      <c r="I74" s="1449">
        <v>34.997405359412397</v>
      </c>
      <c r="J74" s="1449">
        <v>39528.229634000003</v>
      </c>
      <c r="L74" s="858"/>
      <c r="M74" s="858"/>
      <c r="N74" s="858"/>
      <c r="O74" s="858"/>
    </row>
    <row r="75" spans="1:15" s="79" customFormat="1" ht="13.9" customHeight="1">
      <c r="A75" s="1866" t="s">
        <v>880</v>
      </c>
      <c r="B75" s="1866"/>
      <c r="C75" s="1866"/>
      <c r="D75" s="1867"/>
      <c r="E75" s="579" t="s">
        <v>640</v>
      </c>
      <c r="F75" s="579" t="s">
        <v>640</v>
      </c>
      <c r="G75" s="579" t="s">
        <v>640</v>
      </c>
      <c r="H75" s="579" t="s">
        <v>640</v>
      </c>
      <c r="I75" s="579">
        <v>0</v>
      </c>
      <c r="J75" s="601">
        <v>0</v>
      </c>
      <c r="L75" s="858"/>
      <c r="M75" s="858"/>
      <c r="N75" s="858"/>
      <c r="O75" s="858"/>
    </row>
    <row r="76" spans="1:15" s="79" customFormat="1" ht="13.9" customHeight="1">
      <c r="A76" s="1862" t="s">
        <v>877</v>
      </c>
      <c r="B76" s="1862"/>
      <c r="C76" s="1862"/>
      <c r="D76" s="1863"/>
      <c r="E76" s="579" t="s">
        <v>640</v>
      </c>
      <c r="F76" s="579" t="s">
        <v>640</v>
      </c>
      <c r="G76" s="579" t="s">
        <v>640</v>
      </c>
      <c r="H76" s="579" t="s">
        <v>640</v>
      </c>
      <c r="I76" s="579">
        <v>0</v>
      </c>
      <c r="J76" s="601">
        <v>0</v>
      </c>
      <c r="L76" s="858"/>
      <c r="M76" s="858"/>
      <c r="N76" s="858"/>
      <c r="O76" s="858"/>
    </row>
    <row r="77" spans="1:15" s="79" customFormat="1" ht="13.9" customHeight="1">
      <c r="A77" s="1862" t="s">
        <v>881</v>
      </c>
      <c r="B77" s="1862"/>
      <c r="C77" s="1862"/>
      <c r="D77" s="1863"/>
      <c r="E77" s="579">
        <v>62.879063000000002</v>
      </c>
      <c r="F77" s="579">
        <v>130.515496985016</v>
      </c>
      <c r="G77" s="579">
        <v>10.729495192</v>
      </c>
      <c r="H77" s="579" t="s">
        <v>640</v>
      </c>
      <c r="I77" s="579">
        <v>3.8229839844916603E-6</v>
      </c>
      <c r="J77" s="601">
        <v>204.12405899999999</v>
      </c>
      <c r="L77" s="858"/>
      <c r="M77" s="858"/>
      <c r="N77" s="858"/>
      <c r="O77" s="858"/>
    </row>
    <row r="78" spans="1:15" s="79" customFormat="1" ht="13.9" customHeight="1">
      <c r="A78" s="1862" t="s">
        <v>882</v>
      </c>
      <c r="B78" s="1862"/>
      <c r="C78" s="1862"/>
      <c r="D78" s="1863"/>
      <c r="E78" s="579">
        <v>858.66789400000005</v>
      </c>
      <c r="F78" s="579">
        <v>1.5259357475999999E-2</v>
      </c>
      <c r="G78" s="579">
        <v>0.12337398400000001</v>
      </c>
      <c r="H78" s="579">
        <v>10.027631135859799</v>
      </c>
      <c r="I78" s="579">
        <v>9.5226641700918401E-6</v>
      </c>
      <c r="J78" s="601">
        <v>868.83416799999998</v>
      </c>
      <c r="L78" s="858"/>
      <c r="M78" s="858"/>
      <c r="N78" s="858"/>
      <c r="O78" s="858"/>
    </row>
    <row r="79" spans="1:15" s="79" customFormat="1" ht="13.9" customHeight="1">
      <c r="A79" s="1862" t="s">
        <v>308</v>
      </c>
      <c r="B79" s="1862"/>
      <c r="C79" s="1862"/>
      <c r="D79" s="1863"/>
      <c r="E79" s="579" t="s">
        <v>640</v>
      </c>
      <c r="F79" s="579" t="s">
        <v>640</v>
      </c>
      <c r="G79" s="579" t="s">
        <v>640</v>
      </c>
      <c r="H79" s="579" t="s">
        <v>640</v>
      </c>
      <c r="I79" s="579">
        <v>0</v>
      </c>
      <c r="J79" s="601">
        <v>0</v>
      </c>
      <c r="L79" s="858"/>
      <c r="M79" s="858"/>
      <c r="N79" s="858"/>
      <c r="O79" s="858"/>
    </row>
    <row r="80" spans="1:15" s="79" customFormat="1" ht="13.9" customHeight="1">
      <c r="A80" s="1870" t="s">
        <v>883</v>
      </c>
      <c r="B80" s="1870"/>
      <c r="C80" s="1870"/>
      <c r="D80" s="1871"/>
      <c r="E80" s="1449">
        <v>921.54695700000002</v>
      </c>
      <c r="F80" s="1449">
        <v>130.530756342492</v>
      </c>
      <c r="G80" s="1449">
        <v>10.852869176</v>
      </c>
      <c r="H80" s="1449">
        <v>10.027631135859799</v>
      </c>
      <c r="I80" s="1449">
        <v>1.3345648287810301E-5</v>
      </c>
      <c r="J80" s="1449">
        <v>1072.9582270000001</v>
      </c>
      <c r="L80" s="858"/>
      <c r="M80" s="858"/>
      <c r="N80" s="858"/>
      <c r="O80" s="858"/>
    </row>
    <row r="81" spans="1:17" s="59" customFormat="1" ht="13.9" customHeight="1">
      <c r="A81" s="1868" t="s">
        <v>884</v>
      </c>
      <c r="B81" s="1868"/>
      <c r="C81" s="1868"/>
      <c r="D81" s="1869"/>
      <c r="E81" s="1449">
        <v>33625.585780000001</v>
      </c>
      <c r="F81" s="1449">
        <v>179.212075492428</v>
      </c>
      <c r="G81" s="1449">
        <v>1987.7518880800001</v>
      </c>
      <c r="H81" s="1449">
        <v>4773.64069872252</v>
      </c>
      <c r="I81" s="1449">
        <v>34.997418705051999</v>
      </c>
      <c r="J81" s="1449">
        <v>40601.187860999999</v>
      </c>
      <c r="L81" s="860"/>
      <c r="M81" s="860"/>
      <c r="N81" s="860"/>
      <c r="O81" s="860"/>
    </row>
    <row r="82" spans="1:17" s="87" customFormat="1" ht="13.9" customHeight="1">
      <c r="A82" s="1868" t="s">
        <v>885</v>
      </c>
      <c r="B82" s="1868"/>
      <c r="C82" s="1868"/>
      <c r="D82" s="1869"/>
      <c r="E82" s="1449">
        <v>266922.13855700003</v>
      </c>
      <c r="F82" s="1449">
        <v>97245.794206389706</v>
      </c>
      <c r="G82" s="1449">
        <v>700147.14173383196</v>
      </c>
      <c r="H82" s="1449">
        <v>80195.059204237798</v>
      </c>
      <c r="I82" s="1449">
        <v>11289.071520540199</v>
      </c>
      <c r="J82" s="1589">
        <v>1155799.2052219999</v>
      </c>
      <c r="L82" s="59"/>
      <c r="M82" s="59"/>
      <c r="N82" s="59"/>
      <c r="O82" s="59"/>
    </row>
    <row r="83" spans="1:17" s="82" customFormat="1" ht="10.5" customHeight="1">
      <c r="A83" s="861"/>
      <c r="B83" s="862"/>
      <c r="C83" s="862"/>
      <c r="D83" s="862"/>
      <c r="E83" s="862"/>
      <c r="F83" s="862"/>
      <c r="G83" s="862"/>
      <c r="H83" s="862"/>
      <c r="I83" s="862"/>
      <c r="J83" s="862"/>
      <c r="K83" s="799"/>
      <c r="L83" s="87"/>
      <c r="M83" s="87"/>
      <c r="N83" s="87"/>
      <c r="O83" s="87"/>
    </row>
    <row r="84" spans="1:17" s="83" customFormat="1" ht="14.1" customHeight="1">
      <c r="A84" s="215" t="s">
        <v>886</v>
      </c>
      <c r="B84" s="216"/>
      <c r="C84" s="216"/>
      <c r="D84" s="216"/>
      <c r="E84" s="216"/>
      <c r="F84" s="216"/>
      <c r="G84" s="216"/>
      <c r="H84" s="216"/>
      <c r="I84" s="216"/>
      <c r="J84" s="216"/>
      <c r="K84" s="218"/>
      <c r="L84" s="82"/>
      <c r="M84" s="82"/>
      <c r="N84" s="82"/>
      <c r="O84" s="82"/>
    </row>
    <row r="85" spans="1:17" s="82" customFormat="1" ht="11.25" customHeight="1">
      <c r="A85" s="209"/>
      <c r="B85" s="1276" t="s">
        <v>289</v>
      </c>
      <c r="C85" s="1277" t="s">
        <v>290</v>
      </c>
      <c r="D85" s="1277" t="s">
        <v>291</v>
      </c>
      <c r="E85" s="1277" t="s">
        <v>292</v>
      </c>
      <c r="F85" s="1277" t="s">
        <v>289</v>
      </c>
      <c r="G85" s="1277" t="s">
        <v>290</v>
      </c>
      <c r="H85" s="1277" t="s">
        <v>291</v>
      </c>
      <c r="I85" s="1277" t="s">
        <v>292</v>
      </c>
      <c r="J85" s="1277" t="s">
        <v>289</v>
      </c>
      <c r="K85" s="802"/>
      <c r="L85" s="83"/>
      <c r="M85" s="83"/>
      <c r="N85" s="83"/>
      <c r="O85" s="83"/>
      <c r="P85" s="802"/>
      <c r="Q85" s="799"/>
    </row>
    <row r="86" spans="1:17" s="82" customFormat="1" ht="11.25" customHeight="1">
      <c r="A86" s="210" t="s">
        <v>210</v>
      </c>
      <c r="B86" s="672" t="s">
        <v>293</v>
      </c>
      <c r="C86" s="652" t="s">
        <v>263</v>
      </c>
      <c r="D86" s="652" t="s">
        <v>263</v>
      </c>
      <c r="E86" s="652" t="s">
        <v>263</v>
      </c>
      <c r="F86" s="652" t="s">
        <v>263</v>
      </c>
      <c r="G86" s="652" t="s">
        <v>264</v>
      </c>
      <c r="H86" s="652" t="s">
        <v>264</v>
      </c>
      <c r="I86" s="652" t="s">
        <v>264</v>
      </c>
      <c r="J86" s="652" t="s">
        <v>264</v>
      </c>
      <c r="K86" s="802"/>
      <c r="L86" s="802"/>
      <c r="M86" s="804"/>
      <c r="N86" s="802"/>
      <c r="O86" s="802"/>
      <c r="P86" s="802"/>
      <c r="Q86" s="799"/>
    </row>
    <row r="87" spans="1:17" s="82" customFormat="1" ht="13.9" customHeight="1">
      <c r="A87" s="857" t="s">
        <v>871</v>
      </c>
      <c r="B87" s="1305">
        <v>489064.70611099998</v>
      </c>
      <c r="C87" s="1306">
        <v>142889.313474</v>
      </c>
      <c r="D87" s="1306">
        <v>583619.21495199995</v>
      </c>
      <c r="E87" s="1306">
        <v>539695.657626</v>
      </c>
      <c r="F87" s="1307">
        <v>808253.52014200005</v>
      </c>
      <c r="G87" s="1306">
        <v>303421.63068213803</v>
      </c>
      <c r="H87" s="1306">
        <v>637926.57346249977</v>
      </c>
      <c r="I87" s="1306">
        <v>551642.07351858588</v>
      </c>
      <c r="J87" s="1306">
        <v>547621.39640390326</v>
      </c>
      <c r="K87" s="809"/>
      <c r="L87" s="802"/>
      <c r="M87" s="802"/>
      <c r="N87" s="802"/>
      <c r="O87" s="802"/>
      <c r="P87" s="809"/>
      <c r="Q87" s="799"/>
    </row>
    <row r="88" spans="1:17" s="82" customFormat="1" ht="20.100000000000001" customHeight="1">
      <c r="A88" s="859" t="s">
        <v>887</v>
      </c>
      <c r="B88" s="863">
        <v>334378.66203499999</v>
      </c>
      <c r="C88" s="864">
        <v>354229.26909999998</v>
      </c>
      <c r="D88" s="864">
        <v>172490.31811200001</v>
      </c>
      <c r="E88" s="864">
        <v>132424.829466</v>
      </c>
      <c r="F88" s="865">
        <v>88228.977702000004</v>
      </c>
      <c r="G88" s="864">
        <v>247990.56146386999</v>
      </c>
      <c r="H88" s="864">
        <v>55645.158925413423</v>
      </c>
      <c r="I88" s="864">
        <v>78177.885068027259</v>
      </c>
      <c r="J88" s="864">
        <v>98301.161787774472</v>
      </c>
      <c r="K88" s="809"/>
      <c r="L88" s="809"/>
      <c r="M88" s="809"/>
      <c r="N88" s="809"/>
      <c r="O88" s="809"/>
      <c r="P88" s="809"/>
      <c r="Q88" s="799"/>
    </row>
    <row r="89" spans="1:17" s="82" customFormat="1" ht="13.9" customHeight="1">
      <c r="A89" s="588" t="s">
        <v>873</v>
      </c>
      <c r="B89" s="863">
        <v>166315.52148600001</v>
      </c>
      <c r="C89" s="864">
        <v>151356.748249</v>
      </c>
      <c r="D89" s="864">
        <v>132724.57064699999</v>
      </c>
      <c r="E89" s="864">
        <v>127120.35334</v>
      </c>
      <c r="F89" s="865">
        <v>127846.202611</v>
      </c>
      <c r="G89" s="864">
        <v>112036.64871774999</v>
      </c>
      <c r="H89" s="864">
        <v>100657.28101923456</v>
      </c>
      <c r="I89" s="864">
        <v>105669.88626380557</v>
      </c>
      <c r="J89" s="864">
        <v>102097.05328487608</v>
      </c>
      <c r="K89" s="809"/>
      <c r="L89" s="809"/>
      <c r="M89" s="809"/>
      <c r="N89" s="809"/>
      <c r="O89" s="809"/>
      <c r="P89" s="809"/>
      <c r="Q89" s="799"/>
    </row>
    <row r="90" spans="1:17" s="82" customFormat="1" ht="13.9" customHeight="1">
      <c r="A90" s="588" t="s">
        <v>874</v>
      </c>
      <c r="B90" s="863">
        <v>125439.127729</v>
      </c>
      <c r="C90" s="864">
        <v>161828.02560299999</v>
      </c>
      <c r="D90" s="864">
        <v>113332.047267</v>
      </c>
      <c r="E90" s="864">
        <v>120141.305282</v>
      </c>
      <c r="F90" s="865">
        <v>109697.694842</v>
      </c>
      <c r="G90" s="864">
        <v>116102.382393248</v>
      </c>
      <c r="H90" s="864">
        <v>99515.312219444633</v>
      </c>
      <c r="I90" s="864">
        <v>94277.848179982408</v>
      </c>
      <c r="J90" s="864">
        <v>118385.13321317025</v>
      </c>
      <c r="K90" s="809"/>
      <c r="L90" s="809"/>
      <c r="M90" s="809"/>
      <c r="N90" s="809"/>
      <c r="O90" s="809"/>
      <c r="P90" s="809"/>
      <c r="Q90" s="799"/>
    </row>
    <row r="91" spans="1:17" s="82" customFormat="1" ht="13.9" customHeight="1">
      <c r="A91" s="588" t="s">
        <v>308</v>
      </c>
      <c r="B91" s="863">
        <v>0</v>
      </c>
      <c r="C91" s="864">
        <v>0</v>
      </c>
      <c r="D91" s="864">
        <v>0</v>
      </c>
      <c r="E91" s="864">
        <v>0</v>
      </c>
      <c r="F91" s="865"/>
      <c r="G91" s="864">
        <v>0</v>
      </c>
      <c r="H91" s="864">
        <v>0</v>
      </c>
      <c r="I91" s="864">
        <v>0</v>
      </c>
      <c r="J91" s="864">
        <v>0</v>
      </c>
      <c r="K91" s="809"/>
      <c r="L91" s="809"/>
      <c r="M91" s="809"/>
      <c r="N91" s="809"/>
      <c r="O91" s="809"/>
      <c r="P91" s="809"/>
      <c r="Q91" s="799"/>
    </row>
    <row r="92" spans="1:17" s="86" customFormat="1" ht="13.9" customHeight="1">
      <c r="A92" s="1490" t="s">
        <v>875</v>
      </c>
      <c r="B92" s="866">
        <v>1115198.0173609999</v>
      </c>
      <c r="C92" s="867">
        <v>810303.35642600001</v>
      </c>
      <c r="D92" s="867">
        <v>1002166.150978</v>
      </c>
      <c r="E92" s="867">
        <v>919382.14571399998</v>
      </c>
      <c r="F92" s="868">
        <v>1134026.395297</v>
      </c>
      <c r="G92" s="867">
        <v>779551.22325700603</v>
      </c>
      <c r="H92" s="867">
        <v>893744.3256265925</v>
      </c>
      <c r="I92" s="867">
        <v>829767.69303040125</v>
      </c>
      <c r="J92" s="867">
        <v>866404.74468972406</v>
      </c>
      <c r="K92" s="869"/>
      <c r="L92" s="809"/>
      <c r="M92" s="809"/>
      <c r="N92" s="809"/>
      <c r="O92" s="809"/>
      <c r="P92" s="869"/>
      <c r="Q92" s="870"/>
    </row>
    <row r="93" spans="1:17" s="82" customFormat="1" ht="20.100000000000001" customHeight="1">
      <c r="A93" s="588" t="s">
        <v>876</v>
      </c>
      <c r="B93" s="863">
        <v>25302.221331000001</v>
      </c>
      <c r="C93" s="864">
        <v>20313.569615</v>
      </c>
      <c r="D93" s="864">
        <v>21663.538676</v>
      </c>
      <c r="E93" s="864">
        <v>17697.560876</v>
      </c>
      <c r="F93" s="865">
        <v>19990.721127000001</v>
      </c>
      <c r="G93" s="864">
        <v>21239.285793830801</v>
      </c>
      <c r="H93" s="864">
        <v>23853.859592699493</v>
      </c>
      <c r="I93" s="864">
        <v>23058.619356423565</v>
      </c>
      <c r="J93" s="864">
        <v>29231.030628955254</v>
      </c>
      <c r="K93" s="809"/>
      <c r="L93" s="809"/>
      <c r="M93" s="809"/>
      <c r="N93" s="809"/>
      <c r="O93" s="809"/>
      <c r="P93" s="809"/>
      <c r="Q93" s="799"/>
    </row>
    <row r="94" spans="1:17" s="82" customFormat="1" ht="13.9" customHeight="1">
      <c r="A94" s="588" t="s">
        <v>877</v>
      </c>
      <c r="B94" s="863">
        <v>14156.338562999999</v>
      </c>
      <c r="C94" s="864">
        <v>20526.306725999999</v>
      </c>
      <c r="D94" s="864">
        <v>16451.709177000001</v>
      </c>
      <c r="E94" s="864">
        <v>18590.678112000001</v>
      </c>
      <c r="F94" s="865">
        <v>15794.277486000001</v>
      </c>
      <c r="G94" s="864">
        <v>20101.7699852759</v>
      </c>
      <c r="H94" s="864">
        <v>23407.495685619564</v>
      </c>
      <c r="I94" s="864">
        <v>19788.973882975748</v>
      </c>
      <c r="J94" s="864">
        <v>9455.5522142681966</v>
      </c>
      <c r="K94" s="809"/>
      <c r="L94" s="809"/>
      <c r="M94" s="809"/>
      <c r="N94" s="809"/>
      <c r="O94" s="809"/>
      <c r="P94" s="809"/>
      <c r="Q94" s="799"/>
    </row>
    <row r="95" spans="1:17" s="82" customFormat="1" ht="13.9" customHeight="1">
      <c r="A95" s="588" t="s">
        <v>878</v>
      </c>
      <c r="B95" s="863">
        <v>69.669740000000004</v>
      </c>
      <c r="C95" s="864">
        <v>428.87397199999998</v>
      </c>
      <c r="D95" s="864">
        <v>453.42123700000002</v>
      </c>
      <c r="E95" s="864">
        <v>0</v>
      </c>
      <c r="F95" s="865"/>
      <c r="G95" s="864">
        <v>446.56142834889999</v>
      </c>
      <c r="H95" s="864">
        <v>1125.0202272766551</v>
      </c>
      <c r="I95" s="864">
        <v>154.41304602492355</v>
      </c>
      <c r="J95" s="864">
        <v>2.7389257173058601</v>
      </c>
      <c r="K95" s="809"/>
      <c r="L95" s="809"/>
      <c r="M95" s="809"/>
      <c r="N95" s="809"/>
      <c r="O95" s="809"/>
      <c r="P95" s="809"/>
      <c r="Q95" s="799"/>
    </row>
    <row r="96" spans="1:17" s="82" customFormat="1" ht="13.9" customHeight="1">
      <c r="A96" s="588" t="s">
        <v>308</v>
      </c>
      <c r="B96" s="863">
        <v>0</v>
      </c>
      <c r="C96" s="864">
        <v>0</v>
      </c>
      <c r="D96" s="864">
        <v>0</v>
      </c>
      <c r="E96" s="864">
        <v>0</v>
      </c>
      <c r="F96" s="865"/>
      <c r="G96" s="864">
        <v>0</v>
      </c>
      <c r="H96" s="864">
        <v>3.5092939200000006E-2</v>
      </c>
      <c r="I96" s="864">
        <v>0</v>
      </c>
      <c r="J96" s="864">
        <v>0</v>
      </c>
      <c r="K96" s="809"/>
      <c r="L96" s="809"/>
      <c r="M96" s="809"/>
      <c r="N96" s="809"/>
      <c r="O96" s="809"/>
      <c r="P96" s="809"/>
      <c r="Q96" s="799"/>
    </row>
    <row r="97" spans="1:17" s="82" customFormat="1" ht="13.9" customHeight="1">
      <c r="A97" s="1626" t="s">
        <v>879</v>
      </c>
      <c r="B97" s="1450">
        <v>39528.229634000003</v>
      </c>
      <c r="C97" s="1451">
        <v>41268.750312999997</v>
      </c>
      <c r="D97" s="1451">
        <v>38568.669090000003</v>
      </c>
      <c r="E97" s="1451">
        <v>36288.238987999997</v>
      </c>
      <c r="F97" s="1452">
        <v>35784.998613000003</v>
      </c>
      <c r="G97" s="1451">
        <v>41787.6172074555</v>
      </c>
      <c r="H97" s="1451">
        <v>48386.375505595715</v>
      </c>
      <c r="I97" s="1451">
        <v>43002.006285424242</v>
      </c>
      <c r="J97" s="1451">
        <v>38689.321768940761</v>
      </c>
      <c r="K97" s="809"/>
      <c r="L97" s="809"/>
      <c r="M97" s="809"/>
      <c r="N97" s="809"/>
      <c r="O97" s="809"/>
      <c r="P97" s="809"/>
      <c r="Q97" s="799"/>
    </row>
    <row r="98" spans="1:17" s="82" customFormat="1" ht="13.9" customHeight="1">
      <c r="A98" s="588" t="s">
        <v>880</v>
      </c>
      <c r="B98" s="863">
        <v>0</v>
      </c>
      <c r="C98" s="864">
        <v>0</v>
      </c>
      <c r="D98" s="864">
        <v>0</v>
      </c>
      <c r="E98" s="864">
        <v>0</v>
      </c>
      <c r="F98" s="865"/>
      <c r="G98" s="864">
        <v>0</v>
      </c>
      <c r="H98" s="864">
        <v>0</v>
      </c>
      <c r="I98" s="864">
        <v>0</v>
      </c>
      <c r="J98" s="864">
        <v>0</v>
      </c>
      <c r="K98" s="809"/>
      <c r="L98" s="809"/>
      <c r="M98" s="809"/>
      <c r="N98" s="809"/>
      <c r="O98" s="809"/>
      <c r="P98" s="809"/>
      <c r="Q98" s="799"/>
    </row>
    <row r="99" spans="1:17" s="82" customFormat="1" ht="13.9" customHeight="1">
      <c r="A99" s="407" t="s">
        <v>877</v>
      </c>
      <c r="B99" s="863">
        <v>0</v>
      </c>
      <c r="C99" s="864">
        <v>0</v>
      </c>
      <c r="D99" s="864">
        <v>0</v>
      </c>
      <c r="E99" s="864">
        <v>0</v>
      </c>
      <c r="F99" s="865"/>
      <c r="G99" s="864">
        <v>0</v>
      </c>
      <c r="H99" s="864">
        <v>0</v>
      </c>
      <c r="I99" s="864">
        <v>0</v>
      </c>
      <c r="J99" s="864">
        <v>0</v>
      </c>
      <c r="K99" s="809"/>
      <c r="L99" s="809"/>
      <c r="M99" s="809"/>
      <c r="N99" s="809"/>
      <c r="O99" s="809"/>
      <c r="P99" s="809"/>
      <c r="Q99" s="799"/>
    </row>
    <row r="100" spans="1:17" s="82" customFormat="1" ht="13.9" customHeight="1">
      <c r="A100" s="871" t="s">
        <v>881</v>
      </c>
      <c r="B100" s="863">
        <v>204.12405899999999</v>
      </c>
      <c r="C100" s="864">
        <v>111.15204</v>
      </c>
      <c r="D100" s="864">
        <v>63.882171999999997</v>
      </c>
      <c r="E100" s="864">
        <v>77.353190999999995</v>
      </c>
      <c r="F100" s="865">
        <v>41.688215</v>
      </c>
      <c r="G100" s="864">
        <v>31.043716815500002</v>
      </c>
      <c r="H100" s="864">
        <v>64.41538374067359</v>
      </c>
      <c r="I100" s="864">
        <v>141.33806840124038</v>
      </c>
      <c r="J100" s="864">
        <v>89.579831499595201</v>
      </c>
      <c r="K100" s="809"/>
      <c r="L100" s="809"/>
      <c r="M100" s="809"/>
      <c r="N100" s="809"/>
      <c r="O100" s="809"/>
      <c r="P100" s="809"/>
      <c r="Q100" s="799"/>
    </row>
    <row r="101" spans="1:17" s="82" customFormat="1" ht="13.9" customHeight="1">
      <c r="A101" s="407" t="s">
        <v>882</v>
      </c>
      <c r="B101" s="863">
        <v>868.83416799999998</v>
      </c>
      <c r="C101" s="864">
        <v>2269.719443</v>
      </c>
      <c r="D101" s="864">
        <v>33950.748238</v>
      </c>
      <c r="E101" s="864">
        <v>36777.473242</v>
      </c>
      <c r="F101" s="865">
        <v>23140.376496000001</v>
      </c>
      <c r="G101" s="864">
        <v>2362.5236733889001</v>
      </c>
      <c r="H101" s="864">
        <v>3043.3998621334163</v>
      </c>
      <c r="I101" s="864">
        <v>1280.0722595286984</v>
      </c>
      <c r="J101" s="864">
        <v>2948.7558445375598</v>
      </c>
      <c r="K101" s="809"/>
      <c r="L101" s="809"/>
      <c r="M101" s="809"/>
      <c r="N101" s="809"/>
      <c r="O101" s="809"/>
      <c r="P101" s="809"/>
      <c r="Q101" s="799"/>
    </row>
    <row r="102" spans="1:17" s="82" customFormat="1" ht="13.9" customHeight="1">
      <c r="A102" s="588" t="s">
        <v>308</v>
      </c>
      <c r="B102" s="863">
        <v>0</v>
      </c>
      <c r="C102" s="864">
        <v>0</v>
      </c>
      <c r="D102" s="864">
        <v>0</v>
      </c>
      <c r="E102" s="864">
        <v>0</v>
      </c>
      <c r="F102" s="865"/>
      <c r="G102" s="864">
        <v>0</v>
      </c>
      <c r="H102" s="864">
        <v>0</v>
      </c>
      <c r="I102" s="864">
        <v>0</v>
      </c>
      <c r="J102" s="864">
        <v>0</v>
      </c>
      <c r="K102" s="809"/>
      <c r="L102" s="809"/>
      <c r="M102" s="809"/>
      <c r="N102" s="809"/>
      <c r="O102" s="809"/>
      <c r="P102" s="809"/>
      <c r="Q102" s="799"/>
    </row>
    <row r="103" spans="1:17" s="82" customFormat="1" ht="13.9" customHeight="1">
      <c r="A103" s="1626" t="s">
        <v>883</v>
      </c>
      <c r="B103" s="1450">
        <v>1072.9582270000001</v>
      </c>
      <c r="C103" s="1451">
        <v>2380.8714829999999</v>
      </c>
      <c r="D103" s="1451">
        <v>34014.630409999998</v>
      </c>
      <c r="E103" s="1451">
        <v>36854.826433000002</v>
      </c>
      <c r="F103" s="1452">
        <v>23182.064710999999</v>
      </c>
      <c r="G103" s="1451">
        <v>2393.5673902044</v>
      </c>
      <c r="H103" s="1451">
        <v>3107.8152458740901</v>
      </c>
      <c r="I103" s="1451">
        <v>1421.4103279299388</v>
      </c>
      <c r="J103" s="1451">
        <v>3038.3356760371548</v>
      </c>
      <c r="K103" s="809"/>
      <c r="L103" s="809"/>
      <c r="M103" s="809"/>
      <c r="N103" s="809"/>
      <c r="O103" s="809"/>
      <c r="P103" s="809"/>
      <c r="Q103" s="799"/>
    </row>
    <row r="104" spans="1:17" s="86" customFormat="1" ht="13.9" customHeight="1">
      <c r="A104" s="1490" t="s">
        <v>884</v>
      </c>
      <c r="B104" s="866">
        <v>40601.187860999999</v>
      </c>
      <c r="C104" s="867">
        <v>43649.621795999999</v>
      </c>
      <c r="D104" s="867">
        <v>72583.299499999994</v>
      </c>
      <c r="E104" s="867">
        <v>73143.065421000007</v>
      </c>
      <c r="F104" s="868">
        <v>58967.063324000002</v>
      </c>
      <c r="G104" s="867">
        <v>44181.1845976599</v>
      </c>
      <c r="H104" s="867">
        <v>51494.19075146981</v>
      </c>
      <c r="I104" s="867">
        <v>44423.41661335418</v>
      </c>
      <c r="J104" s="867">
        <v>41727.657444977915</v>
      </c>
      <c r="K104" s="869"/>
      <c r="L104" s="809"/>
      <c r="M104" s="809"/>
      <c r="N104" s="809"/>
      <c r="O104" s="809"/>
      <c r="P104" s="869"/>
      <c r="Q104" s="870"/>
    </row>
    <row r="105" spans="1:17" s="86" customFormat="1" ht="13.9" customHeight="1">
      <c r="A105" s="1490" t="s">
        <v>885</v>
      </c>
      <c r="B105" s="866">
        <v>1155799.2052219999</v>
      </c>
      <c r="C105" s="867">
        <v>853952.97822199995</v>
      </c>
      <c r="D105" s="867">
        <v>1074749.4504780001</v>
      </c>
      <c r="E105" s="867">
        <v>992525.21113499999</v>
      </c>
      <c r="F105" s="868">
        <v>1192993.4586209999</v>
      </c>
      <c r="G105" s="867">
        <v>823732.407854666</v>
      </c>
      <c r="H105" s="867">
        <v>945238.51637806231</v>
      </c>
      <c r="I105" s="867">
        <v>874191.10964375548</v>
      </c>
      <c r="J105" s="867">
        <v>908132.40213470184</v>
      </c>
      <c r="K105" s="869"/>
      <c r="L105" s="809"/>
      <c r="M105" s="809"/>
      <c r="N105" s="809"/>
      <c r="O105" s="809"/>
      <c r="P105" s="869"/>
      <c r="Q105" s="870"/>
    </row>
    <row r="106" spans="1:17" s="79" customFormat="1" ht="7.5" customHeight="1">
      <c r="A106" s="781"/>
      <c r="B106" s="781"/>
      <c r="C106" s="781"/>
      <c r="D106" s="781"/>
      <c r="E106" s="782"/>
      <c r="F106" s="782"/>
      <c r="G106" s="782"/>
      <c r="H106" s="782"/>
      <c r="I106" s="782"/>
      <c r="J106" s="782"/>
      <c r="L106" s="869"/>
      <c r="M106" s="869"/>
      <c r="N106" s="869"/>
      <c r="O106" s="869"/>
    </row>
    <row r="107" spans="1:17" s="79" customFormat="1" ht="13.9" customHeight="1">
      <c r="A107" s="540" t="s">
        <v>888</v>
      </c>
      <c r="B107" s="540"/>
      <c r="C107" s="540"/>
      <c r="D107" s="540"/>
      <c r="E107" s="784"/>
      <c r="F107" s="784"/>
      <c r="G107" s="784"/>
      <c r="H107" s="784"/>
      <c r="I107" s="784"/>
      <c r="J107" s="784"/>
    </row>
    <row r="108" spans="1:17" s="79" customFormat="1" ht="6.6" customHeight="1">
      <c r="A108" s="540"/>
      <c r="B108" s="540"/>
      <c r="C108" s="540"/>
      <c r="D108" s="540"/>
      <c r="E108" s="784"/>
      <c r="F108" s="784"/>
      <c r="G108" s="784"/>
      <c r="H108" s="784"/>
      <c r="I108" s="784"/>
      <c r="J108" s="784"/>
    </row>
    <row r="109" spans="1:17" s="79" customFormat="1" ht="13.9" customHeight="1">
      <c r="A109" s="643" t="s">
        <v>889</v>
      </c>
      <c r="B109" s="540"/>
      <c r="C109" s="540"/>
      <c r="D109" s="540"/>
      <c r="E109" s="784"/>
      <c r="F109" s="784"/>
      <c r="G109" s="784"/>
      <c r="H109" s="784"/>
      <c r="I109" s="784"/>
      <c r="J109" s="784"/>
    </row>
    <row r="110" spans="1:17" s="24" customFormat="1" ht="23.1" customHeight="1">
      <c r="A110" s="157"/>
      <c r="B110" s="392"/>
      <c r="C110" s="392"/>
      <c r="D110" s="392"/>
      <c r="E110" s="392"/>
      <c r="F110" s="392"/>
      <c r="G110" s="392"/>
      <c r="H110" s="392"/>
      <c r="I110" s="392"/>
      <c r="J110" s="392"/>
      <c r="L110" s="79"/>
      <c r="M110" s="79"/>
      <c r="N110" s="79"/>
      <c r="O110" s="79"/>
    </row>
    <row r="111" spans="1:17" s="24" customFormat="1" ht="23.1" customHeight="1">
      <c r="A111" s="155"/>
      <c r="B111" s="357"/>
      <c r="C111" s="357"/>
      <c r="D111" s="357"/>
      <c r="E111" s="357"/>
      <c r="F111" s="357"/>
      <c r="G111" s="357"/>
      <c r="H111" s="357"/>
      <c r="I111" s="357"/>
      <c r="J111" s="357"/>
    </row>
    <row r="112" spans="1:17" s="25" customFormat="1" ht="18.75" customHeight="1">
      <c r="A112" s="358" t="s">
        <v>890</v>
      </c>
      <c r="B112" s="336"/>
      <c r="C112" s="336"/>
      <c r="D112" s="336"/>
      <c r="E112" s="336"/>
      <c r="F112" s="336"/>
      <c r="G112" s="336"/>
      <c r="H112" s="336"/>
      <c r="I112" s="336"/>
      <c r="J112" s="336"/>
      <c r="L112" s="24"/>
      <c r="M112" s="24"/>
      <c r="N112" s="24"/>
      <c r="O112" s="24"/>
    </row>
    <row r="113" spans="1:17" s="29" customFormat="1" ht="13.9" customHeight="1">
      <c r="A113" s="395"/>
      <c r="B113" s="395"/>
      <c r="C113" s="395"/>
      <c r="D113" s="395"/>
      <c r="E113" s="395"/>
      <c r="F113" s="872"/>
      <c r="G113" s="395"/>
      <c r="H113" s="395"/>
      <c r="I113" s="395"/>
      <c r="J113" s="395"/>
      <c r="K113" s="27"/>
      <c r="L113" s="27"/>
      <c r="M113" s="27"/>
      <c r="N113" s="27"/>
      <c r="O113" s="27"/>
    </row>
    <row r="114" spans="1:17" s="82" customFormat="1" ht="11.25" customHeight="1">
      <c r="A114" s="209"/>
      <c r="B114" s="1276" t="s">
        <v>289</v>
      </c>
      <c r="C114" s="1277" t="s">
        <v>290</v>
      </c>
      <c r="D114" s="1277" t="s">
        <v>291</v>
      </c>
      <c r="E114" s="1277" t="s">
        <v>292</v>
      </c>
      <c r="F114" s="1277" t="s">
        <v>289</v>
      </c>
      <c r="G114" s="1277" t="s">
        <v>290</v>
      </c>
      <c r="H114" s="1277" t="s">
        <v>291</v>
      </c>
      <c r="I114" s="1277" t="s">
        <v>292</v>
      </c>
      <c r="J114" s="1277" t="s">
        <v>289</v>
      </c>
      <c r="K114" s="802"/>
      <c r="L114" s="29"/>
      <c r="M114" s="29"/>
      <c r="N114" s="29"/>
      <c r="O114" s="29"/>
      <c r="P114" s="802"/>
      <c r="Q114" s="799"/>
    </row>
    <row r="115" spans="1:17" s="82" customFormat="1" ht="11.25" customHeight="1">
      <c r="A115" s="210" t="s">
        <v>439</v>
      </c>
      <c r="B115" s="672" t="s">
        <v>293</v>
      </c>
      <c r="C115" s="652" t="s">
        <v>263</v>
      </c>
      <c r="D115" s="652" t="s">
        <v>263</v>
      </c>
      <c r="E115" s="652" t="s">
        <v>263</v>
      </c>
      <c r="F115" s="652" t="s">
        <v>263</v>
      </c>
      <c r="G115" s="652" t="s">
        <v>264</v>
      </c>
      <c r="H115" s="652" t="s">
        <v>264</v>
      </c>
      <c r="I115" s="652" t="s">
        <v>264</v>
      </c>
      <c r="J115" s="652" t="s">
        <v>264</v>
      </c>
      <c r="K115" s="802"/>
      <c r="L115" s="802"/>
      <c r="M115" s="802"/>
      <c r="N115" s="802"/>
      <c r="O115" s="802"/>
      <c r="P115" s="802"/>
      <c r="Q115" s="799"/>
    </row>
    <row r="116" spans="1:17" s="82" customFormat="1" ht="13.9" customHeight="1">
      <c r="A116" s="873" t="s">
        <v>891</v>
      </c>
      <c r="B116" s="863">
        <v>132.44999999999999</v>
      </c>
      <c r="C116" s="864">
        <v>154.86000000000001</v>
      </c>
      <c r="D116" s="865">
        <v>130.4</v>
      </c>
      <c r="E116" s="865">
        <v>126.54</v>
      </c>
      <c r="F116" s="865">
        <v>252.26</v>
      </c>
      <c r="G116" s="865">
        <v>178.91</v>
      </c>
      <c r="H116" s="865">
        <v>546.04999999999995</v>
      </c>
      <c r="I116" s="865">
        <v>153.78</v>
      </c>
      <c r="J116" s="865">
        <v>160.80000000000001</v>
      </c>
      <c r="K116" s="809"/>
      <c r="L116" s="802"/>
      <c r="M116" s="802"/>
      <c r="N116" s="802"/>
      <c r="O116" s="802"/>
    </row>
    <row r="117" spans="1:17" s="82" customFormat="1" ht="13.9" customHeight="1">
      <c r="A117" s="873" t="s">
        <v>892</v>
      </c>
      <c r="B117" s="863">
        <v>144.26</v>
      </c>
      <c r="C117" s="864">
        <v>355.74</v>
      </c>
      <c r="D117" s="865">
        <v>216.04</v>
      </c>
      <c r="E117" s="865">
        <v>275.27</v>
      </c>
      <c r="F117" s="865">
        <v>164.94</v>
      </c>
      <c r="G117" s="865">
        <v>313.60000000000002</v>
      </c>
      <c r="H117" s="865">
        <v>165.99</v>
      </c>
      <c r="I117" s="865">
        <v>275.58999999999997</v>
      </c>
      <c r="J117" s="865">
        <v>232.83</v>
      </c>
      <c r="K117" s="809"/>
      <c r="L117" s="799"/>
    </row>
    <row r="118" spans="1:17" s="82" customFormat="1" ht="13.9" customHeight="1">
      <c r="A118" s="873" t="s">
        <v>893</v>
      </c>
      <c r="B118" s="863">
        <v>75</v>
      </c>
      <c r="C118" s="864">
        <v>68.14</v>
      </c>
      <c r="D118" s="865">
        <v>67.2</v>
      </c>
      <c r="E118" s="865">
        <v>73.45</v>
      </c>
      <c r="F118" s="865">
        <v>81.14</v>
      </c>
      <c r="G118" s="865">
        <v>65.459999999999994</v>
      </c>
      <c r="H118" s="865">
        <v>64.89</v>
      </c>
      <c r="I118" s="865">
        <v>63.25</v>
      </c>
      <c r="J118" s="865">
        <v>64.510000000000005</v>
      </c>
      <c r="K118" s="809"/>
      <c r="L118" s="799"/>
    </row>
    <row r="119" spans="1:17" s="82" customFormat="1" ht="13.9" customHeight="1">
      <c r="A119" s="874" t="s">
        <v>484</v>
      </c>
      <c r="B119" s="875">
        <v>123.79</v>
      </c>
      <c r="C119" s="876">
        <v>147.99</v>
      </c>
      <c r="D119" s="877">
        <v>127.17</v>
      </c>
      <c r="E119" s="877">
        <v>134.53</v>
      </c>
      <c r="F119" s="877">
        <v>139.49</v>
      </c>
      <c r="G119" s="877">
        <v>146.35</v>
      </c>
      <c r="H119" s="877">
        <v>140.26</v>
      </c>
      <c r="I119" s="877">
        <v>130.22</v>
      </c>
      <c r="J119" s="877">
        <v>121.55</v>
      </c>
      <c r="K119" s="809"/>
      <c r="L119" s="799"/>
    </row>
    <row r="120" spans="1:17" s="82" customFormat="1" ht="13.9" customHeight="1">
      <c r="A120" s="1574"/>
      <c r="B120" s="878"/>
      <c r="C120" s="878"/>
      <c r="D120" s="879"/>
      <c r="E120" s="879"/>
      <c r="F120" s="879"/>
      <c r="G120" s="879"/>
      <c r="H120" s="879"/>
      <c r="I120" s="879"/>
      <c r="J120" s="879"/>
      <c r="K120" s="809"/>
      <c r="L120" s="799"/>
    </row>
    <row r="121" spans="1:17" s="25" customFormat="1" ht="18.75" customHeight="1">
      <c r="A121" s="358" t="s">
        <v>894</v>
      </c>
      <c r="B121" s="336"/>
      <c r="C121" s="336"/>
      <c r="D121" s="336"/>
      <c r="E121" s="336"/>
      <c r="F121" s="336"/>
      <c r="G121" s="336"/>
      <c r="H121" s="336"/>
      <c r="I121" s="336"/>
      <c r="J121" s="336"/>
      <c r="L121" s="24"/>
      <c r="M121" s="24"/>
      <c r="N121" s="24"/>
      <c r="O121" s="24"/>
    </row>
    <row r="122" spans="1:17" s="29" customFormat="1" ht="13.9" customHeight="1">
      <c r="A122" s="395"/>
      <c r="B122" s="395"/>
      <c r="C122" s="395"/>
      <c r="D122" s="395"/>
      <c r="E122" s="395"/>
      <c r="F122" s="872"/>
      <c r="G122" s="395"/>
      <c r="H122" s="395"/>
      <c r="I122" s="395"/>
      <c r="J122" s="395"/>
      <c r="K122" s="27"/>
      <c r="L122" s="27"/>
      <c r="M122" s="27"/>
      <c r="N122" s="27"/>
      <c r="O122" s="27"/>
    </row>
    <row r="123" spans="1:17" s="82" customFormat="1" ht="11.25" customHeight="1">
      <c r="A123" s="209"/>
      <c r="B123" s="1276" t="s">
        <v>289</v>
      </c>
      <c r="C123" s="1277" t="s">
        <v>290</v>
      </c>
      <c r="D123" s="1277" t="s">
        <v>291</v>
      </c>
      <c r="E123" s="1277" t="s">
        <v>292</v>
      </c>
      <c r="F123" s="1277" t="s">
        <v>289</v>
      </c>
      <c r="G123" s="1277" t="s">
        <v>290</v>
      </c>
      <c r="H123" s="1277" t="s">
        <v>291</v>
      </c>
      <c r="I123" s="1277" t="s">
        <v>292</v>
      </c>
      <c r="J123" s="1277" t="s">
        <v>289</v>
      </c>
      <c r="K123" s="802"/>
      <c r="L123" s="29"/>
      <c r="M123" s="29"/>
      <c r="N123" s="29"/>
      <c r="O123" s="29"/>
      <c r="P123" s="802"/>
      <c r="Q123" s="799"/>
    </row>
    <row r="124" spans="1:17" s="82" customFormat="1" ht="11.25" customHeight="1">
      <c r="A124" s="210" t="s">
        <v>895</v>
      </c>
      <c r="B124" s="672" t="s">
        <v>293</v>
      </c>
      <c r="C124" s="652" t="s">
        <v>263</v>
      </c>
      <c r="D124" s="652" t="s">
        <v>263</v>
      </c>
      <c r="E124" s="652" t="s">
        <v>263</v>
      </c>
      <c r="F124" s="652" t="s">
        <v>263</v>
      </c>
      <c r="G124" s="652" t="s">
        <v>264</v>
      </c>
      <c r="H124" s="652" t="s">
        <v>264</v>
      </c>
      <c r="I124" s="652" t="s">
        <v>264</v>
      </c>
      <c r="J124" s="652" t="s">
        <v>264</v>
      </c>
      <c r="K124" s="802"/>
      <c r="L124" s="802"/>
      <c r="M124" s="802"/>
      <c r="N124" s="802"/>
      <c r="O124" s="802"/>
      <c r="P124" s="802"/>
      <c r="Q124" s="799"/>
    </row>
    <row r="125" spans="1:17" s="82" customFormat="1" ht="13.9" customHeight="1">
      <c r="A125" s="873" t="s">
        <v>896</v>
      </c>
      <c r="B125" s="863">
        <v>1807907.0765175701</v>
      </c>
      <c r="C125" s="864">
        <v>1769677.3991651218</v>
      </c>
      <c r="D125" s="864">
        <v>1742902.3445170701</v>
      </c>
      <c r="E125" s="864">
        <v>1754097.5979785006</v>
      </c>
      <c r="F125" s="864">
        <v>1795162.442940095</v>
      </c>
      <c r="G125" s="864">
        <v>1746527.8969528941</v>
      </c>
      <c r="H125" s="864">
        <v>1725017.0315691289</v>
      </c>
      <c r="I125" s="864">
        <v>1717074.8322855444</v>
      </c>
      <c r="J125" s="864">
        <v>1762037.6110891688</v>
      </c>
      <c r="K125" s="802"/>
      <c r="L125" s="802"/>
      <c r="M125" s="802"/>
      <c r="N125" s="802"/>
      <c r="O125" s="802"/>
      <c r="P125" s="802"/>
      <c r="Q125" s="799"/>
    </row>
    <row r="126" spans="1:17" s="82" customFormat="1" ht="13.9" customHeight="1">
      <c r="A126" s="873" t="s">
        <v>897</v>
      </c>
      <c r="B126" s="863">
        <v>1578282.6274397699</v>
      </c>
      <c r="C126" s="864">
        <v>1561610.1631743393</v>
      </c>
      <c r="D126" s="864">
        <v>1550223.2136049545</v>
      </c>
      <c r="E126" s="864">
        <v>1525616.9756424541</v>
      </c>
      <c r="F126" s="864">
        <v>1513802.0536188076</v>
      </c>
      <c r="G126" s="864">
        <v>1491419.6320831317</v>
      </c>
      <c r="H126" s="864">
        <v>1480463.6069924133</v>
      </c>
      <c r="I126" s="864">
        <v>1493037.2250523712</v>
      </c>
      <c r="J126" s="864">
        <v>1488275.6869955545</v>
      </c>
      <c r="K126" s="802"/>
      <c r="L126" s="802"/>
      <c r="M126" s="802"/>
      <c r="N126" s="802"/>
      <c r="O126" s="802"/>
      <c r="P126" s="802"/>
      <c r="Q126" s="799"/>
    </row>
    <row r="127" spans="1:17" s="82" customFormat="1" ht="13.9" customHeight="1">
      <c r="A127" s="880" t="s">
        <v>898</v>
      </c>
      <c r="B127" s="875">
        <v>114.54900694499111</v>
      </c>
      <c r="C127" s="876">
        <v>113.3238910002889</v>
      </c>
      <c r="D127" s="876">
        <v>112.42912176911915</v>
      </c>
      <c r="E127" s="876">
        <v>114.97627687577551</v>
      </c>
      <c r="F127" s="876">
        <v>118.58633951834609</v>
      </c>
      <c r="G127" s="876">
        <v>117.10506281276729</v>
      </c>
      <c r="H127" s="876">
        <v>116.51870558801036</v>
      </c>
      <c r="I127" s="876">
        <v>115.00549373277111</v>
      </c>
      <c r="J127" s="876">
        <v>118</v>
      </c>
      <c r="K127" s="809"/>
      <c r="L127" s="802"/>
      <c r="M127" s="802"/>
      <c r="N127" s="802"/>
      <c r="O127" s="802"/>
    </row>
    <row r="128" spans="1:17" s="53" customFormat="1" ht="7.5" customHeight="1"/>
  </sheetData>
  <sheetProtection formatCells="0" formatColumns="0" formatRows="0" insertColumns="0" insertRows="0" deleteColumns="0" deleteRows="0"/>
  <mergeCells count="101">
    <mergeCell ref="A81:D81"/>
    <mergeCell ref="A82:D82"/>
    <mergeCell ref="A75:D75"/>
    <mergeCell ref="A76:D76"/>
    <mergeCell ref="A77:D77"/>
    <mergeCell ref="A78:D78"/>
    <mergeCell ref="A79:D79"/>
    <mergeCell ref="A80:D80"/>
    <mergeCell ref="A74:D74"/>
    <mergeCell ref="A72:D72"/>
    <mergeCell ref="A73:D73"/>
    <mergeCell ref="G54:H54"/>
    <mergeCell ref="I54:J54"/>
    <mergeCell ref="G55:H55"/>
    <mergeCell ref="I55:J55"/>
    <mergeCell ref="G57:H57"/>
    <mergeCell ref="I57:J57"/>
    <mergeCell ref="G56:H56"/>
    <mergeCell ref="I56:J56"/>
    <mergeCell ref="A59:J59"/>
    <mergeCell ref="A64:D64"/>
    <mergeCell ref="A65:D65"/>
    <mergeCell ref="A66:D66"/>
    <mergeCell ref="A67:D67"/>
    <mergeCell ref="A68:D68"/>
    <mergeCell ref="A69:D69"/>
    <mergeCell ref="A70:D70"/>
    <mergeCell ref="A71:D71"/>
    <mergeCell ref="G51:H51"/>
    <mergeCell ref="I51:J51"/>
    <mergeCell ref="G52:H52"/>
    <mergeCell ref="I52:J52"/>
    <mergeCell ref="G53:H53"/>
    <mergeCell ref="I53:J53"/>
    <mergeCell ref="G50:H50"/>
    <mergeCell ref="I50:J50"/>
    <mergeCell ref="E44:F44"/>
    <mergeCell ref="G44:H44"/>
    <mergeCell ref="I44:J44"/>
    <mergeCell ref="E45:F45"/>
    <mergeCell ref="G45:H45"/>
    <mergeCell ref="I45:J45"/>
    <mergeCell ref="E46:F46"/>
    <mergeCell ref="G46:H46"/>
    <mergeCell ref="I46:J46"/>
    <mergeCell ref="G49:H49"/>
    <mergeCell ref="I49:J49"/>
    <mergeCell ref="E42:F42"/>
    <mergeCell ref="G42:H42"/>
    <mergeCell ref="I42:J42"/>
    <mergeCell ref="E43:F43"/>
    <mergeCell ref="G43:H43"/>
    <mergeCell ref="I43:J43"/>
    <mergeCell ref="E40:F40"/>
    <mergeCell ref="G40:H40"/>
    <mergeCell ref="I40:J40"/>
    <mergeCell ref="E41:F41"/>
    <mergeCell ref="G41:H41"/>
    <mergeCell ref="I41:J41"/>
    <mergeCell ref="E38:F38"/>
    <mergeCell ref="G38:H38"/>
    <mergeCell ref="I38:J38"/>
    <mergeCell ref="E39:F39"/>
    <mergeCell ref="G39:H39"/>
    <mergeCell ref="I39:J39"/>
    <mergeCell ref="E33:F33"/>
    <mergeCell ref="G33:H33"/>
    <mergeCell ref="I33:J33"/>
    <mergeCell ref="G36:H36"/>
    <mergeCell ref="E37:F37"/>
    <mergeCell ref="I37:J37"/>
    <mergeCell ref="E31:F31"/>
    <mergeCell ref="G31:H31"/>
    <mergeCell ref="I31:J31"/>
    <mergeCell ref="E32:F32"/>
    <mergeCell ref="G32:H32"/>
    <mergeCell ref="I32:J32"/>
    <mergeCell ref="E29:F29"/>
    <mergeCell ref="G29:H29"/>
    <mergeCell ref="I29:J29"/>
    <mergeCell ref="E30:F30"/>
    <mergeCell ref="G30:H30"/>
    <mergeCell ref="I30:J30"/>
    <mergeCell ref="E28:F28"/>
    <mergeCell ref="G28:H28"/>
    <mergeCell ref="I28:J28"/>
    <mergeCell ref="E25:F25"/>
    <mergeCell ref="G25:H25"/>
    <mergeCell ref="I25:J25"/>
    <mergeCell ref="E26:F26"/>
    <mergeCell ref="G26:H26"/>
    <mergeCell ref="I26:J26"/>
    <mergeCell ref="E23:F23"/>
    <mergeCell ref="G23:H23"/>
    <mergeCell ref="I23:J23"/>
    <mergeCell ref="E24:F24"/>
    <mergeCell ref="G24:H24"/>
    <mergeCell ref="I24:J24"/>
    <mergeCell ref="E27:F27"/>
    <mergeCell ref="G27:H27"/>
    <mergeCell ref="I27:J27"/>
  </mergeCells>
  <pageMargins left="0.86614173228346458" right="0.86614173228346458" top="0.6692913385826772" bottom="0.39370078740157483" header="0.51181102362204722" footer="0"/>
  <pageSetup paperSize="9" scale="90" fitToHeight="0" orientation="portrait" r:id="rId1"/>
  <headerFooter scaleWithDoc="0">
    <oddHeader>&amp;R&amp;8CHAPTER 1 – DNB GROUP&amp;L&amp;"Arial"&amp;8FACTBOOK DNB – 1Q25</oddHeader>
  </headerFooter>
  <rowBreaks count="2" manualBreakCount="2">
    <brk id="59" max="9" man="1"/>
    <brk id="110"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7270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BEA0-64C8-4971-A441-EDE635B4E0AB}">
  <sheetPr codeName="Ark27">
    <pageSetUpPr fitToPage="1"/>
  </sheetPr>
  <dimension ref="A1:I37"/>
  <sheetViews>
    <sheetView showGridLines="0" zoomScale="150" zoomScaleNormal="150" workbookViewId="0"/>
  </sheetViews>
  <sheetFormatPr baseColWidth="10" defaultColWidth="8.125" defaultRowHeight="14.25"/>
  <cols>
    <col min="1" max="1" width="24" customWidth="1"/>
    <col min="2" max="5" width="14.125" customWidth="1"/>
  </cols>
  <sheetData>
    <row r="1" spans="1:9" s="24" customFormat="1" ht="23.1" customHeight="1">
      <c r="A1" s="155"/>
      <c r="B1" s="357"/>
      <c r="C1" s="357"/>
      <c r="D1" s="357"/>
      <c r="E1" s="357"/>
      <c r="F1" s="22"/>
      <c r="G1" s="22"/>
      <c r="H1" s="22"/>
      <c r="I1" s="22"/>
    </row>
    <row r="2" spans="1:9" s="88" customFormat="1" ht="18.75" customHeight="1">
      <c r="A2" s="881" t="s">
        <v>899</v>
      </c>
      <c r="B2" s="882"/>
      <c r="C2" s="882"/>
      <c r="D2" s="882"/>
      <c r="E2" s="1692"/>
      <c r="F2" s="1693"/>
      <c r="G2" s="1693"/>
      <c r="H2" s="1693"/>
    </row>
    <row r="3" spans="1:9" s="24" customFormat="1" ht="13.5" customHeight="1">
      <c r="A3" s="335"/>
      <c r="B3" s="336"/>
      <c r="C3" s="336"/>
      <c r="D3" s="336"/>
      <c r="E3" s="336"/>
    </row>
    <row r="4" spans="1:9" s="24" customFormat="1" ht="111.6" customHeight="1">
      <c r="A4" s="883"/>
      <c r="B4" s="883"/>
      <c r="C4" s="883"/>
      <c r="D4" s="883"/>
      <c r="E4" s="883"/>
      <c r="F4" s="884"/>
      <c r="G4" s="884"/>
      <c r="H4" s="884"/>
    </row>
    <row r="5" spans="1:9" s="25" customFormat="1" ht="13.5" customHeight="1">
      <c r="A5" s="207"/>
      <c r="B5" s="337"/>
      <c r="C5" s="337"/>
      <c r="D5" s="337"/>
      <c r="E5" s="310"/>
      <c r="F5" s="6"/>
      <c r="G5" s="6"/>
      <c r="H5" s="6"/>
    </row>
    <row r="6" spans="1:9" s="25" customFormat="1" ht="13.5" customHeight="1">
      <c r="A6" s="208"/>
      <c r="B6" s="337"/>
      <c r="C6" s="337"/>
      <c r="D6" s="337"/>
      <c r="E6" s="310"/>
      <c r="F6" s="6"/>
      <c r="G6" s="6"/>
      <c r="H6" s="6"/>
    </row>
    <row r="7" spans="1:9" s="25" customFormat="1" ht="13.5" customHeight="1">
      <c r="A7" s="207"/>
      <c r="B7" s="337"/>
      <c r="C7" s="337"/>
      <c r="D7" s="337"/>
      <c r="E7" s="310"/>
      <c r="F7" s="6"/>
      <c r="G7" s="6"/>
      <c r="H7" s="6"/>
    </row>
    <row r="8" spans="1:9" s="25" customFormat="1" ht="13.5" customHeight="1">
      <c r="A8" s="207"/>
      <c r="B8" s="337"/>
      <c r="C8" s="337"/>
      <c r="D8" s="337"/>
      <c r="E8" s="310"/>
      <c r="F8" s="6"/>
      <c r="G8" s="6"/>
      <c r="H8" s="6"/>
    </row>
    <row r="9" spans="1:9" s="25" customFormat="1" ht="13.5" customHeight="1">
      <c r="A9" s="207"/>
      <c r="B9" s="337"/>
      <c r="C9" s="337"/>
      <c r="D9" s="337"/>
      <c r="E9" s="310"/>
      <c r="F9" s="6"/>
      <c r="G9" s="6"/>
      <c r="H9" s="6"/>
    </row>
    <row r="10" spans="1:9" s="25" customFormat="1" ht="13.5" customHeight="1">
      <c r="A10" s="207"/>
      <c r="B10" s="337"/>
      <c r="C10" s="337"/>
      <c r="D10" s="337"/>
      <c r="E10" s="310"/>
      <c r="F10" s="6"/>
      <c r="G10" s="6"/>
      <c r="H10" s="6"/>
    </row>
    <row r="11" spans="1:9" s="25" customFormat="1" ht="13.5" customHeight="1">
      <c r="A11" s="207"/>
      <c r="B11" s="337"/>
      <c r="C11" s="337"/>
      <c r="D11" s="337"/>
      <c r="E11" s="310"/>
      <c r="F11" s="6"/>
      <c r="G11" s="6"/>
      <c r="H11" s="6"/>
    </row>
    <row r="12" spans="1:9" s="25" customFormat="1" ht="13.5" customHeight="1">
      <c r="A12" s="207"/>
      <c r="B12" s="337"/>
      <c r="C12" s="337"/>
      <c r="D12" s="337"/>
      <c r="E12" s="310"/>
      <c r="F12" s="6"/>
      <c r="G12" s="6"/>
      <c r="H12" s="6"/>
    </row>
    <row r="13" spans="1:9" s="25" customFormat="1" ht="13.5" customHeight="1">
      <c r="A13" s="207"/>
      <c r="B13" s="337"/>
      <c r="C13" s="337"/>
      <c r="D13" s="337"/>
      <c r="E13" s="310"/>
      <c r="F13" s="6"/>
      <c r="G13" s="6"/>
      <c r="H13" s="6"/>
    </row>
    <row r="14" spans="1:9" s="25" customFormat="1" ht="13.5" customHeight="1">
      <c r="A14" s="207"/>
      <c r="B14" s="337"/>
      <c r="C14" s="337"/>
      <c r="D14" s="337"/>
      <c r="E14" s="310"/>
      <c r="F14" s="6"/>
      <c r="G14" s="6"/>
      <c r="H14" s="6"/>
    </row>
    <row r="15" spans="1:9" s="25" customFormat="1" ht="13.5" customHeight="1">
      <c r="A15" s="207"/>
      <c r="B15" s="337"/>
      <c r="C15" s="337"/>
      <c r="D15" s="337"/>
      <c r="E15" s="310"/>
      <c r="F15" s="6"/>
      <c r="G15" s="6"/>
      <c r="H15" s="6"/>
    </row>
    <row r="16" spans="1:9" s="25" customFormat="1" ht="13.5" customHeight="1">
      <c r="A16" s="207"/>
      <c r="B16" s="337"/>
      <c r="C16" s="337"/>
      <c r="D16" s="337"/>
      <c r="E16" s="310"/>
      <c r="F16" s="6"/>
      <c r="G16" s="6"/>
      <c r="H16" s="6"/>
    </row>
    <row r="17" spans="1:8" s="25" customFormat="1" ht="13.5" customHeight="1">
      <c r="A17" s="207"/>
      <c r="B17" s="337"/>
      <c r="C17" s="337"/>
      <c r="D17" s="337"/>
      <c r="E17" s="310"/>
      <c r="F17" s="6"/>
      <c r="G17" s="6"/>
      <c r="H17" s="6"/>
    </row>
    <row r="18" spans="1:8" s="27" customFormat="1" ht="13.5" customHeight="1">
      <c r="A18" s="885"/>
      <c r="B18" s="395"/>
      <c r="C18" s="395"/>
      <c r="D18" s="395"/>
      <c r="E18" s="310"/>
      <c r="F18" s="6"/>
      <c r="G18" s="6"/>
      <c r="H18" s="6"/>
    </row>
    <row r="19" spans="1:8" s="39" customFormat="1" ht="13.5" customHeight="1">
      <c r="A19" s="52"/>
      <c r="B19" s="1872" t="s">
        <v>900</v>
      </c>
      <c r="C19" s="1873"/>
      <c r="D19" s="1872" t="s">
        <v>766</v>
      </c>
      <c r="E19" s="1873"/>
    </row>
    <row r="20" spans="1:8" s="39" customFormat="1" ht="13.5" customHeight="1">
      <c r="A20" s="887"/>
      <c r="B20" s="886" t="s">
        <v>901</v>
      </c>
      <c r="C20" s="888" t="s">
        <v>902</v>
      </c>
      <c r="D20" s="888" t="s">
        <v>901</v>
      </c>
      <c r="E20" s="888" t="s">
        <v>902</v>
      </c>
    </row>
    <row r="21" spans="1:8" s="39" customFormat="1" ht="13.5" customHeight="1">
      <c r="A21" s="1424" t="s">
        <v>601</v>
      </c>
      <c r="B21" s="1629" t="s">
        <v>907</v>
      </c>
      <c r="C21" s="1630" t="s">
        <v>903</v>
      </c>
      <c r="D21" s="1630" t="s">
        <v>904</v>
      </c>
      <c r="E21" s="1630" t="s">
        <v>905</v>
      </c>
    </row>
    <row r="22" spans="1:8" s="39" customFormat="1" ht="13.5" customHeight="1">
      <c r="A22" s="889" t="s">
        <v>906</v>
      </c>
      <c r="B22" s="1628" t="s">
        <v>907</v>
      </c>
      <c r="C22" s="891" t="s">
        <v>903</v>
      </c>
      <c r="D22" s="1627" t="s">
        <v>908</v>
      </c>
      <c r="E22" s="891" t="s">
        <v>905</v>
      </c>
    </row>
    <row r="23" spans="1:8" s="39" customFormat="1" ht="13.5" customHeight="1">
      <c r="A23" s="889" t="s">
        <v>909</v>
      </c>
      <c r="B23" s="1628" t="s">
        <v>910</v>
      </c>
      <c r="C23" s="891" t="s">
        <v>903</v>
      </c>
      <c r="D23" s="1627" t="s">
        <v>911</v>
      </c>
      <c r="E23" s="891" t="s">
        <v>905</v>
      </c>
    </row>
    <row r="24" spans="1:8" s="39" customFormat="1" ht="13.5" customHeight="1">
      <c r="A24" s="889" t="s">
        <v>912</v>
      </c>
      <c r="B24" s="1628" t="s">
        <v>913</v>
      </c>
      <c r="C24" s="891" t="s">
        <v>903</v>
      </c>
      <c r="D24" s="1627" t="s">
        <v>911</v>
      </c>
      <c r="E24" s="891" t="s">
        <v>905</v>
      </c>
    </row>
    <row r="25" spans="1:8" s="39" customFormat="1" ht="13.5" customHeight="1">
      <c r="A25" s="889" t="s">
        <v>914</v>
      </c>
      <c r="B25" s="890" t="s">
        <v>915</v>
      </c>
      <c r="C25" s="891" t="s">
        <v>903</v>
      </c>
      <c r="D25" s="891" t="s">
        <v>911</v>
      </c>
      <c r="E25" s="891" t="s">
        <v>905</v>
      </c>
    </row>
    <row r="26" spans="1:8" s="39" customFormat="1" ht="13.5" customHeight="1">
      <c r="A26" s="889" t="s">
        <v>916</v>
      </c>
      <c r="B26" s="890" t="s">
        <v>915</v>
      </c>
      <c r="C26" s="891" t="s">
        <v>903</v>
      </c>
      <c r="D26" s="891" t="s">
        <v>911</v>
      </c>
      <c r="E26" s="891" t="s">
        <v>905</v>
      </c>
    </row>
    <row r="27" spans="1:8" s="39" customFormat="1" ht="13.5" customHeight="1">
      <c r="A27" s="889" t="s">
        <v>917</v>
      </c>
      <c r="B27" s="890" t="s">
        <v>915</v>
      </c>
      <c r="C27" s="891" t="s">
        <v>903</v>
      </c>
      <c r="D27" s="891" t="s">
        <v>911</v>
      </c>
      <c r="E27" s="891" t="s">
        <v>905</v>
      </c>
    </row>
    <row r="28" spans="1:8" s="39" customFormat="1" ht="13.5" customHeight="1">
      <c r="A28" s="889" t="s">
        <v>918</v>
      </c>
      <c r="B28" s="890" t="s">
        <v>910</v>
      </c>
      <c r="C28" s="891" t="s">
        <v>903</v>
      </c>
      <c r="D28" s="891" t="s">
        <v>911</v>
      </c>
      <c r="E28" s="891" t="s">
        <v>905</v>
      </c>
    </row>
    <row r="29" spans="1:8" s="39" customFormat="1" ht="13.5" customHeight="1">
      <c r="A29" s="889" t="s">
        <v>919</v>
      </c>
      <c r="B29" s="890" t="s">
        <v>910</v>
      </c>
      <c r="C29" s="891" t="s">
        <v>903</v>
      </c>
      <c r="D29" s="891" t="s">
        <v>911</v>
      </c>
      <c r="E29" s="891" t="s">
        <v>905</v>
      </c>
    </row>
    <row r="30" spans="1:8" s="39" customFormat="1" ht="13.5" customHeight="1">
      <c r="A30" s="889" t="s">
        <v>920</v>
      </c>
      <c r="B30" s="890" t="s">
        <v>910</v>
      </c>
      <c r="C30" s="891" t="s">
        <v>903</v>
      </c>
      <c r="D30" s="891" t="s">
        <v>911</v>
      </c>
      <c r="E30" s="891" t="s">
        <v>905</v>
      </c>
    </row>
    <row r="31" spans="1:8" s="39" customFormat="1" ht="13.5" customHeight="1">
      <c r="A31" s="889" t="s">
        <v>921</v>
      </c>
      <c r="B31" s="890" t="s">
        <v>910</v>
      </c>
      <c r="C31" s="891" t="s">
        <v>903</v>
      </c>
      <c r="D31" s="891" t="s">
        <v>911</v>
      </c>
      <c r="E31" s="891" t="s">
        <v>905</v>
      </c>
    </row>
    <row r="32" spans="1:8" s="6" customFormat="1" ht="7.5" customHeight="1">
      <c r="A32" s="892"/>
      <c r="B32" s="893"/>
      <c r="C32" s="893"/>
      <c r="D32" s="893"/>
      <c r="E32" s="893"/>
      <c r="F32" s="894"/>
      <c r="G32" s="894"/>
      <c r="H32" s="894"/>
    </row>
    <row r="33" spans="1:9" s="6" customFormat="1" ht="13.5" customHeight="1">
      <c r="A33" s="895" t="s">
        <v>922</v>
      </c>
      <c r="B33" s="310"/>
      <c r="C33" s="310"/>
      <c r="D33" s="310"/>
      <c r="E33" s="310"/>
    </row>
    <row r="34" spans="1:9" s="6" customFormat="1" ht="13.5" customHeight="1">
      <c r="A34" s="895" t="s">
        <v>923</v>
      </c>
      <c r="B34" s="310"/>
      <c r="C34" s="310"/>
      <c r="D34" s="310"/>
      <c r="E34" s="310"/>
    </row>
    <row r="35" spans="1:9" s="6" customFormat="1" ht="13.5" customHeight="1">
      <c r="A35" s="895" t="s">
        <v>924</v>
      </c>
      <c r="B35" s="310"/>
      <c r="C35" s="310"/>
      <c r="D35" s="310"/>
      <c r="E35" s="310"/>
    </row>
    <row r="36" spans="1:9" s="79" customFormat="1" ht="13.5" customHeight="1">
      <c r="A36" s="643"/>
      <c r="B36" s="784"/>
      <c r="C36" s="784"/>
      <c r="D36" s="784"/>
      <c r="E36" s="784"/>
      <c r="F36" s="896"/>
      <c r="G36" s="896"/>
      <c r="H36" s="896"/>
      <c r="I36" s="896"/>
    </row>
    <row r="37" spans="1:9" s="79" customFormat="1" ht="27.6" customHeight="1">
      <c r="A37" s="1787" t="s">
        <v>925</v>
      </c>
      <c r="B37" s="1787"/>
      <c r="C37" s="1787"/>
      <c r="D37" s="1787"/>
      <c r="E37" s="1787"/>
      <c r="F37" s="896"/>
      <c r="G37" s="896"/>
      <c r="H37" s="896"/>
      <c r="I37" s="896"/>
    </row>
  </sheetData>
  <sheetProtection formatCells="0" insertRows="0" deleteRows="0"/>
  <mergeCells count="3">
    <mergeCell ref="B19:C19"/>
    <mergeCell ref="D19:E19"/>
    <mergeCell ref="A37:E37"/>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1Q25</oddHeader>
  </headerFooter>
  <drawing r:id="rId2"/>
  <legacyDrawing r:id="rId3"/>
  <controls>
    <mc:AlternateContent xmlns:mc="http://schemas.openxmlformats.org/markup-compatibility/2006">
      <mc:Choice Requires="x14">
        <control shapeId="29491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94913"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7"/>
  <sheetViews>
    <sheetView showGridLines="0" zoomScale="150" zoomScaleNormal="150" workbookViewId="0"/>
  </sheetViews>
  <sheetFormatPr baseColWidth="10" defaultColWidth="8.125" defaultRowHeight="14.25"/>
  <cols>
    <col min="1" max="1" width="42.125" customWidth="1"/>
    <col min="2" max="3" width="20.125" customWidth="1"/>
  </cols>
  <sheetData>
    <row r="1" spans="1:7" s="68" customFormat="1" ht="23.1" customHeight="1">
      <c r="A1" s="155"/>
      <c r="B1" s="897"/>
      <c r="C1" s="897"/>
    </row>
    <row r="2" spans="1:7" s="88" customFormat="1" ht="18.75" customHeight="1">
      <c r="A2" s="881" t="s">
        <v>926</v>
      </c>
      <c r="B2" s="882"/>
      <c r="C2" s="882"/>
    </row>
    <row r="3" spans="1:7" s="90" customFormat="1" ht="13.9" customHeight="1">
      <c r="A3" s="898"/>
      <c r="B3" s="898"/>
      <c r="C3" s="898"/>
      <c r="F3" s="899"/>
      <c r="G3" s="899"/>
    </row>
    <row r="4" spans="1:7" s="89" customFormat="1" ht="14.1" customHeight="1">
      <c r="A4" s="156"/>
      <c r="B4" s="900" t="s">
        <v>927</v>
      </c>
      <c r="C4" s="901" t="s">
        <v>928</v>
      </c>
      <c r="F4" s="899"/>
      <c r="G4" s="899"/>
    </row>
    <row r="5" spans="1:7" s="39" customFormat="1" ht="13.9" customHeight="1">
      <c r="A5" s="902" t="s">
        <v>929</v>
      </c>
      <c r="B5" s="903">
        <v>507460.29700000002</v>
      </c>
      <c r="C5" s="1308">
        <v>34.225890843130628</v>
      </c>
      <c r="D5" s="904"/>
      <c r="F5" s="899"/>
      <c r="G5" s="899"/>
    </row>
    <row r="6" spans="1:7" s="39" customFormat="1" ht="13.9" customHeight="1">
      <c r="A6" s="905" t="s">
        <v>930</v>
      </c>
      <c r="B6" s="903">
        <v>130000.906</v>
      </c>
      <c r="C6" s="906">
        <v>8.7679703113090746</v>
      </c>
      <c r="D6" s="904"/>
      <c r="F6" s="899"/>
      <c r="G6" s="899"/>
    </row>
    <row r="7" spans="1:7" s="39" customFormat="1" ht="13.9" customHeight="1">
      <c r="A7" s="905" t="s">
        <v>931</v>
      </c>
      <c r="B7" s="903">
        <v>92014.173999999999</v>
      </c>
      <c r="C7" s="906">
        <v>6.2059378713224298</v>
      </c>
      <c r="D7" s="904"/>
      <c r="F7" s="899"/>
      <c r="G7" s="899"/>
    </row>
    <row r="8" spans="1:7" s="39" customFormat="1" ht="13.9" customHeight="1">
      <c r="A8" s="905" t="s">
        <v>932</v>
      </c>
      <c r="B8" s="903">
        <v>56343.334999999999</v>
      </c>
      <c r="C8" s="906">
        <v>3.8001018894448428</v>
      </c>
      <c r="D8" s="904"/>
      <c r="F8" s="899"/>
      <c r="G8" s="899"/>
    </row>
    <row r="9" spans="1:7" s="39" customFormat="1" ht="13.9" customHeight="1">
      <c r="A9" s="905" t="s">
        <v>933</v>
      </c>
      <c r="B9" s="903">
        <v>41431.538</v>
      </c>
      <c r="C9" s="906">
        <v>2.7943689495200421</v>
      </c>
      <c r="D9" s="904"/>
      <c r="F9" s="899"/>
      <c r="G9" s="899"/>
    </row>
    <row r="10" spans="1:7" s="39" customFormat="1" ht="13.9" customHeight="1">
      <c r="A10" s="905" t="s">
        <v>934</v>
      </c>
      <c r="B10" s="903">
        <v>39774.243999999999</v>
      </c>
      <c r="C10" s="906">
        <v>2.6825920009108479</v>
      </c>
      <c r="D10" s="904"/>
      <c r="F10" s="899"/>
    </row>
    <row r="11" spans="1:7" s="39" customFormat="1" ht="13.9" customHeight="1">
      <c r="A11" s="905" t="s">
        <v>935</v>
      </c>
      <c r="B11" s="903">
        <v>24153.857</v>
      </c>
      <c r="C11" s="906">
        <v>1.6290678857238492</v>
      </c>
      <c r="D11" s="904"/>
      <c r="F11" s="907"/>
    </row>
    <row r="12" spans="1:7" s="39" customFormat="1" ht="13.9" customHeight="1">
      <c r="A12" s="905" t="s">
        <v>936</v>
      </c>
      <c r="B12" s="903">
        <v>23379.350999999999</v>
      </c>
      <c r="C12" s="906">
        <v>1.5768309758216155</v>
      </c>
      <c r="D12" s="904"/>
    </row>
    <row r="13" spans="1:7" s="39" customFormat="1" ht="13.9" customHeight="1">
      <c r="A13" s="905" t="s">
        <v>937</v>
      </c>
      <c r="B13" s="903">
        <v>22529.431</v>
      </c>
      <c r="C13" s="906">
        <v>1.5195077343436847</v>
      </c>
      <c r="D13" s="904"/>
    </row>
    <row r="14" spans="1:7" s="39" customFormat="1" ht="13.9" customHeight="1">
      <c r="A14" s="905" t="s">
        <v>938</v>
      </c>
      <c r="B14" s="903">
        <v>22058.909</v>
      </c>
      <c r="C14" s="906">
        <v>1.4877731637644782</v>
      </c>
      <c r="D14" s="904"/>
    </row>
    <row r="15" spans="1:7" s="39" customFormat="1" ht="13.9" customHeight="1">
      <c r="A15" s="905" t="s">
        <v>939</v>
      </c>
      <c r="B15" s="903">
        <v>18262.650000000001</v>
      </c>
      <c r="C15" s="906">
        <v>1.2317327465843098</v>
      </c>
      <c r="D15" s="904"/>
    </row>
    <row r="16" spans="1:7" s="39" customFormat="1" ht="13.9" customHeight="1">
      <c r="A16" s="905" t="s">
        <v>940</v>
      </c>
      <c r="B16" s="903">
        <v>17917.114000000001</v>
      </c>
      <c r="C16" s="906">
        <v>1.2084279136973106</v>
      </c>
      <c r="D16" s="904"/>
    </row>
    <row r="17" spans="1:5" s="39" customFormat="1" ht="13.9" customHeight="1">
      <c r="A17" s="905" t="s">
        <v>941</v>
      </c>
      <c r="B17" s="903">
        <v>16303.397000000001</v>
      </c>
      <c r="C17" s="906">
        <v>1.0995900356993316</v>
      </c>
      <c r="D17" s="904"/>
    </row>
    <row r="18" spans="1:5" s="39" customFormat="1" ht="13.9" customHeight="1">
      <c r="A18" s="905" t="s">
        <v>942</v>
      </c>
      <c r="B18" s="903">
        <v>16063.446</v>
      </c>
      <c r="C18" s="906">
        <v>1.0834064312237677</v>
      </c>
      <c r="D18" s="904"/>
    </row>
    <row r="19" spans="1:5" s="39" customFormat="1" ht="13.9" customHeight="1">
      <c r="A19" s="905" t="s">
        <v>943</v>
      </c>
      <c r="B19" s="903">
        <v>14388.183000000001</v>
      </c>
      <c r="C19" s="906">
        <v>0.97041755522597617</v>
      </c>
      <c r="D19" s="904"/>
    </row>
    <row r="20" spans="1:5" s="39" customFormat="1" ht="13.9" customHeight="1">
      <c r="A20" s="905" t="s">
        <v>944</v>
      </c>
      <c r="B20" s="903">
        <v>13694.753000000001</v>
      </c>
      <c r="C20" s="906">
        <v>0.92364885306807698</v>
      </c>
      <c r="D20" s="904"/>
    </row>
    <row r="21" spans="1:5" s="39" customFormat="1" ht="13.9" customHeight="1">
      <c r="A21" s="905" t="s">
        <v>945</v>
      </c>
      <c r="B21" s="903">
        <v>11048.07</v>
      </c>
      <c r="C21" s="906">
        <v>0.74514211275777142</v>
      </c>
      <c r="D21" s="904"/>
    </row>
    <row r="22" spans="1:5" s="39" customFormat="1" ht="13.9" customHeight="1">
      <c r="A22" s="905" t="s">
        <v>946</v>
      </c>
      <c r="B22" s="903">
        <v>10728.874</v>
      </c>
      <c r="C22" s="906">
        <v>0.72361379316676322</v>
      </c>
      <c r="D22" s="904"/>
    </row>
    <row r="23" spans="1:5" s="39" customFormat="1" ht="13.9" customHeight="1">
      <c r="A23" s="905" t="s">
        <v>947</v>
      </c>
      <c r="B23" s="903">
        <v>9500</v>
      </c>
      <c r="C23" s="906">
        <v>0.64073182657231786</v>
      </c>
      <c r="D23" s="904"/>
    </row>
    <row r="24" spans="1:5" s="39" customFormat="1" ht="13.9" customHeight="1">
      <c r="A24" s="905" t="s">
        <v>948</v>
      </c>
      <c r="B24" s="903">
        <v>9408.2189999999991</v>
      </c>
      <c r="C24" s="908">
        <v>0.63454161522761954</v>
      </c>
      <c r="D24" s="904"/>
    </row>
    <row r="25" spans="1:5" s="39" customFormat="1" ht="13.9" customHeight="1">
      <c r="A25" s="909" t="s">
        <v>949</v>
      </c>
      <c r="B25" s="1309">
        <v>1096460.7479999999</v>
      </c>
      <c r="C25" s="1310">
        <v>73.951294508514735</v>
      </c>
    </row>
    <row r="26" spans="1:5" s="39" customFormat="1" ht="13.9" customHeight="1">
      <c r="A26" s="910" t="s">
        <v>950</v>
      </c>
      <c r="B26" s="911">
        <v>386218.83900000015</v>
      </c>
      <c r="C26" s="908">
        <v>26.048705491485268</v>
      </c>
    </row>
    <row r="27" spans="1:5" s="39" customFormat="1" ht="13.9" customHeight="1">
      <c r="A27" s="1662" t="s">
        <v>951</v>
      </c>
      <c r="B27" s="1663">
        <v>1482679.5870000001</v>
      </c>
      <c r="C27" s="913">
        <v>100</v>
      </c>
      <c r="E27" s="914"/>
    </row>
    <row r="28" spans="1:5" s="6" customFormat="1" ht="7.5" customHeight="1">
      <c r="A28" s="310"/>
      <c r="B28" s="915"/>
      <c r="C28" s="915"/>
      <c r="E28" s="916"/>
    </row>
    <row r="29" spans="1:5" s="6" customFormat="1" ht="13.9" customHeight="1">
      <c r="A29" s="917" t="s">
        <v>952</v>
      </c>
      <c r="B29" s="310"/>
      <c r="C29" s="310"/>
    </row>
    <row r="30" spans="1:5" s="6" customFormat="1" ht="27.6" customHeight="1">
      <c r="A30" s="1874" t="s">
        <v>953</v>
      </c>
      <c r="B30" s="1874"/>
      <c r="C30" s="1874"/>
    </row>
    <row r="31" spans="1:5" s="79" customFormat="1" ht="23.1" customHeight="1">
      <c r="A31" s="918"/>
      <c r="B31" s="919"/>
      <c r="C31" s="781"/>
    </row>
    <row r="32" spans="1:5" s="3" customFormat="1" ht="18.75" customHeight="1">
      <c r="A32" s="881" t="s">
        <v>954</v>
      </c>
      <c r="B32" s="307"/>
      <c r="C32" s="307"/>
    </row>
    <row r="33" spans="1:3" s="25" customFormat="1" ht="13.9" customHeight="1">
      <c r="A33" s="207"/>
      <c r="B33" s="337"/>
      <c r="C33" s="337"/>
    </row>
    <row r="34" spans="1:3" s="6" customFormat="1" ht="23.1" customHeight="1">
      <c r="A34" s="310"/>
      <c r="B34" s="310"/>
      <c r="C34" s="310"/>
    </row>
    <row r="35" spans="1:3" s="6" customFormat="1" ht="23.1" customHeight="1">
      <c r="A35" s="310"/>
      <c r="B35" s="310"/>
      <c r="C35" s="310"/>
    </row>
    <row r="36" spans="1:3" s="6" customFormat="1" ht="23.1" customHeight="1">
      <c r="A36" s="310"/>
      <c r="B36" s="310"/>
      <c r="C36" s="310"/>
    </row>
    <row r="37" spans="1:3" s="6" customFormat="1" ht="23.1" customHeight="1">
      <c r="A37" s="310"/>
      <c r="B37" s="310"/>
      <c r="C37" s="310"/>
    </row>
    <row r="38" spans="1:3" s="6" customFormat="1" ht="23.1" customHeight="1">
      <c r="A38" s="310"/>
      <c r="B38" s="310"/>
      <c r="C38" s="310"/>
    </row>
    <row r="39" spans="1:3" s="6" customFormat="1" ht="23.1" customHeight="1">
      <c r="A39" s="310"/>
      <c r="B39" s="310"/>
      <c r="C39" s="310"/>
    </row>
    <row r="40" spans="1:3" s="6" customFormat="1" ht="23.1" customHeight="1">
      <c r="A40" s="310"/>
      <c r="B40" s="310"/>
      <c r="C40" s="310"/>
    </row>
    <row r="41" spans="1:3" s="6" customFormat="1" ht="23.1" customHeight="1">
      <c r="A41" s="310"/>
      <c r="B41" s="310"/>
      <c r="C41" s="310"/>
    </row>
    <row r="42" spans="1:3" s="6" customFormat="1" ht="23.1" customHeight="1">
      <c r="A42" s="310"/>
      <c r="B42" s="310"/>
      <c r="C42" s="310"/>
    </row>
    <row r="43" spans="1:3" s="6" customFormat="1" ht="23.1" customHeight="1">
      <c r="A43" s="310"/>
      <c r="B43" s="310"/>
      <c r="C43" s="310"/>
    </row>
    <row r="44" spans="1:3" s="6" customFormat="1" ht="23.1" customHeight="1">
      <c r="A44" s="310"/>
      <c r="B44" s="310"/>
      <c r="C44" s="310"/>
    </row>
    <row r="45" spans="1:3" s="6" customFormat="1" ht="14.1" customHeight="1">
      <c r="A45" s="310"/>
      <c r="B45" s="310"/>
      <c r="C45" s="310"/>
    </row>
    <row r="46" spans="1:3" s="6" customFormat="1" ht="27.6" customHeight="1">
      <c r="A46" s="1874"/>
      <c r="B46" s="1874"/>
      <c r="C46" s="1874"/>
    </row>
    <row r="47" spans="1:3" s="6" customFormat="1" ht="16.350000000000001" customHeight="1">
      <c r="A47" s="895" t="s">
        <v>955</v>
      </c>
      <c r="B47" s="310"/>
      <c r="C47" s="310"/>
    </row>
  </sheetData>
  <sheetProtection formatCells="0" insertRows="0" deleteRows="0"/>
  <mergeCells count="2">
    <mergeCell ref="A30:C30"/>
    <mergeCell ref="A46:C4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1Q25</oddHeader>
  </headerFooter>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zoomScale="150" zoomScaleNormal="150" workbookViewId="0"/>
  </sheetViews>
  <sheetFormatPr baseColWidth="10" defaultColWidth="8.125" defaultRowHeight="14.25"/>
  <cols>
    <col min="1" max="1" width="42.125" customWidth="1"/>
    <col min="2" max="3" width="20.125" customWidth="1"/>
  </cols>
  <sheetData>
    <row r="1" spans="1:15" s="68" customFormat="1" ht="23.1" customHeight="1">
      <c r="A1" s="155"/>
      <c r="B1" s="897"/>
      <c r="C1" s="897"/>
    </row>
    <row r="2" spans="1:15" s="24" customFormat="1" ht="18.75" customHeight="1">
      <c r="A2" s="394" t="s">
        <v>956</v>
      </c>
      <c r="B2" s="537"/>
      <c r="C2" s="336"/>
    </row>
    <row r="3" spans="1:15" s="24" customFormat="1" ht="13.9" customHeight="1">
      <c r="A3" s="537"/>
      <c r="B3" s="537"/>
      <c r="C3" s="336"/>
    </row>
    <row r="4" spans="1:15" s="24" customFormat="1" ht="117.6" customHeight="1">
      <c r="A4" s="1875" t="s">
        <v>1414</v>
      </c>
      <c r="B4" s="1876"/>
      <c r="C4" s="1876"/>
      <c r="D4" s="920"/>
      <c r="E4" s="920"/>
      <c r="F4" s="920"/>
      <c r="G4" s="920"/>
      <c r="H4" s="920"/>
      <c r="J4" s="1877"/>
      <c r="K4" s="1877"/>
      <c r="L4" s="1877"/>
      <c r="M4" s="1877"/>
      <c r="N4" s="1877"/>
      <c r="O4" s="1877"/>
    </row>
    <row r="5" spans="1:15" s="53" customFormat="1">
      <c r="B5" s="1227"/>
    </row>
    <row r="6" spans="1:15" s="1454" customFormat="1" ht="18">
      <c r="A6" s="208" t="s">
        <v>957</v>
      </c>
      <c r="B6" s="208"/>
      <c r="C6" s="1878"/>
      <c r="D6" s="1878"/>
      <c r="E6" s="1879"/>
      <c r="F6" s="1879"/>
      <c r="G6" s="1879"/>
      <c r="H6" s="1879"/>
      <c r="I6" s="55"/>
      <c r="J6" s="1555"/>
      <c r="K6" s="1555"/>
      <c r="L6" s="1555"/>
      <c r="M6" s="585"/>
      <c r="N6" s="25"/>
      <c r="O6" s="25"/>
    </row>
    <row r="7" spans="1:15" s="1455" customFormat="1" ht="18">
      <c r="A7" s="651"/>
      <c r="B7" s="1636" t="s">
        <v>958</v>
      </c>
      <c r="C7" s="55"/>
      <c r="D7" s="1556"/>
      <c r="E7" s="1556"/>
      <c r="F7" s="1556"/>
      <c r="G7" s="585"/>
      <c r="H7" s="856"/>
      <c r="I7" s="856"/>
      <c r="J7" s="856"/>
      <c r="K7" s="856"/>
      <c r="L7" s="856"/>
      <c r="M7" s="856"/>
      <c r="N7" s="856"/>
      <c r="O7" s="856"/>
    </row>
    <row r="8" spans="1:15" s="1456" customFormat="1" ht="11.25" customHeight="1">
      <c r="A8" s="1557" t="s">
        <v>959</v>
      </c>
      <c r="B8" s="1691" t="s">
        <v>789</v>
      </c>
      <c r="C8" s="1558"/>
      <c r="D8" s="1559"/>
      <c r="E8" s="1559"/>
      <c r="F8" s="1559"/>
      <c r="G8" s="1559"/>
      <c r="H8" s="1558"/>
      <c r="I8" s="1558"/>
      <c r="J8" s="1558"/>
      <c r="K8" s="1558"/>
      <c r="L8" s="1558"/>
      <c r="M8" s="1558"/>
      <c r="N8" s="1558"/>
      <c r="O8" s="1558"/>
    </row>
    <row r="9" spans="1:15" s="1457" customFormat="1" ht="13.9" customHeight="1">
      <c r="A9" s="1543" t="s">
        <v>1407</v>
      </c>
      <c r="B9" s="1582">
        <v>9850699</v>
      </c>
      <c r="C9" s="1554"/>
      <c r="D9" s="1554"/>
      <c r="E9" s="1554"/>
      <c r="F9" s="1554"/>
      <c r="G9" s="1554"/>
      <c r="H9" s="1554"/>
      <c r="I9" s="1554"/>
      <c r="J9" s="1554"/>
      <c r="K9" s="1554"/>
      <c r="L9" s="1560"/>
      <c r="M9" s="1560"/>
      <c r="N9" s="1560"/>
      <c r="O9" s="1560"/>
    </row>
    <row r="10" spans="1:15" s="1457" customFormat="1" ht="13.9" customHeight="1">
      <c r="A10" s="1561" t="s">
        <v>960</v>
      </c>
      <c r="B10" s="1582">
        <v>5074602</v>
      </c>
      <c r="C10" s="1554"/>
      <c r="D10" s="1554"/>
      <c r="E10" s="1554"/>
      <c r="F10" s="1554"/>
      <c r="G10" s="1554"/>
      <c r="H10" s="1554"/>
      <c r="I10" s="1554"/>
      <c r="J10" s="1554"/>
      <c r="K10" s="1554"/>
      <c r="L10" s="1560"/>
      <c r="M10" s="1560"/>
      <c r="N10" s="1560"/>
      <c r="O10" s="1560"/>
    </row>
    <row r="11" spans="1:15" s="1457" customFormat="1" ht="13.9" customHeight="1">
      <c r="A11" s="1562" t="s">
        <v>961</v>
      </c>
      <c r="B11" s="1583">
        <v>14925301</v>
      </c>
      <c r="C11" s="1554"/>
      <c r="D11" s="1554"/>
      <c r="E11" s="1554"/>
      <c r="F11" s="1554"/>
      <c r="G11" s="1563"/>
      <c r="H11" s="1554"/>
      <c r="I11" s="1554"/>
      <c r="J11" s="1554"/>
      <c r="K11" s="1554"/>
      <c r="L11" s="1560"/>
      <c r="M11" s="1560"/>
      <c r="N11" s="1560"/>
      <c r="O11" s="1560"/>
    </row>
    <row r="12" spans="1:15" s="1458" customFormat="1" ht="9">
      <c r="A12" s="1564"/>
      <c r="B12" s="1584"/>
      <c r="C12" s="1554"/>
      <c r="D12" s="1554"/>
      <c r="E12" s="1554"/>
      <c r="F12" s="1554"/>
      <c r="G12" s="1554"/>
      <c r="H12" s="1554"/>
      <c r="I12" s="1554"/>
      <c r="J12" s="1554"/>
      <c r="K12" s="1554"/>
      <c r="L12" s="1565"/>
      <c r="M12" s="1565"/>
      <c r="N12" s="1565"/>
      <c r="O12" s="1565"/>
    </row>
    <row r="13" spans="1:15" s="1457" customFormat="1" ht="13.9" customHeight="1">
      <c r="A13" s="1566" t="s">
        <v>962</v>
      </c>
      <c r="B13" s="1695">
        <v>2132314484</v>
      </c>
      <c r="C13" s="1554"/>
      <c r="D13" s="1554"/>
      <c r="E13" s="1554"/>
      <c r="F13" s="1554"/>
      <c r="G13" s="1554"/>
      <c r="H13" s="1554"/>
      <c r="I13" s="1554"/>
      <c r="J13" s="1554"/>
      <c r="K13" s="1554"/>
      <c r="L13" s="1560"/>
      <c r="M13" s="1560"/>
      <c r="N13" s="1560"/>
      <c r="O13" s="1560"/>
    </row>
    <row r="14" spans="1:15" s="1457" customFormat="1" ht="13.9" customHeight="1">
      <c r="A14" s="1567" t="s">
        <v>963</v>
      </c>
      <c r="B14" s="1696">
        <v>216.46326661691722</v>
      </c>
      <c r="C14" s="1568"/>
      <c r="D14" s="1554"/>
      <c r="E14" s="1554"/>
      <c r="F14" s="1569"/>
      <c r="G14" s="1554"/>
      <c r="H14" s="1554"/>
      <c r="I14" s="1554"/>
      <c r="J14" s="1554"/>
      <c r="K14" s="1554"/>
      <c r="L14" s="1560"/>
      <c r="M14" s="1560"/>
      <c r="N14" s="1560"/>
      <c r="O14" s="1560"/>
    </row>
    <row r="16" spans="1:15">
      <c r="B16" s="1553"/>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1Q25</oddHeader>
  </headerFooter>
  <drawing r:id="rId2"/>
  <legacyDrawing r:id="rId3"/>
  <controls>
    <mc:AlternateContent xmlns:mc="http://schemas.openxmlformats.org/markup-compatibility/2006">
      <mc:Choice Requires="x14">
        <control shapeId="1546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54625"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60"/>
  <sheetViews>
    <sheetView zoomScale="150" zoomScaleNormal="150" workbookViewId="0"/>
  </sheetViews>
  <sheetFormatPr baseColWidth="10" defaultColWidth="8.125" defaultRowHeight="14.25"/>
  <cols>
    <col min="1" max="1" width="25.125" customWidth="1"/>
    <col min="2" max="10" width="6.125" customWidth="1"/>
  </cols>
  <sheetData>
    <row r="1" spans="1:12" s="23" customFormat="1" ht="23.1" customHeight="1">
      <c r="A1" s="155"/>
      <c r="B1" s="357"/>
      <c r="C1" s="357"/>
      <c r="D1" s="357"/>
      <c r="E1" s="357"/>
      <c r="F1" s="357"/>
      <c r="G1" s="357"/>
      <c r="H1" s="357"/>
      <c r="I1" s="357"/>
      <c r="J1" s="357"/>
    </row>
    <row r="2" spans="1:12" s="24" customFormat="1" ht="18.75" customHeight="1">
      <c r="A2" s="358" t="s">
        <v>964</v>
      </c>
      <c r="B2" s="336"/>
      <c r="C2" s="336"/>
      <c r="D2" s="336"/>
      <c r="E2" s="336"/>
      <c r="F2" s="336"/>
      <c r="G2" s="336"/>
      <c r="H2" s="336"/>
      <c r="I2" s="336"/>
      <c r="J2" s="336"/>
    </row>
    <row r="3" spans="1:12" s="25" customFormat="1" ht="13.9" customHeight="1">
      <c r="A3" s="337"/>
      <c r="B3" s="337"/>
      <c r="C3" s="337"/>
      <c r="D3" s="337"/>
      <c r="E3" s="337"/>
      <c r="F3" s="337"/>
      <c r="G3" s="337"/>
      <c r="H3" s="337"/>
      <c r="I3" s="337"/>
      <c r="J3" s="337"/>
    </row>
    <row r="4" spans="1:12" s="25" customFormat="1" ht="39.6" customHeight="1">
      <c r="A4" s="1899" t="s">
        <v>965</v>
      </c>
      <c r="B4" s="1899"/>
      <c r="C4" s="1899"/>
      <c r="D4" s="1899"/>
      <c r="E4" s="1899"/>
      <c r="F4" s="1899"/>
      <c r="G4" s="1899"/>
      <c r="H4" s="1899"/>
      <c r="I4" s="1899"/>
      <c r="J4" s="1899"/>
    </row>
    <row r="5" spans="1:12" s="55" customFormat="1" ht="47.25" customHeight="1">
      <c r="A5" s="1899" t="s">
        <v>966</v>
      </c>
      <c r="B5" s="1899"/>
      <c r="C5" s="1899"/>
      <c r="D5" s="1899"/>
      <c r="E5" s="1899"/>
      <c r="F5" s="1899"/>
      <c r="G5" s="1899"/>
      <c r="H5" s="1899"/>
      <c r="I5" s="1899"/>
      <c r="J5" s="1899"/>
      <c r="K5" s="189"/>
    </row>
    <row r="6" spans="1:12" s="27" customFormat="1" ht="13.9" customHeight="1">
      <c r="A6" s="395"/>
      <c r="B6" s="395"/>
      <c r="C6" s="395"/>
      <c r="D6" s="395"/>
      <c r="E6" s="395"/>
      <c r="F6" s="395"/>
      <c r="G6" s="395"/>
      <c r="H6" s="395"/>
      <c r="I6" s="395"/>
      <c r="J6" s="395"/>
    </row>
    <row r="7" spans="1:12" s="97" customFormat="1" ht="11.25" customHeight="1">
      <c r="A7" s="921"/>
      <c r="B7" s="1311" t="s">
        <v>289</v>
      </c>
      <c r="C7" s="1312" t="s">
        <v>290</v>
      </c>
      <c r="D7" s="1312" t="s">
        <v>291</v>
      </c>
      <c r="E7" s="1312" t="s">
        <v>292</v>
      </c>
      <c r="F7" s="1312" t="s">
        <v>289</v>
      </c>
      <c r="G7" s="1312" t="s">
        <v>290</v>
      </c>
      <c r="H7" s="1312" t="s">
        <v>291</v>
      </c>
      <c r="I7" s="1312" t="s">
        <v>292</v>
      </c>
      <c r="J7" s="1312" t="s">
        <v>289</v>
      </c>
    </row>
    <row r="8" spans="1:12" s="55" customFormat="1" ht="11.25" customHeight="1">
      <c r="A8" s="186" t="s">
        <v>210</v>
      </c>
      <c r="B8" s="922" t="s">
        <v>293</v>
      </c>
      <c r="C8" s="724" t="s">
        <v>263</v>
      </c>
      <c r="D8" s="724" t="s">
        <v>263</v>
      </c>
      <c r="E8" s="724" t="s">
        <v>263</v>
      </c>
      <c r="F8" s="724" t="s">
        <v>263</v>
      </c>
      <c r="G8" s="724" t="s">
        <v>264</v>
      </c>
      <c r="H8" s="724" t="s">
        <v>264</v>
      </c>
      <c r="I8" s="724" t="s">
        <v>264</v>
      </c>
      <c r="J8" s="724" t="s">
        <v>264</v>
      </c>
    </row>
    <row r="9" spans="1:12" s="55" customFormat="1" ht="13.9" customHeight="1">
      <c r="A9" s="1313" t="s">
        <v>967</v>
      </c>
      <c r="B9" s="1267">
        <v>292955.400164366</v>
      </c>
      <c r="C9" s="1268">
        <v>283324.811700686</v>
      </c>
      <c r="D9" s="1268">
        <v>280112.32524751598</v>
      </c>
      <c r="E9" s="1268">
        <v>269425.18734733301</v>
      </c>
      <c r="F9" s="1268">
        <v>282604.85175755201</v>
      </c>
      <c r="G9" s="1268">
        <v>269296.12181493698</v>
      </c>
      <c r="H9" s="1268">
        <v>264101.74292360601</v>
      </c>
      <c r="I9" s="1268">
        <v>254064.960592121</v>
      </c>
      <c r="J9" s="1268">
        <v>263790.42585667799</v>
      </c>
    </row>
    <row r="10" spans="1:12" s="55" customFormat="1" ht="13.9" customHeight="1">
      <c r="A10" s="923" t="s">
        <v>968</v>
      </c>
      <c r="B10" s="578">
        <v>2568.7023429310916</v>
      </c>
      <c r="C10" s="579">
        <v>1976.25831773901</v>
      </c>
      <c r="D10" s="579">
        <v>1672.1395726830362</v>
      </c>
      <c r="E10" s="579">
        <v>2869.3316601659653</v>
      </c>
      <c r="F10" s="579">
        <v>3317.7631554099898</v>
      </c>
      <c r="G10" s="579">
        <v>2834.8016355469822</v>
      </c>
      <c r="H10" s="579">
        <v>2010.8552389259935</v>
      </c>
      <c r="I10" s="579">
        <v>2294.7248630499839</v>
      </c>
      <c r="J10" s="579">
        <v>2429.1926057440041</v>
      </c>
    </row>
    <row r="11" spans="1:12" s="33" customFormat="1" ht="21.6" customHeight="1">
      <c r="A11" s="924" t="s">
        <v>969</v>
      </c>
      <c r="B11" s="578">
        <v>-6023.9787146281806</v>
      </c>
      <c r="C11" s="579"/>
      <c r="D11" s="579">
        <v>-18740.18323519222</v>
      </c>
      <c r="E11" s="579">
        <v>-12138.542934325911</v>
      </c>
      <c r="F11" s="579">
        <v>-5937.8299563316996</v>
      </c>
      <c r="G11" s="579"/>
      <c r="H11" s="579">
        <v>-18622.326296025934</v>
      </c>
      <c r="I11" s="579">
        <v>-8863.0451053245015</v>
      </c>
      <c r="J11" s="579">
        <v>-4554.0050000000001</v>
      </c>
    </row>
    <row r="12" spans="1:12" s="55" customFormat="1" ht="21.6" customHeight="1">
      <c r="A12" s="925" t="s">
        <v>970</v>
      </c>
      <c r="B12" s="629">
        <v>-22135.139879999999</v>
      </c>
      <c r="C12" s="926">
        <v>-21915.55704</v>
      </c>
      <c r="D12" s="926">
        <v>-30301.3080285</v>
      </c>
      <c r="E12" s="926">
        <v>-30176.303150290001</v>
      </c>
      <c r="F12" s="926">
        <v>-25258.818719999999</v>
      </c>
      <c r="G12" s="926">
        <v>-22003.712630000002</v>
      </c>
      <c r="H12" s="926">
        <v>-22357.724544000001</v>
      </c>
      <c r="I12" s="926">
        <v>-18704.034640000002</v>
      </c>
      <c r="J12" s="926">
        <v>-18545.185000000001</v>
      </c>
    </row>
    <row r="13" spans="1:12" s="55" customFormat="1" ht="13.9" customHeight="1">
      <c r="A13" s="1313" t="s">
        <v>971</v>
      </c>
      <c r="B13" s="1267">
        <v>267364.98391266889</v>
      </c>
      <c r="C13" s="1268">
        <v>263385.51297842502</v>
      </c>
      <c r="D13" s="1268">
        <v>232742.9735565068</v>
      </c>
      <c r="E13" s="1268">
        <v>229979.67292288307</v>
      </c>
      <c r="F13" s="1268">
        <v>254725.96623663031</v>
      </c>
      <c r="G13" s="1268">
        <v>250127.21082048395</v>
      </c>
      <c r="H13" s="1268">
        <v>225132.54732250609</v>
      </c>
      <c r="I13" s="1268">
        <v>228792.63830684646</v>
      </c>
      <c r="J13" s="1268">
        <v>243120.42846242199</v>
      </c>
      <c r="K13" s="927"/>
    </row>
    <row r="14" spans="1:12" s="55" customFormat="1" ht="13.9" customHeight="1">
      <c r="A14" s="928" t="s">
        <v>972</v>
      </c>
      <c r="B14" s="629">
        <v>-58063.617201698798</v>
      </c>
      <c r="C14" s="926">
        <v>-46145.222108692091</v>
      </c>
      <c r="D14" s="926">
        <v>-21456.633866185763</v>
      </c>
      <c r="E14" s="926">
        <v>-23377.489658843257</v>
      </c>
      <c r="F14" s="926">
        <v>-48250.022929999999</v>
      </c>
      <c r="G14" s="926">
        <v>-50200.388299999999</v>
      </c>
      <c r="H14" s="926">
        <v>-27770.329067722818</v>
      </c>
      <c r="I14" s="926">
        <v>-21959.842363427499</v>
      </c>
      <c r="J14" s="926">
        <v>-42029.356</v>
      </c>
    </row>
    <row r="15" spans="1:12" s="91" customFormat="1" ht="13.9" customHeight="1">
      <c r="A15" s="1314" t="s">
        <v>973</v>
      </c>
      <c r="B15" s="1315">
        <v>209301.36671097003</v>
      </c>
      <c r="C15" s="1316">
        <v>217240.29086973291</v>
      </c>
      <c r="D15" s="1316">
        <v>211286.33969032101</v>
      </c>
      <c r="E15" s="1316">
        <v>206602.18326403978</v>
      </c>
      <c r="F15" s="1316">
        <v>206476.15835000001</v>
      </c>
      <c r="G15" s="1316">
        <v>199926.823</v>
      </c>
      <c r="H15" s="1316">
        <v>197362.21825478328</v>
      </c>
      <c r="I15" s="1316">
        <v>206832.79594341895</v>
      </c>
      <c r="J15" s="1316">
        <v>201091.07246242199</v>
      </c>
      <c r="K15" s="929"/>
    </row>
    <row r="16" spans="1:12" s="55" customFormat="1" ht="13.9" customHeight="1">
      <c r="A16" s="928" t="s">
        <v>324</v>
      </c>
      <c r="B16" s="629">
        <v>20515.389024133881</v>
      </c>
      <c r="C16" s="926">
        <v>20169.616352499997</v>
      </c>
      <c r="D16" s="926">
        <v>20269.616352499997</v>
      </c>
      <c r="E16" s="926">
        <v>20279.616352499997</v>
      </c>
      <c r="F16" s="926">
        <v>23349.032480500005</v>
      </c>
      <c r="G16" s="926">
        <v>20302.975580500002</v>
      </c>
      <c r="H16" s="926">
        <v>20302.975580500002</v>
      </c>
      <c r="I16" s="926">
        <v>16774.355</v>
      </c>
      <c r="J16" s="926">
        <v>16672.515066624968</v>
      </c>
      <c r="L16" s="92"/>
    </row>
    <row r="17" spans="1:18" s="55" customFormat="1" ht="13.9" customHeight="1">
      <c r="A17" s="1313" t="s">
        <v>974</v>
      </c>
      <c r="B17" s="1267">
        <v>229816.75573510391</v>
      </c>
      <c r="C17" s="1268">
        <v>237409.9072222329</v>
      </c>
      <c r="D17" s="1268">
        <v>231555.956042821</v>
      </c>
      <c r="E17" s="1268">
        <v>226881.79961653976</v>
      </c>
      <c r="F17" s="1268">
        <v>229825.19083049998</v>
      </c>
      <c r="G17" s="1268">
        <v>220229.79800000001</v>
      </c>
      <c r="H17" s="1268">
        <v>217665.19383528328</v>
      </c>
      <c r="I17" s="1268">
        <v>223607.15094341896</v>
      </c>
      <c r="J17" s="1268">
        <v>217763.58752904696</v>
      </c>
    </row>
    <row r="18" spans="1:18" s="55" customFormat="1" ht="13.9" customHeight="1">
      <c r="A18" s="928" t="s">
        <v>975</v>
      </c>
      <c r="B18" s="629">
        <v>28673.817889999998</v>
      </c>
      <c r="C18" s="926">
        <v>29175.049229999997</v>
      </c>
      <c r="D18" s="926">
        <v>27972.671243370001</v>
      </c>
      <c r="E18" s="926">
        <v>27027.445629999998</v>
      </c>
      <c r="F18" s="926">
        <v>27630.859559999997</v>
      </c>
      <c r="G18" s="926">
        <v>27184.003069999999</v>
      </c>
      <c r="H18" s="926">
        <v>27105.786820000001</v>
      </c>
      <c r="I18" s="926">
        <v>27819.439539999999</v>
      </c>
      <c r="J18" s="926">
        <v>19842.846413103442</v>
      </c>
    </row>
    <row r="19" spans="1:18" s="91" customFormat="1" ht="13.9" customHeight="1">
      <c r="A19" s="1410" t="s">
        <v>976</v>
      </c>
      <c r="B19" s="1315">
        <v>258490.57362510392</v>
      </c>
      <c r="C19" s="930">
        <v>266584.9564522329</v>
      </c>
      <c r="D19" s="930">
        <v>259528.62728619098</v>
      </c>
      <c r="E19" s="930">
        <v>253909.24524653977</v>
      </c>
      <c r="F19" s="930">
        <v>257456.05039049999</v>
      </c>
      <c r="G19" s="930">
        <v>247413.80100000001</v>
      </c>
      <c r="H19" s="930">
        <v>244770.98065528329</v>
      </c>
      <c r="I19" s="930">
        <v>251426.59048341896</v>
      </c>
      <c r="J19" s="930">
        <v>237606.43394215038</v>
      </c>
    </row>
    <row r="20" spans="1:18" s="91" customFormat="1" ht="13.9" customHeight="1">
      <c r="A20" s="1492"/>
      <c r="B20" s="1493"/>
      <c r="C20" s="1493"/>
      <c r="D20" s="1493"/>
      <c r="E20" s="1493"/>
      <c r="F20" s="1493"/>
      <c r="G20" s="1493"/>
      <c r="H20" s="1493"/>
      <c r="I20" s="1493"/>
      <c r="J20" s="1493"/>
    </row>
    <row r="21" spans="1:18" s="55" customFormat="1" ht="13.9" customHeight="1">
      <c r="A21" s="1313" t="s">
        <v>977</v>
      </c>
      <c r="B21" s="1267">
        <v>1133958.92943016</v>
      </c>
      <c r="C21" s="1268">
        <v>1121130.4983650302</v>
      </c>
      <c r="D21" s="1268">
        <v>1109919.1603991301</v>
      </c>
      <c r="E21" s="1268">
        <v>1090018.6227575501</v>
      </c>
      <c r="F21" s="1268">
        <v>1089131</v>
      </c>
      <c r="G21" s="1268">
        <v>1099949.190222</v>
      </c>
      <c r="H21" s="1268">
        <v>1078884.0477549301</v>
      </c>
      <c r="I21" s="1268">
        <v>1095070.4322444401</v>
      </c>
      <c r="J21" s="1268">
        <v>1080105.9635331801</v>
      </c>
      <c r="K21" s="92"/>
      <c r="L21" s="92"/>
    </row>
    <row r="22" spans="1:18" s="55" customFormat="1" ht="13.9" customHeight="1">
      <c r="A22" s="928" t="s">
        <v>978</v>
      </c>
      <c r="B22" s="629">
        <v>90716.714354412805</v>
      </c>
      <c r="C22" s="926">
        <v>89690.439869202412</v>
      </c>
      <c r="D22" s="926">
        <v>88793.532831930395</v>
      </c>
      <c r="E22" s="926">
        <v>87201.489820604009</v>
      </c>
      <c r="F22" s="926">
        <v>87130.48</v>
      </c>
      <c r="G22" s="926">
        <v>87995.935217999999</v>
      </c>
      <c r="H22" s="926">
        <v>86310.723820394414</v>
      </c>
      <c r="I22" s="926">
        <v>87605.634579555204</v>
      </c>
      <c r="J22" s="926">
        <v>86408.477082654412</v>
      </c>
      <c r="K22" s="931"/>
    </row>
    <row r="23" spans="1:18" s="55" customFormat="1" ht="13.9" customHeight="1">
      <c r="A23" s="932" t="s">
        <v>387</v>
      </c>
      <c r="B23" s="933">
        <v>18.45757913085518</v>
      </c>
      <c r="C23" s="1317">
        <v>19.376896015810765</v>
      </c>
      <c r="D23" s="1317">
        <v>19.036191754212247</v>
      </c>
      <c r="E23" s="1317">
        <v>18.95400490877611</v>
      </c>
      <c r="F23" s="1317">
        <v>18.957999999999998</v>
      </c>
      <c r="G23" s="1317">
        <v>18.176005</v>
      </c>
      <c r="H23" s="1317">
        <v>18.293181613490162</v>
      </c>
      <c r="I23" s="1317">
        <v>18.887624928334294</v>
      </c>
      <c r="J23" s="1317">
        <v>18.617717080704242</v>
      </c>
      <c r="L23" s="934"/>
      <c r="M23" s="934"/>
      <c r="N23" s="934"/>
      <c r="O23" s="934"/>
      <c r="P23" s="934"/>
      <c r="Q23" s="934"/>
      <c r="R23" s="934"/>
    </row>
    <row r="24" spans="1:18" s="55" customFormat="1" ht="13.9" customHeight="1">
      <c r="A24" s="923" t="s">
        <v>388</v>
      </c>
      <c r="B24" s="935">
        <v>20.266761852705901</v>
      </c>
      <c r="C24" s="936">
        <v>21.175938712616691</v>
      </c>
      <c r="D24" s="936">
        <v>20.862416318640072</v>
      </c>
      <c r="E24" s="936">
        <v>20.814488383929607</v>
      </c>
      <c r="F24" s="936">
        <v>21.102</v>
      </c>
      <c r="G24" s="936">
        <v>20.021816000000001</v>
      </c>
      <c r="H24" s="936">
        <v>20.175031254584479</v>
      </c>
      <c r="I24" s="936">
        <v>20.419430966199776</v>
      </c>
      <c r="J24" s="936">
        <v>20.161317026406493</v>
      </c>
    </row>
    <row r="25" spans="1:18" s="55" customFormat="1" ht="13.9" customHeight="1">
      <c r="A25" s="928" t="s">
        <v>979</v>
      </c>
      <c r="B25" s="937">
        <v>22.795408803297779</v>
      </c>
      <c r="C25" s="938">
        <v>23.778227141354165</v>
      </c>
      <c r="D25" s="938">
        <v>23.38266033652971</v>
      </c>
      <c r="E25" s="938">
        <v>23.294028188637299</v>
      </c>
      <c r="F25" s="938">
        <v>23.638999999999999</v>
      </c>
      <c r="G25" s="938">
        <v>22.493203000000001</v>
      </c>
      <c r="H25" s="938">
        <v>22.687422356891066</v>
      </c>
      <c r="I25" s="938">
        <v>22.959855647649874</v>
      </c>
      <c r="J25" s="938">
        <v>21.998437372283917</v>
      </c>
    </row>
    <row r="26" spans="1:18" s="55" customFormat="1" ht="7.5" customHeight="1">
      <c r="A26" s="939"/>
      <c r="B26" s="939"/>
      <c r="C26" s="939"/>
      <c r="D26" s="939"/>
      <c r="E26" s="939"/>
      <c r="F26" s="939"/>
      <c r="G26" s="939"/>
      <c r="H26" s="939"/>
      <c r="I26" s="939"/>
      <c r="J26" s="939"/>
    </row>
    <row r="27" spans="1:18" s="96" customFormat="1" ht="13.9" customHeight="1">
      <c r="A27" s="940" t="s">
        <v>980</v>
      </c>
      <c r="B27" s="1725"/>
      <c r="C27" s="941"/>
      <c r="D27" s="941"/>
      <c r="E27" s="941"/>
      <c r="F27" s="941"/>
      <c r="G27" s="941"/>
      <c r="H27" s="941"/>
      <c r="I27" s="941"/>
      <c r="J27" s="941"/>
    </row>
    <row r="28" spans="1:18" s="23" customFormat="1" ht="23.1" customHeight="1">
      <c r="A28" s="157"/>
      <c r="B28" s="942"/>
      <c r="C28" s="392"/>
      <c r="D28" s="392"/>
      <c r="E28" s="392"/>
      <c r="F28" s="392"/>
      <c r="G28" s="392"/>
      <c r="H28" s="392"/>
      <c r="I28" s="392"/>
      <c r="J28" s="392"/>
    </row>
    <row r="29" spans="1:18" s="24" customFormat="1" ht="18.75" customHeight="1">
      <c r="A29" s="358" t="s">
        <v>981</v>
      </c>
      <c r="B29" s="336"/>
      <c r="C29" s="336"/>
      <c r="D29" s="336"/>
      <c r="E29" s="336"/>
      <c r="F29" s="336"/>
      <c r="G29" s="336"/>
      <c r="H29" s="336"/>
      <c r="I29" s="336"/>
      <c r="J29" s="336"/>
    </row>
    <row r="30" spans="1:18" s="27" customFormat="1" ht="13.9" customHeight="1">
      <c r="A30" s="395"/>
      <c r="B30" s="395"/>
      <c r="C30" s="395"/>
      <c r="D30" s="395"/>
      <c r="E30" s="395"/>
      <c r="F30" s="395"/>
      <c r="G30" s="395"/>
      <c r="H30" s="395"/>
      <c r="I30" s="395"/>
      <c r="J30" s="395"/>
    </row>
    <row r="31" spans="1:18" s="97" customFormat="1" ht="11.25" customHeight="1">
      <c r="A31" s="921"/>
      <c r="B31" s="1311" t="s">
        <v>289</v>
      </c>
      <c r="C31" s="1312" t="s">
        <v>290</v>
      </c>
      <c r="D31" s="1312" t="s">
        <v>291</v>
      </c>
      <c r="E31" s="1312" t="s">
        <v>292</v>
      </c>
      <c r="F31" s="1312" t="s">
        <v>289</v>
      </c>
      <c r="G31" s="1312" t="s">
        <v>290</v>
      </c>
      <c r="H31" s="1312" t="s">
        <v>291</v>
      </c>
      <c r="I31" s="1312" t="s">
        <v>292</v>
      </c>
      <c r="J31" s="1312" t="s">
        <v>289</v>
      </c>
    </row>
    <row r="32" spans="1:18" s="55" customFormat="1" ht="11.25" customHeight="1">
      <c r="A32" s="190" t="s">
        <v>210</v>
      </c>
      <c r="B32" s="922" t="s">
        <v>293</v>
      </c>
      <c r="C32" s="638" t="s">
        <v>263</v>
      </c>
      <c r="D32" s="638" t="s">
        <v>263</v>
      </c>
      <c r="E32" s="638" t="s">
        <v>263</v>
      </c>
      <c r="F32" s="724" t="s">
        <v>263</v>
      </c>
      <c r="G32" s="724" t="s">
        <v>264</v>
      </c>
      <c r="H32" s="724" t="s">
        <v>264</v>
      </c>
      <c r="I32" s="724" t="s">
        <v>264</v>
      </c>
      <c r="J32" s="724" t="s">
        <v>264</v>
      </c>
    </row>
    <row r="33" spans="1:14" s="55" customFormat="1" ht="13.9" customHeight="1">
      <c r="A33" s="348" t="s">
        <v>982</v>
      </c>
      <c r="B33" s="943">
        <v>229816.75599999999</v>
      </c>
      <c r="C33" s="944">
        <v>237409.9072222329</v>
      </c>
      <c r="D33" s="944">
        <v>231555.956042821</v>
      </c>
      <c r="E33" s="944">
        <v>226881.79961654</v>
      </c>
      <c r="F33" s="945">
        <v>229824.97578236001</v>
      </c>
      <c r="G33" s="945">
        <v>220229.79810000001</v>
      </c>
      <c r="H33" s="945">
        <v>217665.19383528328</v>
      </c>
      <c r="I33" s="945">
        <v>223607.15094341899</v>
      </c>
      <c r="J33" s="945">
        <v>217763.587</v>
      </c>
    </row>
    <row r="34" spans="1:14" s="55" customFormat="1" ht="13.9" customHeight="1">
      <c r="A34" s="716" t="s">
        <v>983</v>
      </c>
      <c r="B34" s="946"/>
      <c r="C34" s="947"/>
      <c r="D34" s="947"/>
      <c r="E34" s="947"/>
      <c r="F34" s="947"/>
      <c r="G34" s="947"/>
      <c r="H34" s="947"/>
      <c r="I34" s="947"/>
      <c r="J34" s="947"/>
    </row>
    <row r="35" spans="1:14" s="55" customFormat="1" ht="13.9" customHeight="1">
      <c r="A35" s="742" t="s">
        <v>984</v>
      </c>
      <c r="B35" s="946">
        <v>487887</v>
      </c>
      <c r="C35" s="947">
        <v>409846.11280200002</v>
      </c>
      <c r="D35" s="947">
        <v>245895.96954299998</v>
      </c>
      <c r="E35" s="947">
        <v>256701.20288</v>
      </c>
      <c r="F35" s="947">
        <v>198579.479097</v>
      </c>
      <c r="G35" s="947">
        <v>204616.98809999999</v>
      </c>
      <c r="H35" s="947">
        <v>172653.30768999999</v>
      </c>
      <c r="I35" s="947">
        <v>159799</v>
      </c>
      <c r="J35" s="947">
        <v>145527.66894</v>
      </c>
    </row>
    <row r="36" spans="1:14" s="55" customFormat="1" ht="13.9" customHeight="1">
      <c r="A36" s="742" t="s">
        <v>985</v>
      </c>
      <c r="B36" s="946">
        <v>52393</v>
      </c>
      <c r="C36" s="947">
        <v>85170.228056308348</v>
      </c>
      <c r="D36" s="947">
        <v>43725.69129319481</v>
      </c>
      <c r="E36" s="947">
        <v>58620.754438200202</v>
      </c>
      <c r="F36" s="947">
        <v>75792.497411221615</v>
      </c>
      <c r="G36" s="947">
        <v>57210.501400000001</v>
      </c>
      <c r="H36" s="947">
        <v>80114.300571381566</v>
      </c>
      <c r="I36" s="947">
        <v>98460</v>
      </c>
      <c r="J36" s="947">
        <v>83214.253489999988</v>
      </c>
    </row>
    <row r="37" spans="1:14" s="55" customFormat="1" ht="13.9" customHeight="1">
      <c r="A37" s="742" t="s">
        <v>986</v>
      </c>
      <c r="B37" s="946">
        <v>46362</v>
      </c>
      <c r="C37" s="947">
        <v>54087.362911439581</v>
      </c>
      <c r="D37" s="947">
        <v>47173.050932975857</v>
      </c>
      <c r="E37" s="947">
        <v>47380.0358789233</v>
      </c>
      <c r="F37" s="947">
        <v>45982.335918341043</v>
      </c>
      <c r="G37" s="947">
        <v>48361.319499999998</v>
      </c>
      <c r="H37" s="947">
        <v>46511.84980422938</v>
      </c>
      <c r="I37" s="947">
        <v>52002</v>
      </c>
      <c r="J37" s="947">
        <v>54869.42755</v>
      </c>
    </row>
    <row r="38" spans="1:14" s="55" customFormat="1" ht="13.9" customHeight="1">
      <c r="A38" s="742" t="s">
        <v>987</v>
      </c>
      <c r="B38" s="946">
        <v>-36301</v>
      </c>
      <c r="C38" s="947">
        <v>-60790.532350000001</v>
      </c>
      <c r="D38" s="947">
        <v>-39374.358009999996</v>
      </c>
      <c r="E38" s="947">
        <v>-44261.185230000003</v>
      </c>
      <c r="F38" s="947">
        <v>-55474.796649999997</v>
      </c>
      <c r="G38" s="947">
        <v>-42567.4395</v>
      </c>
      <c r="H38" s="947">
        <v>-65576.383359999993</v>
      </c>
      <c r="I38" s="947">
        <v>-67664</v>
      </c>
      <c r="J38" s="947">
        <v>-53824.50897000001</v>
      </c>
    </row>
    <row r="39" spans="1:14" s="55" customFormat="1" ht="13.9" customHeight="1">
      <c r="A39" s="742" t="s">
        <v>988</v>
      </c>
      <c r="B39" s="946">
        <v>334583</v>
      </c>
      <c r="C39" s="947">
        <v>335264.05259806506</v>
      </c>
      <c r="D39" s="947">
        <v>315760.28194030089</v>
      </c>
      <c r="E39" s="947">
        <v>312325.26870288799</v>
      </c>
      <c r="F39" s="947">
        <v>306485.11860204954</v>
      </c>
      <c r="G39" s="947">
        <v>310480.65299999999</v>
      </c>
      <c r="H39" s="947">
        <v>296019.67880301835</v>
      </c>
      <c r="I39" s="947">
        <v>296927</v>
      </c>
      <c r="J39" s="947">
        <v>291717.10015827441</v>
      </c>
    </row>
    <row r="40" spans="1:14" s="55" customFormat="1" ht="13.9" customHeight="1">
      <c r="A40" s="742" t="s">
        <v>989</v>
      </c>
      <c r="B40" s="946">
        <v>2981791</v>
      </c>
      <c r="C40" s="947">
        <v>2658106.2993879113</v>
      </c>
      <c r="D40" s="947">
        <v>3067792.9502071296</v>
      </c>
      <c r="E40" s="947">
        <v>2896343.9179733638</v>
      </c>
      <c r="F40" s="947">
        <v>3164216.3409016887</v>
      </c>
      <c r="G40" s="947">
        <v>2704372.469</v>
      </c>
      <c r="H40" s="947">
        <v>2923571.2011433118</v>
      </c>
      <c r="I40" s="947">
        <v>2858817</v>
      </c>
      <c r="J40" s="947">
        <v>2864133.7585198074</v>
      </c>
    </row>
    <row r="41" spans="1:14" s="55" customFormat="1" ht="13.9" customHeight="1">
      <c r="A41" s="948" t="s">
        <v>990</v>
      </c>
      <c r="B41" s="949">
        <v>-31526</v>
      </c>
      <c r="C41" s="950">
        <v>-19643.618354693066</v>
      </c>
      <c r="D41" s="950">
        <v>-20078.576434668081</v>
      </c>
      <c r="E41" s="950">
        <v>-20284.805</v>
      </c>
      <c r="F41" s="950">
        <v>-20308.435000000001</v>
      </c>
      <c r="G41" s="950">
        <v>-20674.6921</v>
      </c>
      <c r="H41" s="950">
        <v>-21268.834070389148</v>
      </c>
      <c r="I41" s="950">
        <v>-21534</v>
      </c>
      <c r="J41" s="950">
        <v>-21811.849407171401</v>
      </c>
    </row>
    <row r="42" spans="1:14" s="55" customFormat="1" ht="13.9" customHeight="1">
      <c r="A42" s="1399" t="s">
        <v>991</v>
      </c>
      <c r="B42" s="951">
        <v>3835188.1791267004</v>
      </c>
      <c r="C42" s="952">
        <v>3462039.9050510311</v>
      </c>
      <c r="D42" s="952">
        <v>3660895.0094719329</v>
      </c>
      <c r="E42" s="952">
        <v>3506825.1898699366</v>
      </c>
      <c r="F42" s="952">
        <v>3715272.5402803007</v>
      </c>
      <c r="G42" s="952">
        <v>3261799.7995000002</v>
      </c>
      <c r="H42" s="952">
        <v>3432025.1205815519</v>
      </c>
      <c r="I42" s="952">
        <v>3376807</v>
      </c>
      <c r="J42" s="952">
        <v>3363759.9502809099</v>
      </c>
      <c r="K42" s="927"/>
    </row>
    <row r="43" spans="1:14" s="91" customFormat="1" ht="13.9" customHeight="1">
      <c r="A43" s="1318" t="s">
        <v>390</v>
      </c>
      <c r="B43" s="1398">
        <v>5.9923200000000003</v>
      </c>
      <c r="C43" s="1319">
        <v>6.8575150412292372</v>
      </c>
      <c r="D43" s="1319">
        <v>6.3251187330887664</v>
      </c>
      <c r="E43" s="1319">
        <v>6.4691328044485088</v>
      </c>
      <c r="F43" s="1319">
        <v>6.1859519944208996</v>
      </c>
      <c r="G43" s="1319">
        <v>6.7518000000000002</v>
      </c>
      <c r="H43" s="1319">
        <v>6.342179505912247</v>
      </c>
      <c r="I43" s="1319">
        <v>6.6218516765518141</v>
      </c>
      <c r="J43" s="1319">
        <v>6.4738147257450525</v>
      </c>
      <c r="K43" s="929"/>
    </row>
    <row r="44" spans="1:14" s="33" customFormat="1" ht="13.9" customHeight="1">
      <c r="A44" s="829" t="s">
        <v>992</v>
      </c>
      <c r="B44" s="953">
        <v>6.8814099999999998</v>
      </c>
      <c r="C44" s="954">
        <v>7.1694431719886307</v>
      </c>
      <c r="D44" s="955">
        <v>7.5429018445849527</v>
      </c>
      <c r="E44" s="954">
        <v>7.6657665752347208</v>
      </c>
      <c r="F44" s="954">
        <v>7.9379876570474996</v>
      </c>
      <c r="G44" s="954">
        <v>7.4645999999999999</v>
      </c>
      <c r="H44" s="954">
        <v>7.7952467021406342</v>
      </c>
      <c r="I44" s="954">
        <v>7.9288660076843334</v>
      </c>
      <c r="J44" s="954">
        <v>7.7600800000000003</v>
      </c>
      <c r="K44" s="956"/>
      <c r="N44" s="957"/>
    </row>
    <row r="45" spans="1:14" s="55" customFormat="1" ht="13.9" customHeight="1">
      <c r="A45" s="342"/>
      <c r="B45" s="958"/>
      <c r="C45" s="958"/>
      <c r="D45" s="959"/>
      <c r="E45" s="958"/>
      <c r="F45" s="958"/>
      <c r="G45" s="958"/>
      <c r="H45" s="958"/>
      <c r="I45" s="958"/>
      <c r="J45" s="958"/>
    </row>
    <row r="46" spans="1:14" s="23" customFormat="1" ht="23.1" customHeight="1">
      <c r="A46" s="165"/>
      <c r="B46" s="357"/>
      <c r="C46" s="357"/>
      <c r="D46" s="357"/>
      <c r="E46" s="357"/>
      <c r="F46" s="357"/>
      <c r="G46" s="357"/>
      <c r="H46" s="357"/>
      <c r="I46" s="357"/>
      <c r="J46" s="357"/>
    </row>
    <row r="47" spans="1:14" s="24" customFormat="1" ht="35.85" customHeight="1">
      <c r="A47" s="1907" t="s">
        <v>993</v>
      </c>
      <c r="B47" s="1907"/>
      <c r="C47" s="1907"/>
      <c r="D47" s="1907"/>
      <c r="E47" s="1907"/>
      <c r="F47" s="1907"/>
      <c r="G47" s="1907"/>
      <c r="H47" s="1907"/>
      <c r="I47" s="1907"/>
      <c r="J47" s="1907"/>
    </row>
    <row r="48" spans="1:14" s="27" customFormat="1" ht="13.9" customHeight="1">
      <c r="A48" s="395"/>
      <c r="B48" s="395"/>
      <c r="C48" s="395"/>
      <c r="D48" s="395"/>
      <c r="E48" s="395"/>
      <c r="F48" s="395"/>
      <c r="G48" s="395"/>
      <c r="H48" s="395"/>
      <c r="I48" s="395"/>
      <c r="J48" s="395"/>
    </row>
    <row r="49" spans="1:11" s="55" customFormat="1" ht="13.9" customHeight="1">
      <c r="A49" s="186"/>
      <c r="B49" s="1908" t="s">
        <v>789</v>
      </c>
      <c r="C49" s="1909"/>
      <c r="D49" s="1910"/>
      <c r="E49" s="1911" t="s">
        <v>994</v>
      </c>
      <c r="F49" s="1912"/>
      <c r="G49" s="1913"/>
      <c r="H49" s="1911" t="s">
        <v>793</v>
      </c>
      <c r="I49" s="1912"/>
      <c r="J49" s="1913"/>
    </row>
    <row r="50" spans="1:11" s="97" customFormat="1" ht="11.25" customHeight="1">
      <c r="A50" s="921"/>
      <c r="B50" s="1311"/>
      <c r="C50" s="1311"/>
      <c r="D50" s="1311" t="s">
        <v>995</v>
      </c>
      <c r="E50" s="1312"/>
      <c r="F50" s="1312"/>
      <c r="G50" s="1312" t="s">
        <v>995</v>
      </c>
      <c r="H50" s="1312"/>
      <c r="I50" s="1312"/>
      <c r="J50" s="1312" t="s">
        <v>995</v>
      </c>
    </row>
    <row r="51" spans="1:11" s="97" customFormat="1" ht="11.25" customHeight="1">
      <c r="A51" s="921"/>
      <c r="B51" s="960" t="s">
        <v>996</v>
      </c>
      <c r="C51" s="960" t="s">
        <v>997</v>
      </c>
      <c r="D51" s="960" t="s">
        <v>998</v>
      </c>
      <c r="E51" s="961" t="s">
        <v>996</v>
      </c>
      <c r="F51" s="961" t="s">
        <v>997</v>
      </c>
      <c r="G51" s="961" t="s">
        <v>998</v>
      </c>
      <c r="H51" s="961" t="s">
        <v>996</v>
      </c>
      <c r="I51" s="961" t="s">
        <v>997</v>
      </c>
      <c r="J51" s="961" t="s">
        <v>998</v>
      </c>
      <c r="K51" s="962"/>
    </row>
    <row r="52" spans="1:11" s="93" customFormat="1" ht="11.25" customHeight="1">
      <c r="A52" s="191"/>
      <c r="B52" s="1895" t="s">
        <v>999</v>
      </c>
      <c r="C52" s="1896"/>
      <c r="D52" s="192" t="s">
        <v>1000</v>
      </c>
      <c r="E52" s="1897" t="s">
        <v>999</v>
      </c>
      <c r="F52" s="1898"/>
      <c r="G52" s="193" t="s">
        <v>1000</v>
      </c>
      <c r="H52" s="1905" t="s">
        <v>999</v>
      </c>
      <c r="I52" s="1906"/>
      <c r="J52" s="193" t="s">
        <v>1000</v>
      </c>
      <c r="K52" s="194"/>
    </row>
    <row r="53" spans="1:11" s="55" customFormat="1" ht="13.9" customHeight="1">
      <c r="A53" s="1274" t="s">
        <v>1001</v>
      </c>
      <c r="B53" s="1320"/>
      <c r="C53" s="1320"/>
      <c r="D53" s="1320"/>
      <c r="E53" s="1321"/>
      <c r="F53" s="1321"/>
      <c r="G53" s="1321"/>
      <c r="H53" s="1321"/>
      <c r="I53" s="1321"/>
      <c r="J53" s="1321"/>
      <c r="K53" s="963"/>
    </row>
    <row r="54" spans="1:11" s="55" customFormat="1" ht="13.9" customHeight="1">
      <c r="A54" s="717" t="s">
        <v>1002</v>
      </c>
      <c r="B54" s="542">
        <v>1067643.0921070001</v>
      </c>
      <c r="C54" s="542">
        <v>424836.69206500001</v>
      </c>
      <c r="D54" s="964">
        <v>39.792014316936402</v>
      </c>
      <c r="E54" s="343">
        <v>1092440.2910569999</v>
      </c>
      <c r="F54" s="343">
        <v>430962.76744599995</v>
      </c>
      <c r="G54" s="965">
        <v>39.449548956952</v>
      </c>
      <c r="H54" s="343">
        <v>997374.36622099997</v>
      </c>
      <c r="I54" s="343">
        <v>412529.51697699999</v>
      </c>
      <c r="J54" s="965">
        <v>41.361551985745599</v>
      </c>
      <c r="K54" s="966"/>
    </row>
    <row r="55" spans="1:11" s="94" customFormat="1" ht="13.9" customHeight="1">
      <c r="A55" s="195" t="s">
        <v>1003</v>
      </c>
      <c r="B55" s="196">
        <v>49396.846325000006</v>
      </c>
      <c r="C55" s="196">
        <v>20264.450597999999</v>
      </c>
      <c r="D55" s="1747">
        <v>41.023773996972899</v>
      </c>
      <c r="E55" s="197">
        <v>33766.383772000001</v>
      </c>
      <c r="F55" s="197">
        <v>14388.921052</v>
      </c>
      <c r="G55" s="967">
        <v>42.613153807520497</v>
      </c>
      <c r="H55" s="197">
        <v>6474.4670919999999</v>
      </c>
      <c r="I55" s="197">
        <v>2064.659204</v>
      </c>
      <c r="J55" s="967">
        <v>31.889253195079796</v>
      </c>
      <c r="K55" s="198"/>
    </row>
    <row r="56" spans="1:11" s="94" customFormat="1" ht="13.9" customHeight="1">
      <c r="A56" s="199" t="s">
        <v>1004</v>
      </c>
      <c r="B56" s="196">
        <v>203504.95610299997</v>
      </c>
      <c r="C56" s="196">
        <v>80821.477882000007</v>
      </c>
      <c r="D56" s="1747">
        <v>39.714746721497001</v>
      </c>
      <c r="E56" s="197">
        <v>198833.41510899999</v>
      </c>
      <c r="F56" s="197">
        <v>80065.487903000001</v>
      </c>
      <c r="G56" s="965">
        <v>40.267621948306996</v>
      </c>
      <c r="H56" s="197">
        <v>195973.07055199999</v>
      </c>
      <c r="I56" s="197">
        <v>78167.517129999993</v>
      </c>
      <c r="J56" s="967">
        <v>39.886866552544397</v>
      </c>
      <c r="K56" s="198"/>
    </row>
    <row r="57" spans="1:11" s="94" customFormat="1" ht="13.9" customHeight="1">
      <c r="A57" s="199" t="s">
        <v>1005</v>
      </c>
      <c r="B57" s="196">
        <v>814741.28967900004</v>
      </c>
      <c r="C57" s="196">
        <v>323750.76358499995</v>
      </c>
      <c r="D57" s="1747">
        <v>39.736633908974298</v>
      </c>
      <c r="E57" s="197">
        <v>859840.49217600003</v>
      </c>
      <c r="F57" s="197">
        <v>336508.35849100002</v>
      </c>
      <c r="G57" s="967">
        <v>39.136137638668004</v>
      </c>
      <c r="H57" s="197">
        <v>794926.82857700007</v>
      </c>
      <c r="I57" s="197">
        <v>332297.34064300003</v>
      </c>
      <c r="J57" s="967">
        <v>41.802255087785397</v>
      </c>
      <c r="K57" s="198"/>
    </row>
    <row r="58" spans="1:11" s="55" customFormat="1" ht="13.9" customHeight="1">
      <c r="A58" s="968" t="s">
        <v>1006</v>
      </c>
      <c r="B58" s="542">
        <v>1046092.756286</v>
      </c>
      <c r="C58" s="542">
        <v>236722.36621200002</v>
      </c>
      <c r="D58" s="964">
        <v>22.629194666489099</v>
      </c>
      <c r="E58" s="343">
        <v>1030846.5851749999</v>
      </c>
      <c r="F58" s="343">
        <v>231044.17025</v>
      </c>
      <c r="G58" s="965">
        <v>22.4130509401433</v>
      </c>
      <c r="H58" s="343">
        <v>987667.1325399999</v>
      </c>
      <c r="I58" s="343">
        <v>221799.843246</v>
      </c>
      <c r="J58" s="965">
        <v>22.456942824005299</v>
      </c>
      <c r="K58" s="966"/>
    </row>
    <row r="59" spans="1:11" s="95" customFormat="1" ht="21.6" customHeight="1">
      <c r="A59" s="200" t="s">
        <v>1007</v>
      </c>
      <c r="B59" s="201">
        <v>976879.893622</v>
      </c>
      <c r="C59" s="201">
        <v>215829.93211000002</v>
      </c>
      <c r="D59" s="969">
        <v>22.093804317106201</v>
      </c>
      <c r="E59" s="1731">
        <v>963233.14399600006</v>
      </c>
      <c r="F59" s="1731">
        <v>210446.56266200001</v>
      </c>
      <c r="G59" s="970">
        <v>21.847936190085502</v>
      </c>
      <c r="H59" s="202">
        <v>919613.56087000004</v>
      </c>
      <c r="I59" s="202">
        <v>200704.29156700001</v>
      </c>
      <c r="J59" s="970">
        <v>21.8248512317635</v>
      </c>
      <c r="K59" s="203"/>
    </row>
    <row r="60" spans="1:11" s="94" customFormat="1" ht="13.9" customHeight="1">
      <c r="A60" s="204" t="s">
        <v>1008</v>
      </c>
      <c r="B60" s="205">
        <v>69212.862664</v>
      </c>
      <c r="C60" s="205">
        <v>20892.434102000003</v>
      </c>
      <c r="D60" s="964">
        <v>30.185767930773501</v>
      </c>
      <c r="E60" s="206">
        <v>67613.441179000001</v>
      </c>
      <c r="F60" s="206">
        <v>20597.607587999999</v>
      </c>
      <c r="G60" s="965">
        <v>30.463776475257095</v>
      </c>
      <c r="H60" s="206">
        <v>68053.571670000005</v>
      </c>
      <c r="I60" s="206">
        <v>21095.551679</v>
      </c>
      <c r="J60" s="971">
        <v>30.998448959144799</v>
      </c>
      <c r="K60" s="198"/>
    </row>
    <row r="61" spans="1:11" s="55" customFormat="1" ht="13.9" customHeight="1">
      <c r="A61" s="1399" t="s">
        <v>1009</v>
      </c>
      <c r="B61" s="573">
        <v>2113735.8483929997</v>
      </c>
      <c r="C61" s="1432">
        <v>661559.05827699997</v>
      </c>
      <c r="D61" s="972">
        <v>31.298095208063</v>
      </c>
      <c r="E61" s="341">
        <v>2123286.8762320001</v>
      </c>
      <c r="F61" s="1732">
        <v>662006.93769599998</v>
      </c>
      <c r="G61" s="1396">
        <v>31.178402933041397</v>
      </c>
      <c r="H61" s="341">
        <v>1985041.5087609999</v>
      </c>
      <c r="I61" s="341">
        <v>634329.37022300006</v>
      </c>
      <c r="J61" s="973">
        <v>31.955471330114797</v>
      </c>
      <c r="K61" s="966"/>
    </row>
    <row r="62" spans="1:11" s="55" customFormat="1" ht="13.9" customHeight="1">
      <c r="A62" s="1274" t="s">
        <v>1010</v>
      </c>
      <c r="B62" s="1264"/>
      <c r="C62" s="1433"/>
      <c r="D62" s="1322"/>
      <c r="E62" s="1265"/>
      <c r="F62" s="1733"/>
      <c r="G62" s="1323"/>
      <c r="H62" s="1265">
        <v>0</v>
      </c>
      <c r="I62" s="1265">
        <v>0</v>
      </c>
      <c r="J62" s="1323"/>
      <c r="K62" s="966"/>
    </row>
    <row r="63" spans="1:11" s="55" customFormat="1" ht="13.9" customHeight="1">
      <c r="A63" s="742" t="s">
        <v>1011</v>
      </c>
      <c r="B63" s="542">
        <v>552972.12252608803</v>
      </c>
      <c r="C63" s="542">
        <v>8.9504342910180004</v>
      </c>
      <c r="D63" s="964">
        <v>1.6186049759851599E-3</v>
      </c>
      <c r="E63" s="343">
        <v>273234.54524233198</v>
      </c>
      <c r="F63" s="343">
        <v>101.61640050063299</v>
      </c>
      <c r="G63" s="965">
        <v>3.7190173157098202E-2</v>
      </c>
      <c r="H63" s="343">
        <v>863630.61262633896</v>
      </c>
      <c r="I63" s="343">
        <v>90.807712983553998</v>
      </c>
      <c r="J63" s="974">
        <v>1.05146473105445E-2</v>
      </c>
      <c r="K63" s="966"/>
    </row>
    <row r="64" spans="1:11" s="55" customFormat="1" ht="13.9" customHeight="1">
      <c r="A64" s="742" t="s">
        <v>1012</v>
      </c>
      <c r="B64" s="542">
        <v>53592.653587447705</v>
      </c>
      <c r="C64" s="542">
        <v>559.95587353691997</v>
      </c>
      <c r="D64" s="964">
        <v>1.04483699920407</v>
      </c>
      <c r="E64" s="343">
        <v>52494.295713836902</v>
      </c>
      <c r="F64" s="343">
        <v>665.87443972502001</v>
      </c>
      <c r="G64" s="965">
        <v>1.26847008931201</v>
      </c>
      <c r="H64" s="343">
        <v>44928.165108099296</v>
      </c>
      <c r="I64" s="343">
        <v>525.61716366297901</v>
      </c>
      <c r="J64" s="974">
        <v>1.1699056981257099</v>
      </c>
      <c r="K64" s="966"/>
    </row>
    <row r="65" spans="1:14" s="55" customFormat="1" ht="13.9" customHeight="1">
      <c r="A65" s="742" t="s">
        <v>1013</v>
      </c>
      <c r="B65" s="542">
        <v>123954.93209028999</v>
      </c>
      <c r="C65" s="542">
        <v>22.994405022902999</v>
      </c>
      <c r="D65" s="964">
        <v>1.8550617256724901E-4</v>
      </c>
      <c r="E65" s="343">
        <v>105554.873894132</v>
      </c>
      <c r="F65" s="343">
        <v>17.150218716505499</v>
      </c>
      <c r="G65" s="965">
        <v>1.62476805511667E-2</v>
      </c>
      <c r="H65" s="343">
        <v>90832.904538834802</v>
      </c>
      <c r="I65" s="343">
        <v>18.748652417419997</v>
      </c>
      <c r="J65" s="974">
        <v>2.0640815696259199E-2</v>
      </c>
      <c r="K65" s="966"/>
    </row>
    <row r="66" spans="1:14" s="55" customFormat="1" ht="13.9" customHeight="1">
      <c r="A66" s="975" t="s">
        <v>1014</v>
      </c>
      <c r="B66" s="542">
        <v>67878.810683082396</v>
      </c>
      <c r="C66" s="542">
        <v>0</v>
      </c>
      <c r="D66" s="1684"/>
      <c r="E66" s="343">
        <v>65678.180969023</v>
      </c>
      <c r="F66" s="343"/>
      <c r="G66" s="343"/>
      <c r="H66" s="343">
        <v>59979.0146746596</v>
      </c>
      <c r="I66" s="343">
        <v>0</v>
      </c>
      <c r="J66" s="974">
        <v>0</v>
      </c>
      <c r="K66" s="966"/>
    </row>
    <row r="67" spans="1:14" s="55" customFormat="1" ht="13.9" customHeight="1">
      <c r="A67" s="975" t="s">
        <v>1015</v>
      </c>
      <c r="B67" s="542">
        <v>2087.21009955607</v>
      </c>
      <c r="C67" s="542">
        <v>0</v>
      </c>
      <c r="D67" s="1684"/>
      <c r="E67" s="343">
        <v>723.76507003691302</v>
      </c>
      <c r="F67" s="343"/>
      <c r="G67" s="343"/>
      <c r="H67" s="343">
        <v>976.962243875328</v>
      </c>
      <c r="I67" s="343">
        <v>0</v>
      </c>
      <c r="J67" s="974">
        <v>0</v>
      </c>
      <c r="K67" s="966"/>
    </row>
    <row r="68" spans="1:14" s="55" customFormat="1" ht="13.9" customHeight="1">
      <c r="A68" s="742" t="s">
        <v>1016</v>
      </c>
      <c r="B68" s="542">
        <v>67042.131525400109</v>
      </c>
      <c r="C68" s="542">
        <v>17972.538176227201</v>
      </c>
      <c r="D68" s="964">
        <v>26.8078263135443</v>
      </c>
      <c r="E68" s="343">
        <v>57569.000905328903</v>
      </c>
      <c r="F68" s="343">
        <v>17174.587867427101</v>
      </c>
      <c r="G68" s="965">
        <v>29.833048337368801</v>
      </c>
      <c r="H68" s="343">
        <v>67450.87290899441</v>
      </c>
      <c r="I68" s="343">
        <v>19464.645198690803</v>
      </c>
      <c r="J68" s="974">
        <v>28.857514156937196</v>
      </c>
      <c r="K68" s="966"/>
      <c r="N68" s="92"/>
    </row>
    <row r="69" spans="1:14" s="55" customFormat="1" ht="13.9" customHeight="1">
      <c r="A69" s="742" t="s">
        <v>1017</v>
      </c>
      <c r="B69" s="542">
        <v>151112.75063141098</v>
      </c>
      <c r="C69" s="542">
        <v>95690.124702887595</v>
      </c>
      <c r="D69" s="964">
        <v>63.323660182913201</v>
      </c>
      <c r="E69" s="343">
        <v>150951.315572249</v>
      </c>
      <c r="F69" s="343">
        <v>97962.44588355119</v>
      </c>
      <c r="G69" s="965">
        <v>64.896715548440397</v>
      </c>
      <c r="H69" s="343">
        <v>166138.01525528898</v>
      </c>
      <c r="I69" s="343">
        <v>108913.485547281</v>
      </c>
      <c r="J69" s="974">
        <v>65.556029052064702</v>
      </c>
      <c r="K69" s="966"/>
    </row>
    <row r="70" spans="1:14" s="55" customFormat="1" ht="13.9" customHeight="1">
      <c r="A70" s="742" t="s">
        <v>1018</v>
      </c>
      <c r="B70" s="542">
        <v>87204.965826879401</v>
      </c>
      <c r="C70" s="542">
        <v>65170.343819473899</v>
      </c>
      <c r="D70" s="964">
        <v>74.732372567923505</v>
      </c>
      <c r="E70" s="343">
        <v>81824.445294804304</v>
      </c>
      <c r="F70" s="343">
        <v>61110.312880190904</v>
      </c>
      <c r="G70" s="965">
        <v>74.684665028913201</v>
      </c>
      <c r="H70" s="343">
        <v>71109.175614969892</v>
      </c>
      <c r="I70" s="343">
        <v>53058.634893879898</v>
      </c>
      <c r="J70" s="974">
        <v>74.615736204245891</v>
      </c>
      <c r="K70" s="966"/>
    </row>
    <row r="71" spans="1:14" s="33" customFormat="1" ht="21.6" customHeight="1">
      <c r="A71" s="976" t="s">
        <v>1007</v>
      </c>
      <c r="B71" s="578">
        <v>106196.576871411</v>
      </c>
      <c r="C71" s="578">
        <v>41990.252166926693</v>
      </c>
      <c r="D71" s="977">
        <v>39.515401183389997</v>
      </c>
      <c r="E71" s="579">
        <v>108572.346640716</v>
      </c>
      <c r="F71" s="579">
        <v>43997.364834101696</v>
      </c>
      <c r="G71" s="1734">
        <v>40.523545999881897</v>
      </c>
      <c r="H71" s="978">
        <v>133379.069887566</v>
      </c>
      <c r="I71" s="978">
        <v>54331.415739083699</v>
      </c>
      <c r="J71" s="979">
        <v>40.734588856319995</v>
      </c>
      <c r="K71" s="980"/>
    </row>
    <row r="72" spans="1:14" s="55" customFormat="1" ht="13.9" customHeight="1">
      <c r="A72" s="742" t="s">
        <v>1019</v>
      </c>
      <c r="B72" s="542">
        <v>3005.9165370669903</v>
      </c>
      <c r="C72" s="542">
        <v>3984.6379638279996</v>
      </c>
      <c r="D72" s="964">
        <v>132.559833737632</v>
      </c>
      <c r="E72" s="343">
        <v>3461.98471280578</v>
      </c>
      <c r="F72" s="343">
        <v>4675.73826429986</v>
      </c>
      <c r="G72" s="965">
        <v>135.059471724541</v>
      </c>
      <c r="H72" s="343">
        <v>2978.3316254944602</v>
      </c>
      <c r="I72" s="343">
        <v>3924.2308870035799</v>
      </c>
      <c r="J72" s="974">
        <v>131.75936666730601</v>
      </c>
      <c r="K72" s="966"/>
    </row>
    <row r="73" spans="1:14" s="55" customFormat="1" ht="13.9" customHeight="1">
      <c r="A73" s="742" t="s">
        <v>1020</v>
      </c>
      <c r="B73" s="542">
        <v>759.90360808550599</v>
      </c>
      <c r="C73" s="542">
        <v>1139.8554173305599</v>
      </c>
      <c r="D73" s="964">
        <v>150.0000006846</v>
      </c>
      <c r="E73" s="343">
        <v>756.61232197150105</v>
      </c>
      <c r="F73" s="343">
        <v>1134.9184888474201</v>
      </c>
      <c r="G73" s="965">
        <v>150.00000077849202</v>
      </c>
      <c r="H73" s="343">
        <v>743.30582424695797</v>
      </c>
      <c r="I73" s="343">
        <v>1114.95873054304</v>
      </c>
      <c r="J73" s="974">
        <v>149.99999921601702</v>
      </c>
      <c r="K73" s="966"/>
    </row>
    <row r="74" spans="1:14" s="55" customFormat="1" ht="13.9" customHeight="1">
      <c r="A74" s="742" t="s">
        <v>805</v>
      </c>
      <c r="B74" s="542">
        <v>53349.420714010797</v>
      </c>
      <c r="C74" s="542">
        <v>5334.9413887356504</v>
      </c>
      <c r="D74" s="964">
        <v>10</v>
      </c>
      <c r="E74" s="343">
        <v>59015.475083555495</v>
      </c>
      <c r="F74" s="343">
        <v>5901.54751280238</v>
      </c>
      <c r="G74" s="965">
        <v>10.000000007535</v>
      </c>
      <c r="H74" s="343">
        <v>59172.196400223205</v>
      </c>
      <c r="I74" s="343">
        <v>5922.15193830511</v>
      </c>
      <c r="J74" s="974">
        <v>10.008335499749601</v>
      </c>
      <c r="K74" s="966"/>
    </row>
    <row r="75" spans="1:14" s="55" customFormat="1" ht="13.9" customHeight="1">
      <c r="A75" s="742" t="s">
        <v>1021</v>
      </c>
      <c r="B75" s="542">
        <v>3320.7342329283797</v>
      </c>
      <c r="C75" s="542">
        <v>861.63738392837797</v>
      </c>
      <c r="D75" s="964">
        <v>25.947194912028401</v>
      </c>
      <c r="E75" s="343">
        <v>3302.4053590000003</v>
      </c>
      <c r="F75" s="343">
        <v>864.48780500000009</v>
      </c>
      <c r="G75" s="965">
        <v>26.177519444850201</v>
      </c>
      <c r="H75" s="343">
        <v>1374.0012960000001</v>
      </c>
      <c r="I75" s="343">
        <v>200.97145499999999</v>
      </c>
      <c r="J75" s="974">
        <v>14.5</v>
      </c>
      <c r="K75" s="966"/>
    </row>
    <row r="76" spans="1:14" s="55" customFormat="1" ht="13.9" customHeight="1">
      <c r="A76" s="742" t="s">
        <v>1022</v>
      </c>
      <c r="B76" s="542">
        <v>24153.884066271599</v>
      </c>
      <c r="C76" s="542">
        <v>56332.721398428905</v>
      </c>
      <c r="D76" s="964">
        <v>232.24276658228001</v>
      </c>
      <c r="E76" s="343">
        <v>24190.730114302798</v>
      </c>
      <c r="F76" s="343">
        <v>57255.794642302804</v>
      </c>
      <c r="G76" s="965">
        <v>236.68485561107701</v>
      </c>
      <c r="H76" s="343">
        <v>24052.8426889783</v>
      </c>
      <c r="I76" s="343">
        <v>55586.573110978301</v>
      </c>
      <c r="J76" s="974">
        <v>231.10188608371698</v>
      </c>
      <c r="K76" s="966"/>
    </row>
    <row r="77" spans="1:14" s="55" customFormat="1" ht="13.9" customHeight="1">
      <c r="A77" s="948" t="s">
        <v>308</v>
      </c>
      <c r="B77" s="557">
        <v>47810.411552615595</v>
      </c>
      <c r="C77" s="557">
        <v>22706.9714935212</v>
      </c>
      <c r="D77" s="964">
        <v>47.4937796101839</v>
      </c>
      <c r="E77" s="352">
        <v>30065.119093277499</v>
      </c>
      <c r="F77" s="352">
        <v>16735.028529420299</v>
      </c>
      <c r="G77" s="965">
        <v>55.662605152168695</v>
      </c>
      <c r="H77" s="352">
        <v>32898.5106373245</v>
      </c>
      <c r="I77" s="352">
        <v>19554.111490488001</v>
      </c>
      <c r="J77" s="981">
        <v>59.437680039846995</v>
      </c>
      <c r="K77" s="966"/>
    </row>
    <row r="78" spans="1:14" s="55" customFormat="1" ht="13.9" customHeight="1">
      <c r="A78" s="1399" t="s">
        <v>1023</v>
      </c>
      <c r="B78" s="573">
        <v>1344442.4245525401</v>
      </c>
      <c r="C78" s="573">
        <v>311775.92462413904</v>
      </c>
      <c r="D78" s="1746">
        <v>23.1899796473548</v>
      </c>
      <c r="E78" s="341">
        <v>1017395.09598737</v>
      </c>
      <c r="F78" s="341">
        <v>307596.86776688602</v>
      </c>
      <c r="G78" s="1396">
        <v>30.233767489154801</v>
      </c>
      <c r="H78" s="341">
        <v>1619643.9813309</v>
      </c>
      <c r="I78" s="341">
        <v>322706.35252031701</v>
      </c>
      <c r="J78" s="982">
        <v>19.924523922543898</v>
      </c>
      <c r="K78" s="966"/>
      <c r="N78" s="92"/>
    </row>
    <row r="79" spans="1:14" s="55" customFormat="1" ht="13.9" customHeight="1">
      <c r="A79" s="1399" t="s">
        <v>1024</v>
      </c>
      <c r="B79" s="573">
        <v>3458178.27294554</v>
      </c>
      <c r="C79" s="573">
        <v>973334.98290113907</v>
      </c>
      <c r="D79" s="1746">
        <v>28.145887981422302</v>
      </c>
      <c r="E79" s="341">
        <v>3140681.9722193698</v>
      </c>
      <c r="F79" s="341">
        <v>969603.805462886</v>
      </c>
      <c r="G79" s="1396">
        <v>30.8723969519815</v>
      </c>
      <c r="H79" s="341">
        <v>3604685.4900918999</v>
      </c>
      <c r="I79" s="341">
        <v>957035.72274331702</v>
      </c>
      <c r="J79" s="982">
        <v>26.5497704411077</v>
      </c>
      <c r="K79" s="92"/>
      <c r="L79" s="92"/>
    </row>
    <row r="80" spans="1:14" s="55" customFormat="1" ht="13.9" customHeight="1">
      <c r="A80" s="1399" t="s">
        <v>1025</v>
      </c>
      <c r="B80" s="573">
        <v>0</v>
      </c>
      <c r="C80" s="573">
        <v>78.637491600253099</v>
      </c>
      <c r="D80" s="972"/>
      <c r="E80" s="341"/>
      <c r="F80" s="341">
        <v>15.541913000000001</v>
      </c>
      <c r="G80" s="1396"/>
      <c r="H80" s="341">
        <v>0</v>
      </c>
      <c r="I80" s="341">
        <v>12.272663</v>
      </c>
      <c r="J80" s="982"/>
      <c r="K80" s="92"/>
      <c r="L80" s="92"/>
    </row>
    <row r="81" spans="1:12" s="55" customFormat="1" ht="13.9" customHeight="1">
      <c r="A81" s="1274" t="s">
        <v>1026</v>
      </c>
      <c r="B81" s="1264">
        <v>0</v>
      </c>
      <c r="C81" s="1264">
        <v>1615.7215100000001</v>
      </c>
      <c r="D81" s="1713"/>
      <c r="E81" s="1265"/>
      <c r="F81" s="1265">
        <v>1523.898306</v>
      </c>
      <c r="G81" s="1735"/>
      <c r="H81" s="1265"/>
      <c r="I81" s="1265"/>
      <c r="J81" s="1714"/>
      <c r="K81" s="92"/>
      <c r="L81" s="92"/>
    </row>
    <row r="82" spans="1:12" s="55" customFormat="1" ht="13.9" customHeight="1">
      <c r="A82" s="1274" t="s">
        <v>1027</v>
      </c>
      <c r="B82" s="1264">
        <v>0</v>
      </c>
      <c r="C82" s="1264">
        <v>0</v>
      </c>
      <c r="D82" s="1322"/>
      <c r="E82" s="1265"/>
      <c r="F82" s="1265"/>
      <c r="G82" s="1323"/>
      <c r="H82" s="1265">
        <v>0</v>
      </c>
      <c r="I82" s="1265">
        <v>0</v>
      </c>
      <c r="J82" s="1323"/>
      <c r="K82" s="966"/>
    </row>
    <row r="83" spans="1:12" s="55" customFormat="1" ht="13.9" customHeight="1">
      <c r="A83" s="742" t="s">
        <v>1028</v>
      </c>
      <c r="B83" s="542">
        <v>0</v>
      </c>
      <c r="C83" s="542">
        <v>6440.1325777030397</v>
      </c>
      <c r="D83" s="964"/>
      <c r="E83" s="343"/>
      <c r="F83" s="343">
        <v>6162.6126266945002</v>
      </c>
      <c r="G83" s="965"/>
      <c r="H83" s="343">
        <v>0</v>
      </c>
      <c r="I83" s="343">
        <v>6530.9979509756695</v>
      </c>
      <c r="J83" s="965"/>
      <c r="K83" s="966"/>
    </row>
    <row r="84" spans="1:12" s="55" customFormat="1" ht="13.9" customHeight="1">
      <c r="A84" s="742" t="s">
        <v>1029</v>
      </c>
      <c r="B84" s="542">
        <v>0</v>
      </c>
      <c r="C84" s="542">
        <v>684.68689325122398</v>
      </c>
      <c r="D84" s="964"/>
      <c r="E84" s="343"/>
      <c r="F84" s="343">
        <v>602.35855000000004</v>
      </c>
      <c r="G84" s="965"/>
      <c r="H84" s="343">
        <v>0</v>
      </c>
      <c r="I84" s="343">
        <v>870.29866299999992</v>
      </c>
      <c r="J84" s="965"/>
      <c r="K84" s="966"/>
    </row>
    <row r="85" spans="1:12" s="55" customFormat="1" ht="13.9" customHeight="1">
      <c r="A85" s="975" t="s">
        <v>1030</v>
      </c>
      <c r="B85" s="542">
        <v>0</v>
      </c>
      <c r="C85" s="542">
        <v>20.295724999999997</v>
      </c>
      <c r="D85" s="964"/>
      <c r="E85" s="343"/>
      <c r="F85" s="343">
        <v>6.0681620000000001</v>
      </c>
      <c r="G85" s="965"/>
      <c r="H85" s="343">
        <v>0</v>
      </c>
      <c r="I85" s="343">
        <v>9.0999999999999998E-2</v>
      </c>
      <c r="J85" s="965"/>
      <c r="K85" s="966"/>
    </row>
    <row r="86" spans="1:12" s="55" customFormat="1" ht="13.9" customHeight="1">
      <c r="A86" s="742" t="s">
        <v>1031</v>
      </c>
      <c r="B86" s="542">
        <v>0</v>
      </c>
      <c r="C86" s="542">
        <v>74.850963000000007</v>
      </c>
      <c r="D86" s="964"/>
      <c r="E86" s="343"/>
      <c r="F86" s="343">
        <v>73.831074999999998</v>
      </c>
      <c r="G86" s="965"/>
      <c r="H86" s="343">
        <v>0</v>
      </c>
      <c r="I86" s="343">
        <v>158.42668800000001</v>
      </c>
      <c r="J86" s="983"/>
      <c r="K86" s="966"/>
    </row>
    <row r="87" spans="1:12" s="55" customFormat="1" ht="13.9" customHeight="1">
      <c r="A87" s="1399" t="s">
        <v>1032</v>
      </c>
      <c r="B87" s="573">
        <v>0</v>
      </c>
      <c r="C87" s="573">
        <v>7219.9661589542602</v>
      </c>
      <c r="D87" s="984"/>
      <c r="E87" s="341"/>
      <c r="F87" s="341">
        <v>6844.8704136944998</v>
      </c>
      <c r="G87" s="973"/>
      <c r="H87" s="341">
        <v>0</v>
      </c>
      <c r="I87" s="341">
        <v>7559.81415197567</v>
      </c>
      <c r="J87" s="973"/>
      <c r="K87" s="966"/>
      <c r="L87" s="92"/>
    </row>
    <row r="88" spans="1:12" s="55" customFormat="1" ht="13.9" customHeight="1">
      <c r="A88" s="1324" t="s">
        <v>1033</v>
      </c>
      <c r="B88" s="1264">
        <v>0</v>
      </c>
      <c r="C88" s="1264">
        <v>3222.4818453285498</v>
      </c>
      <c r="D88" s="1322"/>
      <c r="E88" s="1265"/>
      <c r="F88" s="1265">
        <v>3107.33668195159</v>
      </c>
      <c r="G88" s="1323"/>
      <c r="H88" s="1265">
        <v>0</v>
      </c>
      <c r="I88" s="1265">
        <v>3332.7260236268298</v>
      </c>
      <c r="J88" s="1323"/>
      <c r="K88" s="966"/>
    </row>
    <row r="89" spans="1:12" s="55" customFormat="1" ht="13.9" customHeight="1">
      <c r="A89" s="742" t="s">
        <v>1034</v>
      </c>
      <c r="B89" s="542">
        <v>0</v>
      </c>
      <c r="C89" s="542">
        <v>148487.13952466199</v>
      </c>
      <c r="D89" s="985"/>
      <c r="E89" s="343"/>
      <c r="F89" s="343">
        <v>140035.04558800001</v>
      </c>
      <c r="G89" s="983"/>
      <c r="H89" s="343">
        <v>0</v>
      </c>
      <c r="I89" s="343">
        <v>121190.021438</v>
      </c>
      <c r="J89" s="983"/>
      <c r="K89" s="966"/>
      <c r="L89" s="92"/>
    </row>
    <row r="90" spans="1:12" s="55" customFormat="1" ht="13.9" customHeight="1">
      <c r="A90" s="1399" t="s">
        <v>1035</v>
      </c>
      <c r="B90" s="573">
        <v>0</v>
      </c>
      <c r="C90" s="573">
        <v>1133958.9294316799</v>
      </c>
      <c r="D90" s="984"/>
      <c r="E90" s="341"/>
      <c r="F90" s="341">
        <v>1121130.49836553</v>
      </c>
      <c r="G90" s="973"/>
      <c r="H90" s="341">
        <v>0</v>
      </c>
      <c r="I90" s="341">
        <v>1089130.5570199201</v>
      </c>
      <c r="J90" s="973"/>
      <c r="K90" s="966"/>
    </row>
    <row r="91" spans="1:12" s="1621" customFormat="1" ht="13.9" customHeight="1">
      <c r="A91" s="1008"/>
      <c r="B91" s="1008"/>
      <c r="C91" s="1008"/>
      <c r="D91" s="1008"/>
      <c r="E91" s="1009"/>
      <c r="F91" s="1010"/>
      <c r="G91" s="1010"/>
      <c r="H91" s="1010"/>
      <c r="I91" s="1010"/>
      <c r="J91" s="1010"/>
      <c r="K91" s="49"/>
      <c r="L91" s="49"/>
    </row>
    <row r="92" spans="1:12" s="1622" customFormat="1" ht="23.85" customHeight="1">
      <c r="A92" s="1880"/>
      <c r="B92" s="1881"/>
      <c r="C92" s="1881"/>
      <c r="D92" s="1881"/>
      <c r="E92" s="1881"/>
      <c r="F92" s="1881"/>
      <c r="G92" s="1881"/>
      <c r="H92" s="1881"/>
      <c r="I92" s="1881"/>
      <c r="J92" s="1881"/>
      <c r="K92" s="96"/>
      <c r="L92" s="96"/>
    </row>
    <row r="93" spans="1:12" s="55" customFormat="1" ht="13.9" customHeight="1">
      <c r="A93" s="342"/>
      <c r="B93" s="958"/>
      <c r="C93" s="958"/>
      <c r="D93" s="959"/>
      <c r="E93" s="958"/>
      <c r="F93" s="958"/>
      <c r="G93" s="958"/>
      <c r="H93" s="939"/>
      <c r="I93" s="939"/>
      <c r="J93" s="939"/>
    </row>
    <row r="94" spans="1:12" s="23" customFormat="1" ht="23.1" customHeight="1">
      <c r="A94" s="165"/>
      <c r="B94" s="357"/>
      <c r="C94" s="357"/>
      <c r="D94" s="357"/>
      <c r="E94" s="357"/>
      <c r="F94" s="357"/>
      <c r="G94" s="357"/>
      <c r="H94" s="357"/>
      <c r="I94" s="357"/>
      <c r="J94" s="357"/>
    </row>
    <row r="95" spans="1:12" s="24" customFormat="1" ht="18.75" customHeight="1">
      <c r="A95" s="358" t="s">
        <v>1036</v>
      </c>
      <c r="B95" s="336"/>
      <c r="C95" s="336"/>
      <c r="D95" s="336"/>
      <c r="E95" s="336"/>
      <c r="F95" s="336"/>
      <c r="G95" s="336"/>
      <c r="H95" s="336"/>
      <c r="I95" s="336"/>
      <c r="J95" s="336"/>
    </row>
    <row r="96" spans="1:12" s="25" customFormat="1" ht="13.9" customHeight="1">
      <c r="A96" s="337"/>
      <c r="B96" s="337"/>
      <c r="C96" s="337"/>
      <c r="D96" s="337"/>
      <c r="E96" s="337"/>
      <c r="F96" s="337"/>
      <c r="G96" s="337"/>
      <c r="H96" s="337"/>
      <c r="I96" s="337"/>
      <c r="J96" s="337"/>
    </row>
    <row r="97" spans="1:13" s="25" customFormat="1" ht="41.85" customHeight="1">
      <c r="A97" s="1899" t="s">
        <v>1037</v>
      </c>
      <c r="B97" s="1899"/>
      <c r="C97" s="1899"/>
      <c r="D97" s="1899"/>
      <c r="E97" s="1899"/>
      <c r="F97" s="1899"/>
      <c r="G97" s="1899"/>
      <c r="H97" s="1899"/>
      <c r="I97" s="1899"/>
      <c r="J97" s="1899"/>
    </row>
    <row r="98" spans="1:13" s="97" customFormat="1" ht="13.9" customHeight="1">
      <c r="A98" s="1900"/>
      <c r="B98" s="1900"/>
      <c r="C98" s="1900"/>
      <c r="D98" s="1901"/>
      <c r="E98" s="1902" t="s">
        <v>1038</v>
      </c>
      <c r="F98" s="1903"/>
      <c r="G98" s="1904"/>
      <c r="H98" s="1902" t="s">
        <v>1039</v>
      </c>
      <c r="I98" s="1903"/>
      <c r="J98" s="1904"/>
    </row>
    <row r="99" spans="1:13" s="97" customFormat="1" ht="11.25" customHeight="1">
      <c r="A99" s="986"/>
      <c r="B99" s="987"/>
      <c r="C99" s="987"/>
      <c r="D99" s="988"/>
      <c r="E99" s="1311" t="s">
        <v>289</v>
      </c>
      <c r="F99" s="1312" t="s">
        <v>290</v>
      </c>
      <c r="G99" s="1312" t="s">
        <v>289</v>
      </c>
      <c r="H99" s="1311" t="s">
        <v>289</v>
      </c>
      <c r="I99" s="1312" t="s">
        <v>290</v>
      </c>
      <c r="J99" s="1312" t="s">
        <v>289</v>
      </c>
    </row>
    <row r="100" spans="1:13" s="55" customFormat="1" ht="11.25" customHeight="1">
      <c r="A100" s="186" t="s">
        <v>210</v>
      </c>
      <c r="B100" s="989"/>
      <c r="C100" s="990"/>
      <c r="D100" s="991"/>
      <c r="E100" s="922" t="s">
        <v>293</v>
      </c>
      <c r="F100" s="961" t="s">
        <v>263</v>
      </c>
      <c r="G100" s="724" t="s">
        <v>263</v>
      </c>
      <c r="H100" s="922" t="s">
        <v>293</v>
      </c>
      <c r="I100" s="961" t="s">
        <v>263</v>
      </c>
      <c r="J100" s="724" t="s">
        <v>263</v>
      </c>
    </row>
    <row r="101" spans="1:13" s="55" customFormat="1" ht="13.9" customHeight="1">
      <c r="A101" s="1885" t="s">
        <v>967</v>
      </c>
      <c r="B101" s="1885"/>
      <c r="C101" s="1885"/>
      <c r="D101" s="1886"/>
      <c r="E101" s="1267">
        <v>240615.014378002</v>
      </c>
      <c r="F101" s="1268">
        <v>233322.32494536598</v>
      </c>
      <c r="G101" s="1268">
        <v>236492.03128299999</v>
      </c>
      <c r="H101" s="1267">
        <v>292955.400164366</v>
      </c>
      <c r="I101" s="1325">
        <v>283324.81170068501</v>
      </c>
      <c r="J101" s="1325">
        <v>282604.85175799998</v>
      </c>
    </row>
    <row r="102" spans="1:13" s="55" customFormat="1" ht="13.9" customHeight="1">
      <c r="A102" s="1887" t="s">
        <v>968</v>
      </c>
      <c r="B102" s="1887"/>
      <c r="C102" s="1887"/>
      <c r="D102" s="1888"/>
      <c r="E102" s="578"/>
      <c r="F102" s="579"/>
      <c r="G102" s="583"/>
      <c r="H102" s="578">
        <v>2568.7023429310916</v>
      </c>
      <c r="I102" s="583">
        <v>1976.2583177399636</v>
      </c>
      <c r="J102" s="583">
        <v>3317.7631550000001</v>
      </c>
    </row>
    <row r="103" spans="1:13" s="55" customFormat="1" ht="13.9" customHeight="1">
      <c r="A103" s="1887" t="s">
        <v>969</v>
      </c>
      <c r="B103" s="1887"/>
      <c r="C103" s="1887"/>
      <c r="D103" s="1888"/>
      <c r="E103" s="578">
        <v>-4150.0843335519003</v>
      </c>
      <c r="F103" s="579"/>
      <c r="G103" s="583">
        <v>-4460.4833614899999</v>
      </c>
      <c r="H103" s="578">
        <v>-6023.9787146281806</v>
      </c>
      <c r="I103" s="583"/>
      <c r="J103" s="583">
        <v>-5937.8299559999996</v>
      </c>
    </row>
    <row r="104" spans="1:13" s="55" customFormat="1" ht="13.9" customHeight="1">
      <c r="A104" s="1887" t="s">
        <v>1040</v>
      </c>
      <c r="B104" s="1887"/>
      <c r="C104" s="1887"/>
      <c r="D104" s="1888"/>
      <c r="E104" s="578">
        <v>-21679.616352499997</v>
      </c>
      <c r="F104" s="579">
        <v>-21676.393600179999</v>
      </c>
      <c r="G104" s="583">
        <v>-24849.032480500005</v>
      </c>
      <c r="H104" s="578">
        <v>-21679.616352499997</v>
      </c>
      <c r="I104" s="583">
        <v>-21676.393600179999</v>
      </c>
      <c r="J104" s="583">
        <v>-24849.032480999998</v>
      </c>
    </row>
    <row r="105" spans="1:13" s="55" customFormat="1" ht="13.9" customHeight="1">
      <c r="A105" s="1883" t="s">
        <v>1041</v>
      </c>
      <c r="B105" s="1883"/>
      <c r="C105" s="1883"/>
      <c r="D105" s="1884"/>
      <c r="E105" s="993">
        <v>-455.5235275</v>
      </c>
      <c r="F105" s="579">
        <v>-239.16343981999998</v>
      </c>
      <c r="G105" s="583">
        <v>-409.7862394999936</v>
      </c>
      <c r="H105" s="993">
        <v>-455.5235275</v>
      </c>
      <c r="I105" s="583">
        <v>-239.16343981999998</v>
      </c>
      <c r="J105" s="583">
        <v>-409.78623900000002</v>
      </c>
      <c r="K105" s="92"/>
    </row>
    <row r="106" spans="1:13" s="55" customFormat="1" ht="13.9" customHeight="1">
      <c r="A106" s="1889" t="s">
        <v>1042</v>
      </c>
      <c r="B106" s="1889"/>
      <c r="C106" s="1889"/>
      <c r="D106" s="1890"/>
      <c r="E106" s="635">
        <v>214329.79016445013</v>
      </c>
      <c r="F106" s="630">
        <v>211406.767905366</v>
      </c>
      <c r="G106" s="1400">
        <v>206772.72920151</v>
      </c>
      <c r="H106" s="635">
        <v>267364.98391266889</v>
      </c>
      <c r="I106" s="1400">
        <v>263385.51297842496</v>
      </c>
      <c r="J106" s="1400">
        <v>254725.96623699999</v>
      </c>
      <c r="L106" s="994"/>
      <c r="M106" s="995"/>
    </row>
    <row r="107" spans="1:13" s="55" customFormat="1" ht="13.9" customHeight="1">
      <c r="A107" s="1893" t="s">
        <v>1043</v>
      </c>
      <c r="B107" s="1893"/>
      <c r="C107" s="1893"/>
      <c r="D107" s="1894"/>
      <c r="E107" s="996"/>
      <c r="F107" s="552"/>
      <c r="G107" s="552"/>
      <c r="H107" s="996"/>
      <c r="I107" s="1266"/>
      <c r="J107" s="552"/>
    </row>
    <row r="108" spans="1:13" s="55" customFormat="1" ht="13.9" customHeight="1">
      <c r="A108" s="1887" t="s">
        <v>1044</v>
      </c>
      <c r="B108" s="1887"/>
      <c r="C108" s="1887"/>
      <c r="D108" s="1888"/>
      <c r="E108" s="996">
        <v>-61.371393065478401</v>
      </c>
      <c r="F108" s="552">
        <v>-59.075006286999994</v>
      </c>
      <c r="G108" s="552">
        <v>-45.843985039362998</v>
      </c>
      <c r="H108" s="996">
        <v>-61.371393065478401</v>
      </c>
      <c r="I108" s="552">
        <v>-59.075006286999994</v>
      </c>
      <c r="J108" s="552">
        <v>-45.859585039362997</v>
      </c>
    </row>
    <row r="109" spans="1:13" s="55" customFormat="1" ht="13.9" customHeight="1">
      <c r="A109" s="1887" t="s">
        <v>526</v>
      </c>
      <c r="B109" s="1887"/>
      <c r="C109" s="1887"/>
      <c r="D109" s="1888"/>
      <c r="E109" s="993">
        <v>-6456.7273115872404</v>
      </c>
      <c r="F109" s="583">
        <v>-6446.0424668836995</v>
      </c>
      <c r="G109" s="583">
        <v>-6439.0390963402997</v>
      </c>
      <c r="H109" s="993">
        <v>-18051.968621531531</v>
      </c>
      <c r="I109" s="583">
        <v>-9614.4970919867901</v>
      </c>
      <c r="J109" s="583">
        <v>-9520.0151664976293</v>
      </c>
    </row>
    <row r="110" spans="1:13" s="55" customFormat="1" ht="13.9" customHeight="1">
      <c r="A110" s="1887" t="s">
        <v>1045</v>
      </c>
      <c r="B110" s="1887"/>
      <c r="C110" s="1887"/>
      <c r="D110" s="1888"/>
      <c r="E110" s="993">
        <v>-13.850538</v>
      </c>
      <c r="F110" s="583">
        <v>-13.574</v>
      </c>
      <c r="G110" s="583">
        <v>-13.574</v>
      </c>
      <c r="H110" s="993">
        <v>-246.45671912720002</v>
      </c>
      <c r="I110" s="583">
        <v>-202.7138084872</v>
      </c>
      <c r="J110" s="583">
        <v>-306.16199999999998</v>
      </c>
    </row>
    <row r="111" spans="1:13" s="55" customFormat="1" ht="13.9" customHeight="1">
      <c r="A111" s="1887" t="s">
        <v>1046</v>
      </c>
      <c r="B111" s="1887"/>
      <c r="C111" s="1887"/>
      <c r="D111" s="1888"/>
      <c r="E111" s="993">
        <v>-1777.4002450092341</v>
      </c>
      <c r="F111" s="583">
        <v>-1837.0069723592355</v>
      </c>
      <c r="G111" s="583">
        <v>-1601.3900716640392</v>
      </c>
      <c r="H111" s="993">
        <v>-5120.0558837014751</v>
      </c>
      <c r="I111" s="583">
        <v>-2668.3440755999341</v>
      </c>
      <c r="J111" s="583">
        <v>-2500.9460668038364</v>
      </c>
    </row>
    <row r="112" spans="1:13" s="55" customFormat="1" ht="13.9" customHeight="1">
      <c r="A112" s="1887" t="s">
        <v>1047</v>
      </c>
      <c r="B112" s="1887"/>
      <c r="C112" s="1887"/>
      <c r="D112" s="1888"/>
      <c r="E112" s="993"/>
      <c r="F112" s="583"/>
      <c r="G112" s="583"/>
      <c r="H112" s="993">
        <v>-24834.883082250002</v>
      </c>
      <c r="I112" s="583">
        <v>-24834.883082250002</v>
      </c>
      <c r="J112" s="583">
        <v>-24152.935639910931</v>
      </c>
    </row>
    <row r="113" spans="1:12" s="55" customFormat="1" ht="13.9" customHeight="1">
      <c r="A113" s="1887" t="s">
        <v>1048</v>
      </c>
      <c r="B113" s="1887"/>
      <c r="C113" s="1887"/>
      <c r="D113" s="1888"/>
      <c r="E113" s="993">
        <v>-1123.4487505990212</v>
      </c>
      <c r="F113" s="583">
        <v>-1123.188750599021</v>
      </c>
      <c r="G113" s="583">
        <v>-3589.2740315661349</v>
      </c>
      <c r="H113" s="993">
        <v>-1123.4487505990212</v>
      </c>
      <c r="I113" s="1434">
        <v>-1123.188750599021</v>
      </c>
      <c r="J113" s="1434">
        <v>-3589.2740315661349</v>
      </c>
    </row>
    <row r="114" spans="1:12" s="55" customFormat="1" ht="13.9" customHeight="1">
      <c r="A114" s="1887" t="s">
        <v>1049</v>
      </c>
      <c r="B114" s="1887"/>
      <c r="C114" s="1887"/>
      <c r="D114" s="1888"/>
      <c r="E114" s="993"/>
      <c r="F114" s="583"/>
      <c r="G114" s="583"/>
      <c r="H114" s="993">
        <v>-3625.3413049999999</v>
      </c>
      <c r="I114" s="583">
        <v>-2904.4160051151848</v>
      </c>
      <c r="J114" s="583">
        <v>-3681.36474</v>
      </c>
      <c r="K114" s="92"/>
    </row>
    <row r="115" spans="1:12" s="55" customFormat="1" ht="13.9" customHeight="1">
      <c r="A115" s="1887" t="s">
        <v>1050</v>
      </c>
      <c r="B115" s="1887"/>
      <c r="C115" s="1887"/>
      <c r="D115" s="1888"/>
      <c r="E115" s="993">
        <v>-1687.8594670787663</v>
      </c>
      <c r="F115" s="583">
        <v>-1525.1657404117607</v>
      </c>
      <c r="G115" s="583">
        <v>-1466.8532775257922</v>
      </c>
      <c r="H115" s="993">
        <v>-3264.6397410200998</v>
      </c>
      <c r="I115" s="583">
        <v>-2985.2081188111006</v>
      </c>
      <c r="J115" s="583">
        <v>-2796.8469011792322</v>
      </c>
    </row>
    <row r="116" spans="1:12" s="55" customFormat="1" ht="13.9" customHeight="1">
      <c r="A116" s="1887" t="s">
        <v>1051</v>
      </c>
      <c r="B116" s="1887"/>
      <c r="C116" s="1887"/>
      <c r="D116" s="1888"/>
      <c r="E116" s="993">
        <v>-777.02188109631015</v>
      </c>
      <c r="F116" s="583">
        <v>-825.92171149252704</v>
      </c>
      <c r="G116" s="583">
        <v>-905.73386007417616</v>
      </c>
      <c r="H116" s="993">
        <v>-757</v>
      </c>
      <c r="I116" s="583">
        <v>-850.99367167773562</v>
      </c>
      <c r="J116" s="583">
        <v>-940.19794197939643</v>
      </c>
    </row>
    <row r="117" spans="1:12" s="55" customFormat="1" ht="13.9" customHeight="1">
      <c r="A117" s="1887" t="s">
        <v>1052</v>
      </c>
      <c r="B117" s="1887"/>
      <c r="C117" s="1887"/>
      <c r="D117" s="1888"/>
      <c r="E117" s="993">
        <v>-319.30163500000003</v>
      </c>
      <c r="F117" s="583">
        <v>-277.47998700000005</v>
      </c>
      <c r="G117" s="583">
        <v>-441.04006099999998</v>
      </c>
      <c r="H117" s="993">
        <v>-399</v>
      </c>
      <c r="I117" s="583">
        <v>-358.37057672811522</v>
      </c>
      <c r="J117" s="583">
        <v>-517.0429462972179</v>
      </c>
    </row>
    <row r="118" spans="1:12" s="55" customFormat="1" ht="13.9" customHeight="1">
      <c r="A118" s="1887" t="s">
        <v>1053</v>
      </c>
      <c r="B118" s="1887"/>
      <c r="C118" s="1887"/>
      <c r="D118" s="1888"/>
      <c r="E118" s="993">
        <v>0.27800000000000002</v>
      </c>
      <c r="F118" s="583">
        <v>-0.32500000000000001</v>
      </c>
      <c r="G118" s="583">
        <v>-25.792999999999999</v>
      </c>
      <c r="H118" s="993">
        <v>-19</v>
      </c>
      <c r="I118" s="583">
        <v>-16.857200000000002</v>
      </c>
      <c r="J118" s="583">
        <v>-50.663199999999996</v>
      </c>
    </row>
    <row r="119" spans="1:12" s="55" customFormat="1" ht="13.9" customHeight="1">
      <c r="A119" s="1887" t="s">
        <v>1054</v>
      </c>
      <c r="B119" s="1887"/>
      <c r="C119" s="1887"/>
      <c r="D119" s="1888"/>
      <c r="E119" s="993">
        <v>-262.28530279</v>
      </c>
      <c r="F119" s="583">
        <v>-247.50682719</v>
      </c>
      <c r="G119" s="583">
        <v>-432.7342385657401</v>
      </c>
      <c r="H119" s="993">
        <v>-262</v>
      </c>
      <c r="I119" s="583">
        <v>-237.62035715000002</v>
      </c>
      <c r="J119" s="583">
        <v>-148.71471930173263</v>
      </c>
    </row>
    <row r="120" spans="1:12" s="55" customFormat="1" ht="13.9" customHeight="1">
      <c r="A120" s="1883" t="s">
        <v>1026</v>
      </c>
      <c r="B120" s="1883"/>
      <c r="C120" s="1883"/>
      <c r="D120" s="1884"/>
      <c r="E120" s="997">
        <v>-297.80021999999997</v>
      </c>
      <c r="F120" s="998">
        <v>-289.05436400000002</v>
      </c>
      <c r="G120" s="998"/>
      <c r="H120" s="997">
        <v>-298</v>
      </c>
      <c r="I120" s="583">
        <v>-289.05436400000002</v>
      </c>
      <c r="J120" s="998"/>
      <c r="K120" s="92"/>
    </row>
    <row r="121" spans="1:12" s="91" customFormat="1" ht="13.9" customHeight="1">
      <c r="A121" s="1891" t="s">
        <v>1055</v>
      </c>
      <c r="B121" s="1891"/>
      <c r="C121" s="1891"/>
      <c r="D121" s="1892"/>
      <c r="E121" s="999">
        <v>201553.00142022406</v>
      </c>
      <c r="F121" s="1000">
        <v>198762.15054114276</v>
      </c>
      <c r="G121" s="1000">
        <v>191811.45357973443</v>
      </c>
      <c r="H121" s="999">
        <v>209301.36671097</v>
      </c>
      <c r="I121" s="1326">
        <v>217240.29086973288</v>
      </c>
      <c r="J121" s="1001">
        <v>206475.94329842451</v>
      </c>
      <c r="K121" s="1002"/>
    </row>
    <row r="122" spans="1:12" s="55" customFormat="1" ht="13.9" customHeight="1">
      <c r="A122" s="1887" t="s">
        <v>1056</v>
      </c>
      <c r="B122" s="1887"/>
      <c r="C122" s="1887"/>
      <c r="D122" s="1888"/>
      <c r="E122" s="1003">
        <v>21679.616352499997</v>
      </c>
      <c r="F122" s="583">
        <v>21679.616352499997</v>
      </c>
      <c r="G122" s="583">
        <v>24849.032480500005</v>
      </c>
      <c r="H122" s="1003">
        <v>22025.389024133881</v>
      </c>
      <c r="I122" s="583">
        <v>21679.616352499997</v>
      </c>
      <c r="J122" s="583">
        <v>24849.032480500005</v>
      </c>
    </row>
    <row r="123" spans="1:12" s="55" customFormat="1" ht="13.9" customHeight="1">
      <c r="A123" s="1887" t="s">
        <v>1057</v>
      </c>
      <c r="B123" s="1887"/>
      <c r="C123" s="1887"/>
      <c r="D123" s="1888"/>
      <c r="E123" s="993"/>
      <c r="F123" s="583"/>
      <c r="G123" s="583"/>
      <c r="H123" s="993">
        <v>-1500</v>
      </c>
      <c r="I123" s="583">
        <v>-1500</v>
      </c>
      <c r="J123" s="583">
        <v>-1500</v>
      </c>
    </row>
    <row r="124" spans="1:12" s="55" customFormat="1" ht="13.9" customHeight="1">
      <c r="A124" s="1887" t="s">
        <v>1058</v>
      </c>
      <c r="B124" s="1887"/>
      <c r="C124" s="1887"/>
      <c r="D124" s="1888"/>
      <c r="E124" s="993">
        <v>-10</v>
      </c>
      <c r="F124" s="583">
        <v>-10</v>
      </c>
      <c r="G124" s="583"/>
      <c r="H124" s="993">
        <v>-10</v>
      </c>
      <c r="I124" s="583">
        <v>-10</v>
      </c>
      <c r="J124" s="583"/>
    </row>
    <row r="125" spans="1:12" s="55" customFormat="1" ht="13.9" customHeight="1">
      <c r="A125" s="1889" t="s">
        <v>324</v>
      </c>
      <c r="B125" s="1889"/>
      <c r="C125" s="1889"/>
      <c r="D125" s="1890"/>
      <c r="E125" s="1411">
        <v>21669.616352499997</v>
      </c>
      <c r="F125" s="1400">
        <v>21669.616352499997</v>
      </c>
      <c r="G125" s="1400">
        <v>24849.032480500005</v>
      </c>
      <c r="H125" s="1411">
        <v>20515.389024133881</v>
      </c>
      <c r="I125" s="1400">
        <v>20169.616352499997</v>
      </c>
      <c r="J125" s="1400">
        <v>23349.032480500005</v>
      </c>
      <c r="L125" s="301"/>
    </row>
    <row r="126" spans="1:12" s="55" customFormat="1" ht="13.9" customHeight="1">
      <c r="A126" s="1885" t="s">
        <v>982</v>
      </c>
      <c r="B126" s="1885"/>
      <c r="C126" s="1885"/>
      <c r="D126" s="1886"/>
      <c r="E126" s="993">
        <v>223222.61777272404</v>
      </c>
      <c r="F126" s="583">
        <v>220431.76689364275</v>
      </c>
      <c r="G126" s="583">
        <v>216660.48606023443</v>
      </c>
      <c r="H126" s="993">
        <v>229816.75573510391</v>
      </c>
      <c r="I126" s="583">
        <v>237409.90722223287</v>
      </c>
      <c r="J126" s="583">
        <v>229824.9757789245</v>
      </c>
    </row>
    <row r="127" spans="1:12" s="55" customFormat="1" ht="13.9" customHeight="1">
      <c r="A127" s="1887" t="s">
        <v>1059</v>
      </c>
      <c r="B127" s="1887"/>
      <c r="C127" s="1887"/>
      <c r="D127" s="1888"/>
      <c r="E127" s="993">
        <v>34286.817889999998</v>
      </c>
      <c r="F127" s="583">
        <v>34788.049229999997</v>
      </c>
      <c r="G127" s="583">
        <v>33218.859559999997</v>
      </c>
      <c r="H127" s="993">
        <v>34286.817889999998</v>
      </c>
      <c r="I127" s="583">
        <v>34788.049229999997</v>
      </c>
      <c r="J127" s="583">
        <v>33218.859559999997</v>
      </c>
    </row>
    <row r="128" spans="1:12" s="55" customFormat="1" ht="13.9" customHeight="1">
      <c r="A128" s="1887" t="s">
        <v>1060</v>
      </c>
      <c r="B128" s="1887"/>
      <c r="C128" s="1887"/>
      <c r="D128" s="1888"/>
      <c r="E128" s="578"/>
      <c r="F128" s="579"/>
      <c r="G128" s="579"/>
      <c r="H128" s="578">
        <v>-5588</v>
      </c>
      <c r="I128" s="579">
        <v>-5588</v>
      </c>
      <c r="J128" s="579">
        <v>-5588</v>
      </c>
    </row>
    <row r="129" spans="1:11" s="55" customFormat="1" ht="13.9" customHeight="1">
      <c r="A129" s="1887" t="s">
        <v>1061</v>
      </c>
      <c r="B129" s="1887"/>
      <c r="C129" s="1887"/>
      <c r="D129" s="1888"/>
      <c r="E129" s="993">
        <v>-25</v>
      </c>
      <c r="F129" s="583">
        <v>-25</v>
      </c>
      <c r="G129" s="583"/>
      <c r="H129" s="993">
        <v>-25</v>
      </c>
      <c r="I129" s="583">
        <v>-25</v>
      </c>
      <c r="J129" s="583"/>
    </row>
    <row r="130" spans="1:11" s="55" customFormat="1" ht="13.9" customHeight="1">
      <c r="A130" s="1889" t="s">
        <v>808</v>
      </c>
      <c r="B130" s="1889"/>
      <c r="C130" s="1889"/>
      <c r="D130" s="1890"/>
      <c r="E130" s="1411">
        <v>34261.817889999998</v>
      </c>
      <c r="F130" s="1400">
        <v>34763.049229999997</v>
      </c>
      <c r="G130" s="1400">
        <v>33218.859559999997</v>
      </c>
      <c r="H130" s="1411">
        <v>28674</v>
      </c>
      <c r="I130" s="1400">
        <v>29175.049229999997</v>
      </c>
      <c r="J130" s="1400">
        <v>27630.859559999997</v>
      </c>
    </row>
    <row r="131" spans="1:11" s="55" customFormat="1" ht="13.9" customHeight="1">
      <c r="A131" s="1889" t="s">
        <v>976</v>
      </c>
      <c r="B131" s="1889"/>
      <c r="C131" s="1889"/>
      <c r="D131" s="1890"/>
      <c r="E131" s="993">
        <v>257484.43566272405</v>
      </c>
      <c r="F131" s="583">
        <v>255194.81612364275</v>
      </c>
      <c r="G131" s="583">
        <v>249879.34562023444</v>
      </c>
      <c r="H131" s="993">
        <v>258491</v>
      </c>
      <c r="I131" s="403">
        <v>266584.95645223284</v>
      </c>
      <c r="J131" s="583">
        <v>257455.83533892449</v>
      </c>
    </row>
    <row r="132" spans="1:11" s="55" customFormat="1" ht="13.9" customHeight="1">
      <c r="A132" s="1475"/>
      <c r="B132" s="1494"/>
      <c r="C132" s="1494"/>
      <c r="D132" s="1494"/>
      <c r="E132" s="1479"/>
      <c r="F132" s="1479"/>
      <c r="G132" s="1479"/>
      <c r="H132" s="1479"/>
      <c r="I132" s="1479"/>
      <c r="J132" s="1479"/>
    </row>
    <row r="133" spans="1:11" s="55" customFormat="1" ht="13.9" customHeight="1">
      <c r="A133" s="1885" t="s">
        <v>977</v>
      </c>
      <c r="B133" s="1885"/>
      <c r="C133" s="1885"/>
      <c r="D133" s="1886"/>
      <c r="E133" s="1327">
        <v>978938.58160849998</v>
      </c>
      <c r="F133" s="1325">
        <v>966936.227969</v>
      </c>
      <c r="G133" s="1325">
        <v>955036.37137399998</v>
      </c>
      <c r="H133" s="1327">
        <v>1133958.92943016</v>
      </c>
      <c r="I133" s="1325">
        <v>1121130.4983650302</v>
      </c>
      <c r="J133" s="1325">
        <v>1089131</v>
      </c>
    </row>
    <row r="134" spans="1:11" s="55" customFormat="1" ht="13.9" customHeight="1">
      <c r="A134" s="1883" t="s">
        <v>978</v>
      </c>
      <c r="B134" s="1883"/>
      <c r="C134" s="1883"/>
      <c r="D134" s="1884"/>
      <c r="E134" s="997">
        <v>78315.086528679996</v>
      </c>
      <c r="F134" s="998">
        <v>77354.898237519999</v>
      </c>
      <c r="G134" s="998">
        <v>76402.909709920001</v>
      </c>
      <c r="H134" s="997">
        <v>90717</v>
      </c>
      <c r="I134" s="998">
        <v>89690.439869202412</v>
      </c>
      <c r="J134" s="998">
        <v>87130.48</v>
      </c>
    </row>
    <row r="135" spans="1:11" s="55" customFormat="1" ht="13.9" customHeight="1">
      <c r="A135" s="1475"/>
      <c r="B135" s="1494"/>
      <c r="C135" s="1494"/>
      <c r="D135" s="1494"/>
      <c r="E135" s="1479"/>
      <c r="F135" s="1479"/>
      <c r="G135" s="1479"/>
      <c r="H135" s="1479"/>
      <c r="I135" s="1479"/>
      <c r="J135" s="1479"/>
    </row>
    <row r="136" spans="1:11" s="55" customFormat="1" ht="13.9" customHeight="1">
      <c r="A136" s="1885" t="s">
        <v>1062</v>
      </c>
      <c r="B136" s="1885"/>
      <c r="C136" s="1885"/>
      <c r="D136" s="1886"/>
      <c r="E136" s="993"/>
      <c r="F136" s="583"/>
      <c r="G136" s="583"/>
      <c r="H136" s="993"/>
      <c r="I136" s="583"/>
      <c r="J136" s="583"/>
    </row>
    <row r="137" spans="1:11" s="55" customFormat="1" ht="13.9" customHeight="1">
      <c r="A137" s="1887" t="s">
        <v>1063</v>
      </c>
      <c r="B137" s="1887"/>
      <c r="C137" s="1887"/>
      <c r="D137" s="1888"/>
      <c r="E137" s="1004">
        <v>20.588932258554063</v>
      </c>
      <c r="F137" s="1005">
        <v>20.555869641851405</v>
      </c>
      <c r="G137" s="1005">
        <v>20.084204</v>
      </c>
      <c r="H137" s="1004">
        <v>18.5</v>
      </c>
      <c r="I137" s="1005">
        <v>19.376896015810765</v>
      </c>
      <c r="J137" s="1005">
        <v>18.957999999999998</v>
      </c>
    </row>
    <row r="138" spans="1:11" s="55" customFormat="1" ht="13.9" customHeight="1">
      <c r="A138" s="1887" t="s">
        <v>1064</v>
      </c>
      <c r="B138" s="1887"/>
      <c r="C138" s="1887"/>
      <c r="D138" s="1888"/>
      <c r="E138" s="1004">
        <v>22.802515087917527</v>
      </c>
      <c r="F138" s="1005">
        <v>22.796929158052993</v>
      </c>
      <c r="G138" s="1005">
        <v>22.686098000000001</v>
      </c>
      <c r="H138" s="1004">
        <v>20.3</v>
      </c>
      <c r="I138" s="1005">
        <v>21.175938712616691</v>
      </c>
      <c r="J138" s="1005">
        <v>21.102</v>
      </c>
    </row>
    <row r="139" spans="1:11" s="55" customFormat="1" ht="13.9" customHeight="1">
      <c r="A139" s="1883" t="s">
        <v>1065</v>
      </c>
      <c r="B139" s="1883"/>
      <c r="C139" s="1883"/>
      <c r="D139" s="1884"/>
      <c r="E139" s="1006">
        <v>26.302409619983493</v>
      </c>
      <c r="F139" s="1007">
        <v>26.392104126625433</v>
      </c>
      <c r="G139" s="1007">
        <v>26.164380000000001</v>
      </c>
      <c r="H139" s="1006">
        <v>22.8</v>
      </c>
      <c r="I139" s="1007">
        <v>23.778227141354165</v>
      </c>
      <c r="J139" s="1007">
        <v>23.638999999999999</v>
      </c>
    </row>
    <row r="140" spans="1:11" s="49" customFormat="1" ht="6.75" customHeight="1">
      <c r="A140" s="1008"/>
      <c r="B140" s="1008"/>
      <c r="C140" s="1008"/>
      <c r="D140" s="1008"/>
      <c r="E140" s="1009"/>
      <c r="F140" s="1010"/>
      <c r="G140" s="1010"/>
      <c r="H140" s="1010"/>
      <c r="I140" s="1010"/>
      <c r="J140" s="1010"/>
    </row>
    <row r="141" spans="1:11" s="49" customFormat="1" ht="13.5" customHeight="1">
      <c r="A141" s="1771" t="s">
        <v>1066</v>
      </c>
      <c r="B141" s="1772"/>
      <c r="C141" s="1772"/>
      <c r="D141" s="1772"/>
      <c r="E141" s="1772"/>
      <c r="F141" s="1772"/>
      <c r="G141" s="1772"/>
      <c r="H141" s="1772"/>
      <c r="I141" s="1772"/>
      <c r="J141" s="1772"/>
      <c r="K141" s="1772"/>
    </row>
    <row r="142" spans="1:11" s="96" customFormat="1" ht="23.85" customHeight="1">
      <c r="A142" s="1880" t="s">
        <v>1067</v>
      </c>
      <c r="B142" s="1881"/>
      <c r="C142" s="1881"/>
      <c r="D142" s="1881"/>
      <c r="E142" s="1881"/>
      <c r="F142" s="1881"/>
      <c r="G142" s="1881"/>
      <c r="H142" s="1881"/>
      <c r="I142" s="1881"/>
      <c r="J142" s="1881"/>
    </row>
    <row r="143" spans="1:11" s="96" customFormat="1" ht="13.9" customHeight="1">
      <c r="A143" s="1880" t="s">
        <v>1068</v>
      </c>
      <c r="B143" s="1882"/>
      <c r="C143" s="1882"/>
      <c r="D143" s="1882"/>
      <c r="E143" s="1882"/>
      <c r="F143" s="1882"/>
      <c r="G143" s="1882"/>
      <c r="H143" s="1882"/>
      <c r="I143" s="1882"/>
      <c r="J143" s="1882"/>
    </row>
    <row r="144" spans="1:11" s="23" customFormat="1" ht="16.350000000000001" customHeight="1">
      <c r="A144" s="1841"/>
      <c r="B144" s="1841"/>
      <c r="C144" s="1841"/>
      <c r="D144" s="1841"/>
      <c r="E144" s="1841"/>
      <c r="F144" s="1841"/>
      <c r="G144" s="1841"/>
      <c r="H144" s="1841"/>
      <c r="I144" s="1841"/>
      <c r="J144" s="1841"/>
    </row>
    <row r="145" spans="1:14" s="23" customFormat="1" ht="23.1" customHeight="1">
      <c r="A145" s="165"/>
      <c r="B145" s="357"/>
      <c r="C145" s="357"/>
      <c r="D145" s="357"/>
      <c r="E145" s="357"/>
      <c r="F145" s="357"/>
      <c r="G145" s="357"/>
      <c r="H145" s="357"/>
      <c r="I145" s="357"/>
      <c r="J145" s="357"/>
    </row>
    <row r="146" spans="1:14" s="24" customFormat="1" ht="18.75" customHeight="1">
      <c r="A146" s="358" t="s">
        <v>1069</v>
      </c>
      <c r="B146" s="336"/>
      <c r="C146" s="336"/>
      <c r="D146" s="336"/>
      <c r="E146" s="336"/>
      <c r="F146" s="336"/>
      <c r="G146" s="336"/>
      <c r="H146" s="336"/>
      <c r="I146" s="336"/>
      <c r="J146" s="336"/>
    </row>
    <row r="147" spans="1:14" s="25" customFormat="1" ht="13.9" customHeight="1">
      <c r="A147" s="337"/>
      <c r="B147" s="337"/>
      <c r="C147" s="337"/>
      <c r="D147" s="337"/>
      <c r="E147" s="337"/>
      <c r="F147" s="337"/>
      <c r="G147" s="337"/>
      <c r="H147" s="337"/>
      <c r="I147" s="337"/>
      <c r="J147" s="337"/>
    </row>
    <row r="148" spans="1:14" s="25" customFormat="1" ht="53.1" customHeight="1">
      <c r="A148" s="1841" t="s">
        <v>1070</v>
      </c>
      <c r="B148" s="1841"/>
      <c r="C148" s="1841"/>
      <c r="D148" s="1841"/>
      <c r="E148" s="1841"/>
      <c r="F148" s="1841"/>
      <c r="G148" s="1841"/>
      <c r="H148" s="1841"/>
      <c r="I148" s="1841"/>
      <c r="J148" s="1841"/>
    </row>
    <row r="149" spans="1:14" s="97" customFormat="1" ht="11.25" customHeight="1">
      <c r="A149" s="921"/>
      <c r="B149" s="1311" t="s">
        <v>289</v>
      </c>
      <c r="C149" s="1312" t="s">
        <v>290</v>
      </c>
      <c r="D149" s="1312" t="s">
        <v>291</v>
      </c>
      <c r="E149" s="1312" t="s">
        <v>292</v>
      </c>
      <c r="F149" s="1312" t="s">
        <v>289</v>
      </c>
      <c r="G149" s="1312" t="s">
        <v>290</v>
      </c>
      <c r="H149" s="1312" t="s">
        <v>291</v>
      </c>
      <c r="I149" s="1312" t="s">
        <v>292</v>
      </c>
      <c r="J149" s="1312" t="s">
        <v>289</v>
      </c>
      <c r="K149" s="962"/>
    </row>
    <row r="150" spans="1:14" s="55" customFormat="1" ht="11.25" customHeight="1">
      <c r="A150" s="190" t="s">
        <v>210</v>
      </c>
      <c r="B150" s="922" t="s">
        <v>293</v>
      </c>
      <c r="C150" s="724" t="s">
        <v>263</v>
      </c>
      <c r="D150" s="724" t="s">
        <v>263</v>
      </c>
      <c r="E150" s="724" t="s">
        <v>263</v>
      </c>
      <c r="F150" s="724" t="s">
        <v>263</v>
      </c>
      <c r="G150" s="724" t="s">
        <v>264</v>
      </c>
      <c r="H150" s="724" t="s">
        <v>264</v>
      </c>
      <c r="I150" s="724" t="s">
        <v>264</v>
      </c>
      <c r="J150" s="724" t="s">
        <v>264</v>
      </c>
      <c r="K150" s="962"/>
      <c r="N150" s="1011"/>
    </row>
    <row r="151" spans="1:14" s="55" customFormat="1" ht="13.9" customHeight="1">
      <c r="A151" s="1274" t="s">
        <v>1412</v>
      </c>
      <c r="B151" s="1286">
        <v>212344.367</v>
      </c>
      <c r="C151" s="1287">
        <v>212891.65400000001</v>
      </c>
      <c r="D151" s="1287">
        <v>210913.46100000001</v>
      </c>
      <c r="E151" s="1287">
        <v>207202.78048111199</v>
      </c>
      <c r="F151" s="1287">
        <v>206697.98875598199</v>
      </c>
      <c r="G151" s="1287">
        <v>209093.39877304999</v>
      </c>
      <c r="H151" s="1287">
        <v>211284.28856741899</v>
      </c>
      <c r="I151" s="1287">
        <v>209318.449595952</v>
      </c>
      <c r="J151" s="1287">
        <v>204658.288</v>
      </c>
      <c r="K151" s="927"/>
      <c r="N151" s="1011"/>
    </row>
    <row r="152" spans="1:14" s="33" customFormat="1" ht="21.6" customHeight="1">
      <c r="A152" s="925" t="s">
        <v>1071</v>
      </c>
      <c r="B152" s="1012">
        <v>14705.695</v>
      </c>
      <c r="C152" s="1013">
        <v>14740.4248673688</v>
      </c>
      <c r="D152" s="1013">
        <v>14414.61</v>
      </c>
      <c r="E152" s="1013">
        <v>14250.372041962601</v>
      </c>
      <c r="F152" s="1013">
        <v>14154.505999999999</v>
      </c>
      <c r="G152" s="1013">
        <v>14167.147770342899</v>
      </c>
      <c r="H152" s="1013">
        <v>13308.267305626299</v>
      </c>
      <c r="I152" s="1013">
        <v>14746.4856988993</v>
      </c>
      <c r="J152" s="1013">
        <v>16876.079000000002</v>
      </c>
      <c r="K152" s="956"/>
      <c r="N152" s="1014"/>
    </row>
    <row r="153" spans="1:14" s="55" customFormat="1" ht="13.9" customHeight="1">
      <c r="A153" s="1015" t="s">
        <v>1072</v>
      </c>
      <c r="B153" s="1016">
        <v>227050.06200000001</v>
      </c>
      <c r="C153" s="1017">
        <v>227632.07886736881</v>
      </c>
      <c r="D153" s="1017">
        <v>225328.071</v>
      </c>
      <c r="E153" s="1017">
        <v>221453.15252307459</v>
      </c>
      <c r="F153" s="1017">
        <v>220852.49475598198</v>
      </c>
      <c r="G153" s="1017">
        <v>223260.54654339291</v>
      </c>
      <c r="H153" s="1017">
        <v>224592.55587304529</v>
      </c>
      <c r="I153" s="1017">
        <v>224064.93529485131</v>
      </c>
      <c r="J153" s="1017">
        <v>221534.367</v>
      </c>
      <c r="K153" s="927"/>
      <c r="N153" s="1011"/>
    </row>
    <row r="154" spans="1:14" s="33" customFormat="1" ht="13.9" customHeight="1">
      <c r="A154" s="1328" t="s">
        <v>1073</v>
      </c>
      <c r="B154" s="1329">
        <v>269203.91499999998</v>
      </c>
      <c r="C154" s="1330">
        <v>276577.37199999997</v>
      </c>
      <c r="D154" s="1330">
        <v>269803.48300000001</v>
      </c>
      <c r="E154" s="1330">
        <v>264609.8</v>
      </c>
      <c r="F154" s="1330">
        <v>268161.24399999995</v>
      </c>
      <c r="G154" s="1330">
        <v>258721.34061844661</v>
      </c>
      <c r="H154" s="1330">
        <v>246718.3464432593</v>
      </c>
      <c r="I154" s="1330">
        <v>253124.8</v>
      </c>
      <c r="J154" s="1330">
        <v>244111.91500000001</v>
      </c>
      <c r="K154" s="956"/>
    </row>
    <row r="155" spans="1:14" s="55" customFormat="1" ht="13.9" customHeight="1">
      <c r="A155" s="716" t="s">
        <v>1074</v>
      </c>
      <c r="B155" s="542">
        <v>-31947.88</v>
      </c>
      <c r="C155" s="343">
        <v>-31947.88</v>
      </c>
      <c r="D155" s="343">
        <v>-31697.126799999998</v>
      </c>
      <c r="E155" s="343">
        <v>-31697.127</v>
      </c>
      <c r="F155" s="343">
        <v>-31697.127</v>
      </c>
      <c r="G155" s="343">
        <v>-31697.127</v>
      </c>
      <c r="H155" s="343">
        <v>-31697.127</v>
      </c>
      <c r="I155" s="343">
        <v>-31697.127</v>
      </c>
      <c r="J155" s="343">
        <v>-31697.127</v>
      </c>
      <c r="K155" s="927"/>
    </row>
    <row r="156" spans="1:14" s="55" customFormat="1" ht="13.9" customHeight="1">
      <c r="A156" s="716" t="s">
        <v>1075</v>
      </c>
      <c r="B156" s="1018">
        <v>37713.400999999998</v>
      </c>
      <c r="C156" s="1019">
        <v>37225.099000000002</v>
      </c>
      <c r="D156" s="1019">
        <v>36382.248</v>
      </c>
      <c r="E156" s="1019">
        <v>36422.741507844301</v>
      </c>
      <c r="F156" s="1019">
        <v>35469.065000000024</v>
      </c>
      <c r="G156" s="1019">
        <v>34347.651381553398</v>
      </c>
      <c r="H156" s="1019">
        <v>34740.926364551698</v>
      </c>
      <c r="I156" s="1019">
        <v>34277.720999999998</v>
      </c>
      <c r="J156" s="1019">
        <v>32045.871999999999</v>
      </c>
      <c r="K156" s="927"/>
    </row>
    <row r="157" spans="1:14" s="55" customFormat="1" ht="13.9" customHeight="1">
      <c r="A157" s="1401" t="s">
        <v>1076</v>
      </c>
      <c r="B157" s="1020">
        <v>274969.43599999999</v>
      </c>
      <c r="C157" s="912">
        <v>281854.59099999996</v>
      </c>
      <c r="D157" s="912">
        <v>274488.6042</v>
      </c>
      <c r="E157" s="912">
        <v>269335.41450784425</v>
      </c>
      <c r="F157" s="912">
        <v>271933.18199999997</v>
      </c>
      <c r="G157" s="912">
        <v>261371.86499999999</v>
      </c>
      <c r="H157" s="912">
        <v>249762.145807811</v>
      </c>
      <c r="I157" s="912">
        <v>255705.39399999997</v>
      </c>
      <c r="J157" s="912">
        <v>244460.66</v>
      </c>
      <c r="K157" s="927"/>
    </row>
    <row r="158" spans="1:14" s="55" customFormat="1" ht="13.9" customHeight="1">
      <c r="A158" s="1015" t="s">
        <v>1077</v>
      </c>
      <c r="B158" s="1016">
        <v>47919.373999999982</v>
      </c>
      <c r="C158" s="1017">
        <v>54222.512132631149</v>
      </c>
      <c r="D158" s="1017">
        <v>49160.533200000005</v>
      </c>
      <c r="E158" s="1017">
        <v>47882.261984769662</v>
      </c>
      <c r="F158" s="1017">
        <v>51080.687244017987</v>
      </c>
      <c r="G158" s="1017">
        <v>38111.318456607085</v>
      </c>
      <c r="H158" s="1017">
        <v>25169.58993476571</v>
      </c>
      <c r="I158" s="1017">
        <v>31640.45870514866</v>
      </c>
      <c r="J158" s="1017">
        <v>22926.293000000005</v>
      </c>
      <c r="K158" s="927"/>
    </row>
    <row r="159" spans="1:14" s="53" customFormat="1"/>
    <row r="160" spans="1:14">
      <c r="C160" s="1745"/>
    </row>
  </sheetData>
  <sheetProtection insertRows="0" deleteRows="0"/>
  <mergeCells count="56">
    <mergeCell ref="A4:J4"/>
    <mergeCell ref="A5:J5"/>
    <mergeCell ref="A47:J47"/>
    <mergeCell ref="B49:D49"/>
    <mergeCell ref="E49:G49"/>
    <mergeCell ref="H49:J49"/>
    <mergeCell ref="A106:D106"/>
    <mergeCell ref="B52:C52"/>
    <mergeCell ref="E52:F52"/>
    <mergeCell ref="A97:J97"/>
    <mergeCell ref="A98:D98"/>
    <mergeCell ref="E98:G98"/>
    <mergeCell ref="H98:J98"/>
    <mergeCell ref="A101:D101"/>
    <mergeCell ref="A102:D102"/>
    <mergeCell ref="A103:D103"/>
    <mergeCell ref="A104:D104"/>
    <mergeCell ref="A105:D105"/>
    <mergeCell ref="A92:J92"/>
    <mergeCell ref="H52:I52"/>
    <mergeCell ref="A121:D121"/>
    <mergeCell ref="A107:D107"/>
    <mergeCell ref="A109:D109"/>
    <mergeCell ref="A110:D110"/>
    <mergeCell ref="A111:D111"/>
    <mergeCell ref="A112:D112"/>
    <mergeCell ref="A114:D114"/>
    <mergeCell ref="A115:D115"/>
    <mergeCell ref="A116:D116"/>
    <mergeCell ref="A117:D117"/>
    <mergeCell ref="A118:D118"/>
    <mergeCell ref="A120:D120"/>
    <mergeCell ref="A108:D108"/>
    <mergeCell ref="A113:D113"/>
    <mergeCell ref="A119:D119"/>
    <mergeCell ref="A133:D133"/>
    <mergeCell ref="A122:D122"/>
    <mergeCell ref="A123:D123"/>
    <mergeCell ref="A125:D125"/>
    <mergeCell ref="A126:D126"/>
    <mergeCell ref="A127:D127"/>
    <mergeCell ref="A128:D128"/>
    <mergeCell ref="A130:D130"/>
    <mergeCell ref="A131:D131"/>
    <mergeCell ref="A124:D124"/>
    <mergeCell ref="A129:D129"/>
    <mergeCell ref="A142:J142"/>
    <mergeCell ref="A143:J143"/>
    <mergeCell ref="A144:J144"/>
    <mergeCell ref="A148:J148"/>
    <mergeCell ref="A134:D134"/>
    <mergeCell ref="A136:D136"/>
    <mergeCell ref="A137:D137"/>
    <mergeCell ref="A138:D138"/>
    <mergeCell ref="A139:D139"/>
    <mergeCell ref="A141:K141"/>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1Q25</oddHeader>
  </headerFooter>
  <rowBreaks count="3" manualBreakCount="3">
    <brk id="45" max="16383" man="1"/>
    <brk id="93" max="16383" man="1"/>
    <brk id="144"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4"/>
  <sheetViews>
    <sheetView zoomScale="150" zoomScaleNormal="150" workbookViewId="0"/>
  </sheetViews>
  <sheetFormatPr baseColWidth="10" defaultColWidth="0" defaultRowHeight="14.25"/>
  <cols>
    <col min="1" max="1" width="7.125" customWidth="1"/>
    <col min="2" max="2" width="68.125" customWidth="1"/>
    <col min="3" max="3" width="7.125" customWidth="1"/>
  </cols>
  <sheetData>
    <row r="1" spans="1:3">
      <c r="A1" s="98" t="s">
        <v>206</v>
      </c>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6.25">
      <c r="A9" s="1"/>
      <c r="B9" s="188" t="s">
        <v>1078</v>
      </c>
      <c r="C9" s="1"/>
    </row>
    <row r="10" spans="1:3">
      <c r="A10" s="1"/>
      <c r="B10" s="20"/>
      <c r="C10" s="1"/>
    </row>
    <row r="11" spans="1:3" s="18" customFormat="1" ht="11.25" customHeight="1">
      <c r="A11" s="1021"/>
      <c r="B11" s="330" t="s">
        <v>156</v>
      </c>
      <c r="C11" s="1022"/>
    </row>
    <row r="12" spans="1:3" ht="8.85" customHeight="1">
      <c r="A12" s="1023"/>
      <c r="B12" s="330"/>
      <c r="C12" s="1024"/>
    </row>
    <row r="13" spans="1:3" ht="11.25" customHeight="1">
      <c r="A13" s="1021"/>
      <c r="B13" s="333" t="s">
        <v>160</v>
      </c>
      <c r="C13" s="1025"/>
    </row>
    <row r="14" spans="1:3" ht="8.85" customHeight="1">
      <c r="A14" s="1023"/>
      <c r="B14" s="330"/>
      <c r="C14" s="1024"/>
    </row>
    <row r="15" spans="1:3" ht="11.25" customHeight="1">
      <c r="A15" s="1021"/>
      <c r="B15" s="333" t="s">
        <v>422</v>
      </c>
      <c r="C15" s="1025"/>
    </row>
    <row r="16" spans="1:3" ht="8.85" customHeight="1">
      <c r="A16" s="1023"/>
      <c r="B16" s="330"/>
      <c r="C16" s="1024"/>
    </row>
    <row r="17" spans="1:3" ht="11.25" customHeight="1">
      <c r="A17" s="1021"/>
      <c r="B17" s="333" t="s">
        <v>423</v>
      </c>
      <c r="C17" s="1025"/>
    </row>
    <row r="18" spans="1:3" ht="8.85" customHeight="1">
      <c r="A18" s="1023"/>
      <c r="B18" s="330"/>
      <c r="C18" s="1024"/>
    </row>
    <row r="19" spans="1:3" ht="11.25" customHeight="1">
      <c r="A19" s="1026"/>
      <c r="B19" s="333" t="s">
        <v>424</v>
      </c>
      <c r="C19" s="1025"/>
    </row>
    <row r="20" spans="1:3" ht="8.85" customHeight="1">
      <c r="A20" s="1023"/>
      <c r="B20" s="330"/>
      <c r="C20" s="1024"/>
    </row>
    <row r="21" spans="1:3" ht="11.25" customHeight="1">
      <c r="A21" s="1026"/>
      <c r="B21" s="333" t="s">
        <v>180</v>
      </c>
      <c r="C21" s="1025"/>
    </row>
    <row r="22" spans="1:3" ht="8.85" customHeight="1">
      <c r="A22" s="1023"/>
      <c r="B22" s="330"/>
      <c r="C22" s="1024"/>
    </row>
    <row r="23" spans="1:3" s="18" customFormat="1" ht="11.25" customHeight="1">
      <c r="A23" s="1026"/>
      <c r="B23" s="333" t="s">
        <v>181</v>
      </c>
      <c r="C23" s="1027"/>
    </row>
    <row r="24" spans="1:3">
      <c r="A24" s="1"/>
      <c r="B24" s="21"/>
      <c r="C24" s="1"/>
    </row>
    <row r="25" spans="1:3" ht="13.9" hidden="1" customHeight="1"/>
    <row r="26" spans="1:3" ht="13.9" hidden="1" customHeight="1"/>
    <row r="27" spans="1:3" ht="13.9" hidden="1" customHeight="1"/>
    <row r="28" spans="1:3" ht="13.9" hidden="1" customHeight="1"/>
    <row r="29" spans="1:3" ht="13.9" hidden="1" customHeight="1"/>
    <row r="30" spans="1:3" ht="13.9" hidden="1" customHeight="1"/>
    <row r="31" spans="1:3" ht="13.9" hidden="1" customHeight="1"/>
    <row r="32" spans="1:3" ht="13.9" hidden="1" customHeight="1"/>
    <row r="33" ht="13.9" hidden="1" customHeight="1"/>
    <row r="34" ht="11.25" hidden="1" customHeight="1"/>
  </sheetData>
  <pageMargins left="0.86614173228346458" right="0.86614173228346458" top="0.6692913385826772" bottom="0.39370078740157483" header="0.51181102362204722" footer="0"/>
  <pageSetup paperSize="9" scale="93" fitToHeight="0" orientation="portrait" r:id="rId1"/>
  <headerFooter scaleWithDoc="0">
    <oddHeader>&amp;R&amp;8CHAPTER 2 – SEGMENTAL REPORTING&amp;L&amp;"Arial"&amp;8FACTBOOK DNB – 1Q25</oddHeader>
  </headerFooter>
  <drawing r:id="rId2"/>
  <legacyDrawing r:id="rId3"/>
  <controls>
    <mc:AlternateContent xmlns:mc="http://schemas.openxmlformats.org/markup-compatibility/2006">
      <mc:Choice Requires="x14">
        <control shapeId="124929" r:id="rId4" name="CustomMemberDispatchertb1">
          <controlPr defaultSize="0" autoLine="0" autoPict="0" r:id="rId5">
            <anchor moveWithCells="1" sizeWithCells="1">
              <from>
                <xdr:col>0</xdr:col>
                <xdr:colOff>0</xdr:colOff>
                <xdr:row>0</xdr:row>
                <xdr:rowOff>0</xdr:rowOff>
              </from>
              <to>
                <xdr:col>1</xdr:col>
                <xdr:colOff>381000</xdr:colOff>
                <xdr:row>0</xdr:row>
                <xdr:rowOff>0</xdr:rowOff>
              </to>
            </anchor>
          </controlPr>
        </control>
      </mc:Choice>
      <mc:Fallback>
        <control shapeId="124929"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M67"/>
  <sheetViews>
    <sheetView showGridLines="0" zoomScale="150" zoomScaleNormal="150" workbookViewId="0"/>
  </sheetViews>
  <sheetFormatPr baseColWidth="10" defaultColWidth="8.125" defaultRowHeight="14.25"/>
  <cols>
    <col min="1" max="1" width="23.5" customWidth="1"/>
    <col min="2" max="2" width="4.625" customWidth="1"/>
    <col min="3" max="3" width="4.75" customWidth="1"/>
    <col min="4" max="13" width="4.625" customWidth="1"/>
  </cols>
  <sheetData>
    <row r="1" spans="1:19" s="68" customFormat="1" ht="23.1" customHeight="1">
      <c r="A1" s="155"/>
      <c r="B1" s="897"/>
      <c r="C1" s="897"/>
      <c r="D1" s="897"/>
      <c r="E1" s="897"/>
      <c r="F1" s="897"/>
      <c r="G1" s="897"/>
      <c r="H1" s="897"/>
      <c r="I1" s="897"/>
      <c r="J1" s="897"/>
      <c r="K1" s="897"/>
      <c r="L1" s="897"/>
      <c r="M1" s="897"/>
      <c r="N1" s="1028"/>
      <c r="O1" s="1028"/>
    </row>
    <row r="2" spans="1:19" s="3" customFormat="1" ht="18.75" customHeight="1">
      <c r="A2" s="881" t="s">
        <v>1079</v>
      </c>
      <c r="B2" s="307"/>
      <c r="C2" s="307"/>
      <c r="D2" s="307"/>
      <c r="E2" s="307"/>
      <c r="F2" s="307"/>
      <c r="G2" s="307"/>
      <c r="H2" s="307"/>
      <c r="I2" s="307"/>
      <c r="J2" s="307"/>
      <c r="K2" s="307"/>
      <c r="L2" s="307"/>
      <c r="M2" s="307"/>
    </row>
    <row r="3" spans="1:19" s="90" customFormat="1" ht="13.9" customHeight="1">
      <c r="A3" s="898"/>
      <c r="B3" s="898"/>
      <c r="C3" s="898"/>
      <c r="D3" s="898"/>
      <c r="E3" s="898"/>
      <c r="F3" s="898"/>
      <c r="G3" s="898"/>
      <c r="H3" s="898"/>
      <c r="I3" s="898"/>
      <c r="J3" s="898"/>
      <c r="K3" s="898"/>
      <c r="L3" s="898"/>
      <c r="M3" s="898"/>
    </row>
    <row r="4" spans="1:19" s="80" customFormat="1" ht="31.35" customHeight="1">
      <c r="A4" s="782"/>
      <c r="B4" s="1921" t="s">
        <v>1080</v>
      </c>
      <c r="C4" s="1921"/>
      <c r="D4" s="1921" t="s">
        <v>1081</v>
      </c>
      <c r="E4" s="1921"/>
      <c r="F4" s="1921" t="s">
        <v>424</v>
      </c>
      <c r="G4" s="1921"/>
      <c r="H4" s="1921" t="s">
        <v>1082</v>
      </c>
      <c r="I4" s="1921"/>
      <c r="J4" s="1921" t="s">
        <v>528</v>
      </c>
      <c r="K4" s="1921"/>
      <c r="L4" s="1921" t="s">
        <v>1083</v>
      </c>
      <c r="M4" s="1921"/>
      <c r="N4" s="1923"/>
      <c r="O4" s="1923"/>
    </row>
    <row r="5" spans="1:19" s="80" customFormat="1" ht="11.25" customHeight="1">
      <c r="A5" s="181" t="s">
        <v>210</v>
      </c>
      <c r="B5" s="1030" t="s">
        <v>1084</v>
      </c>
      <c r="C5" s="1031" t="s">
        <v>1085</v>
      </c>
      <c r="D5" s="1030" t="s">
        <v>1084</v>
      </c>
      <c r="E5" s="1031" t="s">
        <v>1085</v>
      </c>
      <c r="F5" s="1030" t="s">
        <v>1084</v>
      </c>
      <c r="G5" s="1031" t="s">
        <v>1085</v>
      </c>
      <c r="H5" s="1030" t="s">
        <v>1084</v>
      </c>
      <c r="I5" s="1031" t="s">
        <v>1085</v>
      </c>
      <c r="J5" s="1030" t="s">
        <v>1084</v>
      </c>
      <c r="K5" s="1031" t="s">
        <v>1085</v>
      </c>
      <c r="L5" s="1030" t="s">
        <v>1084</v>
      </c>
      <c r="M5" s="1031" t="s">
        <v>1085</v>
      </c>
      <c r="N5" s="1032"/>
      <c r="O5" s="1032"/>
    </row>
    <row r="6" spans="1:19" s="80" customFormat="1" ht="13.9" customHeight="1">
      <c r="A6" s="586" t="s">
        <v>80</v>
      </c>
      <c r="B6" s="1267">
        <v>5461.0709999999999</v>
      </c>
      <c r="C6" s="1331">
        <v>5526.0640000000003</v>
      </c>
      <c r="D6" s="1267">
        <v>4909.92</v>
      </c>
      <c r="E6" s="1331">
        <v>4705.7861605759545</v>
      </c>
      <c r="F6" s="1267">
        <v>4879.0190000000002</v>
      </c>
      <c r="G6" s="1331">
        <v>4485.662041606045</v>
      </c>
      <c r="H6" s="1267">
        <v>1160.2339999999986</v>
      </c>
      <c r="I6" s="1331">
        <v>808.85079781799959</v>
      </c>
      <c r="J6" s="1267">
        <v>0</v>
      </c>
      <c r="K6" s="1331">
        <v>0</v>
      </c>
      <c r="L6" s="1267">
        <v>16410.243999999999</v>
      </c>
      <c r="M6" s="1331">
        <v>15526.362999999999</v>
      </c>
      <c r="N6" s="1033"/>
      <c r="O6" s="1033"/>
    </row>
    <row r="7" spans="1:19" s="80" customFormat="1" ht="13.9" customHeight="1">
      <c r="A7" s="992" t="s">
        <v>83</v>
      </c>
      <c r="B7" s="629">
        <v>1647.8889999999999</v>
      </c>
      <c r="C7" s="1034">
        <v>1357.5640000000001</v>
      </c>
      <c r="D7" s="629">
        <v>923.20399999999995</v>
      </c>
      <c r="E7" s="1034">
        <v>817.81222085166235</v>
      </c>
      <c r="F7" s="629">
        <v>2585.4969999999998</v>
      </c>
      <c r="G7" s="1034">
        <v>1761.1355914691176</v>
      </c>
      <c r="H7" s="629">
        <v>822.95100000000025</v>
      </c>
      <c r="I7" s="1034">
        <v>976.86718767921934</v>
      </c>
      <c r="J7" s="629">
        <v>-476.64400000000001</v>
      </c>
      <c r="K7" s="1034">
        <v>-40.893999999999998</v>
      </c>
      <c r="L7" s="629">
        <v>5502.8969999999999</v>
      </c>
      <c r="M7" s="1034">
        <v>4872.4849999999997</v>
      </c>
      <c r="N7" s="1033"/>
      <c r="O7" s="1033"/>
    </row>
    <row r="8" spans="1:19" s="80" customFormat="1" ht="13.9" customHeight="1">
      <c r="A8" s="1475" t="s">
        <v>225</v>
      </c>
      <c r="B8" s="635">
        <v>7108.96</v>
      </c>
      <c r="C8" s="1035">
        <v>6883.6270000000004</v>
      </c>
      <c r="D8" s="635">
        <v>5833.1239999999998</v>
      </c>
      <c r="E8" s="1035">
        <v>5523.5983814276178</v>
      </c>
      <c r="F8" s="635">
        <v>7464.5169999999998</v>
      </c>
      <c r="G8" s="1035">
        <v>6246.7976330751826</v>
      </c>
      <c r="H8" s="635">
        <v>1983.1840000000009</v>
      </c>
      <c r="I8" s="1035">
        <v>1784.7189854972009</v>
      </c>
      <c r="J8" s="635">
        <v>-476.64400000000001</v>
      </c>
      <c r="K8" s="1035">
        <v>-40.893999999999998</v>
      </c>
      <c r="L8" s="635">
        <v>21913.141</v>
      </c>
      <c r="M8" s="1035">
        <v>20397.848000000002</v>
      </c>
      <c r="N8" s="1033"/>
      <c r="O8" s="1033"/>
    </row>
    <row r="9" spans="1:19" s="80" customFormat="1" ht="13.9" customHeight="1">
      <c r="A9" s="375" t="s">
        <v>89</v>
      </c>
      <c r="B9" s="578">
        <v>-2739.26</v>
      </c>
      <c r="C9" s="1036">
        <v>-2811.2040000000002</v>
      </c>
      <c r="D9" s="578">
        <v>-1677.8140000000001</v>
      </c>
      <c r="E9" s="1036">
        <v>-1517.2883912863513</v>
      </c>
      <c r="F9" s="578">
        <v>-3026.7829999999999</v>
      </c>
      <c r="G9" s="1036">
        <v>-2729.4381491343979</v>
      </c>
      <c r="H9" s="578">
        <v>-939.29099999999949</v>
      </c>
      <c r="I9" s="1036">
        <v>-267.38145957925076</v>
      </c>
      <c r="J9" s="578">
        <v>476.64400000000001</v>
      </c>
      <c r="K9" s="1036">
        <v>40.893999999999998</v>
      </c>
      <c r="L9" s="578">
        <v>-7906.5039999999999</v>
      </c>
      <c r="M9" s="1036">
        <v>-7284.4179999999997</v>
      </c>
      <c r="N9" s="1033"/>
      <c r="O9" s="1033"/>
      <c r="S9" s="1037"/>
    </row>
    <row r="10" spans="1:19" s="80" customFormat="1" ht="13.9" customHeight="1">
      <c r="A10" s="377" t="s">
        <v>227</v>
      </c>
      <c r="B10" s="1267">
        <v>4369.7</v>
      </c>
      <c r="C10" s="1331">
        <v>4072.4229999999998</v>
      </c>
      <c r="D10" s="1267">
        <v>4155.3109999999997</v>
      </c>
      <c r="E10" s="1331">
        <v>4006.309990141267</v>
      </c>
      <c r="F10" s="1267">
        <v>4437.7340000000004</v>
      </c>
      <c r="G10" s="1331">
        <v>3517.3594839407533</v>
      </c>
      <c r="H10" s="1267">
        <v>1042.8920000000016</v>
      </c>
      <c r="I10" s="1331">
        <v>1517.3375259179811</v>
      </c>
      <c r="J10" s="1267">
        <v>0</v>
      </c>
      <c r="K10" s="1331">
        <v>0</v>
      </c>
      <c r="L10" s="1267">
        <v>14005.637000000001</v>
      </c>
      <c r="M10" s="1331">
        <v>13113.43</v>
      </c>
      <c r="N10" s="1033"/>
      <c r="O10" s="1033"/>
    </row>
    <row r="11" spans="1:19" s="80" customFormat="1" ht="13.9" customHeight="1">
      <c r="A11" s="407" t="s">
        <v>228</v>
      </c>
      <c r="B11" s="578">
        <v>4.7E-2</v>
      </c>
      <c r="C11" s="1036">
        <v>5.8000000000000003E-2</v>
      </c>
      <c r="D11" s="578">
        <v>0</v>
      </c>
      <c r="E11" s="1036">
        <v>0</v>
      </c>
      <c r="F11" s="578">
        <v>0.20499999999999999</v>
      </c>
      <c r="G11" s="1036">
        <v>0.1519496981</v>
      </c>
      <c r="H11" s="578">
        <v>18.239000000000001</v>
      </c>
      <c r="I11" s="1036">
        <v>-1.8339496981000001</v>
      </c>
      <c r="J11" s="578">
        <v>0</v>
      </c>
      <c r="K11" s="1036">
        <v>0</v>
      </c>
      <c r="L11" s="578">
        <v>18.491</v>
      </c>
      <c r="M11" s="1036">
        <v>-1.6240000000000001</v>
      </c>
      <c r="N11" s="1033"/>
      <c r="O11" s="1033"/>
      <c r="P11" s="182"/>
    </row>
    <row r="12" spans="1:19" s="80" customFormat="1" ht="13.9" customHeight="1">
      <c r="A12" s="407" t="s">
        <v>105</v>
      </c>
      <c r="B12" s="578">
        <v>-62.741</v>
      </c>
      <c r="C12" s="1036">
        <v>-67.090999999999994</v>
      </c>
      <c r="D12" s="578">
        <v>-119.377</v>
      </c>
      <c r="E12" s="1036">
        <v>-185.74287146114438</v>
      </c>
      <c r="F12" s="578">
        <v>-225.28</v>
      </c>
      <c r="G12" s="1036">
        <v>-68.658281664295615</v>
      </c>
      <c r="H12" s="578">
        <v>-2.7220000000000084</v>
      </c>
      <c r="I12" s="1036">
        <v>-1.2558468745599924</v>
      </c>
      <c r="J12" s="578">
        <v>0</v>
      </c>
      <c r="K12" s="1036">
        <v>0</v>
      </c>
      <c r="L12" s="578">
        <v>-410.12</v>
      </c>
      <c r="M12" s="1036">
        <v>-322.74799999999999</v>
      </c>
      <c r="N12" s="1033"/>
      <c r="O12" s="1033"/>
      <c r="P12" s="182"/>
    </row>
    <row r="13" spans="1:19" s="80" customFormat="1" ht="13.9" customHeight="1">
      <c r="A13" s="829" t="s">
        <v>1086</v>
      </c>
      <c r="B13" s="629">
        <v>22.827000000000002</v>
      </c>
      <c r="C13" s="1034">
        <v>0</v>
      </c>
      <c r="D13" s="629">
        <v>0</v>
      </c>
      <c r="E13" s="1034">
        <v>0</v>
      </c>
      <c r="F13" s="629">
        <v>-89.281000000000006</v>
      </c>
      <c r="G13" s="1034">
        <v>-42.569000000000003</v>
      </c>
      <c r="H13" s="629">
        <v>66.454000000000008</v>
      </c>
      <c r="I13" s="1034">
        <v>42.569000000000003</v>
      </c>
      <c r="J13" s="629">
        <v>0</v>
      </c>
      <c r="K13" s="1034">
        <v>0</v>
      </c>
      <c r="L13" s="629">
        <v>0</v>
      </c>
      <c r="M13" s="1034">
        <v>0</v>
      </c>
      <c r="N13" s="1033"/>
      <c r="O13" s="1033"/>
    </row>
    <row r="14" spans="1:19" s="80" customFormat="1" ht="13.9" customHeight="1">
      <c r="A14" s="586" t="s">
        <v>230</v>
      </c>
      <c r="B14" s="1267">
        <v>4329.8329999999996</v>
      </c>
      <c r="C14" s="1331">
        <v>4005.39</v>
      </c>
      <c r="D14" s="1267">
        <v>4035.933</v>
      </c>
      <c r="E14" s="1331">
        <v>3820.5671186801178</v>
      </c>
      <c r="F14" s="1267">
        <v>4123.3779999999997</v>
      </c>
      <c r="G14" s="1331">
        <v>3406.284151974573</v>
      </c>
      <c r="H14" s="1267">
        <v>1124.8639999999996</v>
      </c>
      <c r="I14" s="1331">
        <v>1556.8167293453112</v>
      </c>
      <c r="J14" s="1267">
        <v>0</v>
      </c>
      <c r="K14" s="1331">
        <v>0</v>
      </c>
      <c r="L14" s="1267">
        <v>13614.008</v>
      </c>
      <c r="M14" s="1331">
        <v>12789.058000000001</v>
      </c>
      <c r="N14" s="1033"/>
      <c r="O14" s="1033"/>
    </row>
    <row r="15" spans="1:19" s="80" customFormat="1" ht="13.9" customHeight="1">
      <c r="A15" s="375" t="s">
        <v>231</v>
      </c>
      <c r="B15" s="578">
        <v>-1082.4582499999999</v>
      </c>
      <c r="C15" s="1036">
        <v>-1001.3475</v>
      </c>
      <c r="D15" s="578">
        <v>-1008.98325</v>
      </c>
      <c r="E15" s="1036">
        <v>-955.14177967002945</v>
      </c>
      <c r="F15" s="578">
        <v>-1030.8444999999999</v>
      </c>
      <c r="G15" s="1036">
        <v>-851.57103799364324</v>
      </c>
      <c r="H15" s="578">
        <v>399.48699999999985</v>
      </c>
      <c r="I15" s="1036">
        <v>250.24731766367245</v>
      </c>
      <c r="J15" s="578">
        <v>0</v>
      </c>
      <c r="K15" s="1036">
        <v>0</v>
      </c>
      <c r="L15" s="578">
        <v>-2722.799</v>
      </c>
      <c r="M15" s="1036">
        <v>-2557.8130000000001</v>
      </c>
      <c r="N15" s="1033"/>
      <c r="O15" s="1033"/>
      <c r="P15" s="182"/>
    </row>
    <row r="16" spans="1:19" s="80" customFormat="1" ht="13.9" customHeight="1">
      <c r="A16" s="829" t="s">
        <v>232</v>
      </c>
      <c r="B16" s="629">
        <v>0</v>
      </c>
      <c r="C16" s="1034">
        <v>0</v>
      </c>
      <c r="D16" s="629"/>
      <c r="E16" s="1034"/>
      <c r="F16" s="629"/>
      <c r="G16" s="1034"/>
      <c r="H16" s="629">
        <v>-42.588000000000001</v>
      </c>
      <c r="I16" s="1034">
        <v>-28.533000000000001</v>
      </c>
      <c r="J16" s="629">
        <v>0</v>
      </c>
      <c r="K16" s="1034">
        <v>0</v>
      </c>
      <c r="L16" s="629">
        <v>-42.588000000000001</v>
      </c>
      <c r="M16" s="1034">
        <v>-28.533000000000001</v>
      </c>
      <c r="N16" s="1033"/>
      <c r="O16" s="1033"/>
      <c r="P16" s="182"/>
    </row>
    <row r="17" spans="1:16" s="80" customFormat="1" ht="13.9" customHeight="1">
      <c r="A17" s="1475" t="s">
        <v>233</v>
      </c>
      <c r="B17" s="635">
        <v>3247.3747499999999</v>
      </c>
      <c r="C17" s="1035">
        <v>3004.0425</v>
      </c>
      <c r="D17" s="635">
        <v>3026.9497499999998</v>
      </c>
      <c r="E17" s="1035">
        <v>2865.4253390100885</v>
      </c>
      <c r="F17" s="635">
        <v>3092.5334999999995</v>
      </c>
      <c r="G17" s="1035">
        <v>2554.7131139809294</v>
      </c>
      <c r="H17" s="635">
        <v>1481.7629999999999</v>
      </c>
      <c r="I17" s="1035">
        <v>1778.5310470089821</v>
      </c>
      <c r="J17" s="635">
        <v>0</v>
      </c>
      <c r="K17" s="1035">
        <v>0</v>
      </c>
      <c r="L17" s="635">
        <v>10848.620999999999</v>
      </c>
      <c r="M17" s="1035">
        <v>10202.712</v>
      </c>
      <c r="N17" s="1033"/>
      <c r="O17" s="1033"/>
      <c r="P17" s="182"/>
    </row>
    <row r="18" spans="1:16" s="80" customFormat="1" ht="23.1" customHeight="1">
      <c r="A18" s="1038"/>
      <c r="B18" s="1038"/>
      <c r="C18" s="1038"/>
      <c r="D18" s="1038"/>
      <c r="E18" s="1038"/>
      <c r="F18" s="1038"/>
      <c r="G18" s="1038"/>
      <c r="H18" s="1038"/>
      <c r="I18" s="1038"/>
      <c r="J18" s="1038"/>
      <c r="K18" s="1038"/>
      <c r="L18" s="1038"/>
      <c r="M18" s="1038"/>
      <c r="N18" s="1039"/>
      <c r="O18" s="1039"/>
    </row>
    <row r="19" spans="1:16" s="68" customFormat="1" ht="18.75" customHeight="1">
      <c r="A19" s="881" t="s">
        <v>1087</v>
      </c>
      <c r="B19" s="307"/>
      <c r="C19" s="307"/>
      <c r="D19" s="307"/>
      <c r="E19" s="307"/>
      <c r="F19" s="307"/>
      <c r="G19" s="307"/>
      <c r="H19" s="307"/>
      <c r="I19" s="307"/>
      <c r="J19" s="307"/>
      <c r="K19" s="307"/>
      <c r="L19" s="307"/>
      <c r="M19" s="307"/>
      <c r="N19" s="3"/>
      <c r="O19" s="3"/>
    </row>
    <row r="20" spans="1:16" s="3" customFormat="1" ht="13.9" customHeight="1">
      <c r="A20" s="307"/>
      <c r="B20" s="307"/>
      <c r="C20" s="307"/>
      <c r="D20" s="307"/>
      <c r="E20" s="307"/>
      <c r="F20" s="307"/>
      <c r="G20" s="307"/>
      <c r="H20" s="307"/>
      <c r="I20" s="307"/>
      <c r="J20" s="1040"/>
      <c r="K20" s="307"/>
      <c r="L20" s="307"/>
      <c r="M20" s="307"/>
    </row>
    <row r="21" spans="1:16" s="3" customFormat="1" ht="15" customHeight="1">
      <c r="A21" s="183" t="s">
        <v>1088</v>
      </c>
      <c r="B21" s="184"/>
      <c r="C21" s="184"/>
      <c r="D21" s="184"/>
      <c r="E21" s="184"/>
      <c r="F21" s="184"/>
      <c r="G21" s="184"/>
      <c r="H21" s="184"/>
      <c r="I21" s="184"/>
      <c r="J21" s="184"/>
      <c r="K21" s="184"/>
      <c r="L21" s="184"/>
      <c r="M21" s="184"/>
      <c r="N21" s="185"/>
      <c r="O21" s="185"/>
    </row>
    <row r="22" spans="1:16" s="100" customFormat="1" ht="31.35" customHeight="1">
      <c r="A22" s="782"/>
      <c r="B22" s="1922" t="s">
        <v>1080</v>
      </c>
      <c r="C22" s="1920"/>
      <c r="D22" s="1921" t="s">
        <v>1081</v>
      </c>
      <c r="E22" s="1921"/>
      <c r="F22" s="1921" t="s">
        <v>424</v>
      </c>
      <c r="G22" s="1921"/>
      <c r="H22" s="1921" t="s">
        <v>1082</v>
      </c>
      <c r="I22" s="1921"/>
      <c r="J22" s="1921" t="s">
        <v>528</v>
      </c>
      <c r="K22" s="1921"/>
      <c r="L22" s="1921" t="s">
        <v>1083</v>
      </c>
      <c r="M22" s="1921"/>
    </row>
    <row r="23" spans="1:16" s="80" customFormat="1" ht="11.25" customHeight="1">
      <c r="A23" s="186" t="s">
        <v>663</v>
      </c>
      <c r="B23" s="1030" t="s">
        <v>1084</v>
      </c>
      <c r="C23" s="1031" t="s">
        <v>1085</v>
      </c>
      <c r="D23" s="1030" t="s">
        <v>1084</v>
      </c>
      <c r="E23" s="1031" t="s">
        <v>1085</v>
      </c>
      <c r="F23" s="1030" t="s">
        <v>1084</v>
      </c>
      <c r="G23" s="1031" t="s">
        <v>1085</v>
      </c>
      <c r="H23" s="1030" t="s">
        <v>1084</v>
      </c>
      <c r="I23" s="1031" t="s">
        <v>1085</v>
      </c>
      <c r="J23" s="1030" t="s">
        <v>1084</v>
      </c>
      <c r="K23" s="1031" t="s">
        <v>1085</v>
      </c>
      <c r="L23" s="1030" t="s">
        <v>1084</v>
      </c>
      <c r="M23" s="1031" t="s">
        <v>1085</v>
      </c>
      <c r="N23" s="1041"/>
    </row>
    <row r="24" spans="1:16" s="80" customFormat="1" ht="13.9" customHeight="1">
      <c r="A24" s="586" t="s">
        <v>1089</v>
      </c>
      <c r="B24" s="1332">
        <v>958.91140616935297</v>
      </c>
      <c r="C24" s="1333">
        <v>948.14285278673606</v>
      </c>
      <c r="D24" s="1332">
        <v>534.44573191447694</v>
      </c>
      <c r="E24" s="1333">
        <v>516.0270982962877</v>
      </c>
      <c r="F24" s="1332">
        <v>498.91483706553402</v>
      </c>
      <c r="G24" s="1333">
        <v>440.40144998146121</v>
      </c>
      <c r="H24" s="1332">
        <v>241.94176777413898</v>
      </c>
      <c r="I24" s="1333">
        <v>104.725083494866</v>
      </c>
      <c r="J24" s="1332">
        <v>-8.3871081975743103</v>
      </c>
      <c r="K24" s="1333">
        <v>-8.42717247653591</v>
      </c>
      <c r="L24" s="1332">
        <v>2225.82663472593</v>
      </c>
      <c r="M24" s="1333">
        <v>2000.86931208281</v>
      </c>
      <c r="N24" s="1032"/>
    </row>
    <row r="25" spans="1:16" s="80" customFormat="1" ht="13.9" customHeight="1">
      <c r="A25" s="375" t="s">
        <v>1090</v>
      </c>
      <c r="B25" s="1042">
        <v>593.32088573392195</v>
      </c>
      <c r="C25" s="1043">
        <v>573.19782295918799</v>
      </c>
      <c r="D25" s="1042">
        <v>408.42416671524103</v>
      </c>
      <c r="E25" s="1043">
        <v>376.79990000942098</v>
      </c>
      <c r="F25" s="1042">
        <v>512.46008203602696</v>
      </c>
      <c r="G25" s="1043">
        <v>480.556586465706</v>
      </c>
      <c r="H25" s="1042">
        <v>188.05357462829801</v>
      </c>
      <c r="I25" s="1043">
        <v>131.005871825464</v>
      </c>
      <c r="J25" s="1042">
        <v>-10.6015676282792</v>
      </c>
      <c r="K25" s="1043">
        <v>-8.8238257895245908</v>
      </c>
      <c r="L25" s="1042">
        <v>1691.6571414852099</v>
      </c>
      <c r="M25" s="1043">
        <v>1552.7363554702499</v>
      </c>
      <c r="N25" s="1033"/>
      <c r="P25" s="1044"/>
    </row>
    <row r="26" spans="1:16" s="80" customFormat="1" ht="13.9" customHeight="1">
      <c r="A26" s="375" t="s">
        <v>1091</v>
      </c>
      <c r="B26" s="1042">
        <v>718.21332109979005</v>
      </c>
      <c r="C26" s="1043">
        <v>254.00167077548298</v>
      </c>
      <c r="D26" s="1042">
        <v>123.95028724080801</v>
      </c>
      <c r="E26" s="1043">
        <v>93.571327290971411</v>
      </c>
      <c r="F26" s="1042">
        <v>558.41159831205096</v>
      </c>
      <c r="G26" s="1043">
        <v>466.40821352276032</v>
      </c>
      <c r="H26" s="1042">
        <v>217.17033245536004</v>
      </c>
      <c r="I26" s="1043">
        <v>185.19513477974215</v>
      </c>
      <c r="J26" s="1042"/>
      <c r="K26" s="1043"/>
      <c r="L26" s="1042">
        <v>1617.7455391080091</v>
      </c>
      <c r="M26" s="1043">
        <v>999.17634636895696</v>
      </c>
      <c r="N26" s="1044"/>
      <c r="O26" s="1044"/>
    </row>
    <row r="27" spans="1:16" s="80" customFormat="1" ht="13.9" customHeight="1">
      <c r="A27" s="992" t="s">
        <v>1092</v>
      </c>
      <c r="B27" s="1045">
        <v>64.7109219999994</v>
      </c>
      <c r="C27" s="1046">
        <v>61.747742666665999</v>
      </c>
      <c r="D27" s="1045">
        <v>54.867689166666096</v>
      </c>
      <c r="E27" s="1046">
        <v>52.516970066666168</v>
      </c>
      <c r="F27" s="1045">
        <v>62.470705333332702</v>
      </c>
      <c r="G27" s="1046">
        <v>59.063990599999393</v>
      </c>
      <c r="H27" s="1045">
        <v>33.433625833333004</v>
      </c>
      <c r="I27" s="1046">
        <v>26.966992166666397</v>
      </c>
      <c r="J27" s="1045"/>
      <c r="K27" s="1046"/>
      <c r="L27" s="1045"/>
      <c r="M27" s="1046"/>
      <c r="N27" s="1033"/>
    </row>
    <row r="28" spans="1:16" s="80" customFormat="1" ht="11.25" customHeight="1">
      <c r="A28" s="392"/>
      <c r="B28" s="392"/>
      <c r="C28" s="392"/>
      <c r="D28" s="392"/>
      <c r="E28" s="392"/>
      <c r="F28" s="392"/>
      <c r="G28" s="392"/>
      <c r="H28" s="392"/>
      <c r="I28" s="392"/>
      <c r="J28" s="392"/>
      <c r="K28" s="392"/>
      <c r="L28" s="392"/>
      <c r="M28" s="392"/>
      <c r="N28" s="23"/>
      <c r="O28" s="23"/>
      <c r="P28" s="1047"/>
    </row>
    <row r="29" spans="1:16" s="23" customFormat="1" ht="15" customHeight="1">
      <c r="A29" s="183" t="s">
        <v>1093</v>
      </c>
      <c r="B29" s="184"/>
      <c r="C29" s="184"/>
      <c r="D29" s="184"/>
      <c r="E29" s="184"/>
      <c r="F29" s="184"/>
      <c r="G29" s="184"/>
      <c r="H29" s="184"/>
      <c r="I29" s="184"/>
      <c r="J29" s="184"/>
      <c r="K29" s="184"/>
      <c r="L29" s="184"/>
      <c r="M29" s="184"/>
      <c r="N29" s="185"/>
      <c r="O29" s="185"/>
    </row>
    <row r="30" spans="1:16" s="100" customFormat="1" ht="31.35" customHeight="1">
      <c r="A30" s="782"/>
      <c r="B30" s="1921" t="s">
        <v>1080</v>
      </c>
      <c r="C30" s="1921"/>
      <c r="D30" s="1921" t="s">
        <v>1081</v>
      </c>
      <c r="E30" s="1921"/>
      <c r="F30" s="1921" t="s">
        <v>424</v>
      </c>
      <c r="G30" s="1921"/>
      <c r="H30" s="1921" t="s">
        <v>1082</v>
      </c>
      <c r="I30" s="1921"/>
      <c r="J30" s="1921" t="s">
        <v>528</v>
      </c>
      <c r="K30" s="1921"/>
      <c r="L30" s="1921" t="s">
        <v>1083</v>
      </c>
      <c r="M30" s="1921"/>
    </row>
    <row r="31" spans="1:16" s="80" customFormat="1" ht="11.25" customHeight="1">
      <c r="A31" s="186" t="s">
        <v>439</v>
      </c>
      <c r="B31" s="1030" t="s">
        <v>1084</v>
      </c>
      <c r="C31" s="1031" t="s">
        <v>1085</v>
      </c>
      <c r="D31" s="1030" t="s">
        <v>1084</v>
      </c>
      <c r="E31" s="1031" t="s">
        <v>1085</v>
      </c>
      <c r="F31" s="1030" t="s">
        <v>1084</v>
      </c>
      <c r="G31" s="1031" t="s">
        <v>1085</v>
      </c>
      <c r="H31" s="1030" t="s">
        <v>1084</v>
      </c>
      <c r="I31" s="1031" t="s">
        <v>1085</v>
      </c>
      <c r="J31" s="1030" t="s">
        <v>1084</v>
      </c>
      <c r="K31" s="1031" t="s">
        <v>1085</v>
      </c>
      <c r="L31" s="1030" t="s">
        <v>1084</v>
      </c>
      <c r="M31" s="1031" t="s">
        <v>1085</v>
      </c>
      <c r="N31" s="1041"/>
    </row>
    <row r="32" spans="1:16" s="80" customFormat="1" ht="13.9" customHeight="1">
      <c r="A32" s="586" t="s">
        <v>1094</v>
      </c>
      <c r="B32" s="1042">
        <v>38.53249981690692</v>
      </c>
      <c r="C32" s="1043">
        <v>40.838993864555221</v>
      </c>
      <c r="D32" s="1042">
        <v>28.763550402452776</v>
      </c>
      <c r="E32" s="1043">
        <v>27.469201895417239</v>
      </c>
      <c r="F32" s="1042">
        <v>40.546923525232565</v>
      </c>
      <c r="G32" s="1043">
        <v>43.693397952940352</v>
      </c>
      <c r="H32" s="1042">
        <v>47.413220391763204</v>
      </c>
      <c r="I32" s="1043">
        <v>14.981712065149699</v>
      </c>
      <c r="J32" s="1042"/>
      <c r="K32" s="1043"/>
      <c r="L32" s="1042">
        <v>36.085166595799699</v>
      </c>
      <c r="M32" s="1043">
        <v>35.711746009030904</v>
      </c>
      <c r="N32" s="1032"/>
    </row>
    <row r="33" spans="1:19" s="80" customFormat="1" ht="13.9" customHeight="1">
      <c r="A33" s="375" t="s">
        <v>1095</v>
      </c>
      <c r="B33" s="1042">
        <v>61.874421548922086</v>
      </c>
      <c r="C33" s="1043">
        <v>60.454117978301049</v>
      </c>
      <c r="D33" s="1042">
        <v>76.420138159246804</v>
      </c>
      <c r="E33" s="1043">
        <v>73.019401743331215</v>
      </c>
      <c r="F33" s="1042">
        <v>102.71494130143772</v>
      </c>
      <c r="G33" s="1043">
        <v>109.11784838263705</v>
      </c>
      <c r="H33" s="1042">
        <v>77.726792012139299</v>
      </c>
      <c r="I33" s="1043">
        <v>125.095027335916</v>
      </c>
      <c r="J33" s="1042"/>
      <c r="K33" s="1043"/>
      <c r="L33" s="1048">
        <v>76.001298353297202</v>
      </c>
      <c r="M33" s="1043">
        <v>77.603087122862902</v>
      </c>
      <c r="N33" s="1033"/>
    </row>
    <row r="34" spans="1:19" s="80" customFormat="1" ht="19.5" customHeight="1">
      <c r="A34" s="829" t="s">
        <v>1096</v>
      </c>
      <c r="B34" s="1045">
        <v>20.351909868755524</v>
      </c>
      <c r="C34" s="1046">
        <v>19.567020233189862</v>
      </c>
      <c r="D34" s="1045">
        <v>22.373757107348606</v>
      </c>
      <c r="E34" s="1046">
        <v>21.944673735913984</v>
      </c>
      <c r="F34" s="1045">
        <v>20.076514707831304</v>
      </c>
      <c r="G34" s="1046">
        <v>17.396386347268646</v>
      </c>
      <c r="H34" s="1045"/>
      <c r="I34" s="1046"/>
      <c r="J34" s="1045"/>
      <c r="K34" s="1046"/>
      <c r="L34" s="1049">
        <v>15.901953606280358</v>
      </c>
      <c r="M34" s="1046">
        <v>15.6</v>
      </c>
      <c r="N34" s="1033"/>
    </row>
    <row r="35" spans="1:19" s="80" customFormat="1" ht="11.25" customHeight="1">
      <c r="A35" s="392"/>
      <c r="B35" s="392"/>
      <c r="C35" s="392"/>
      <c r="D35" s="392"/>
      <c r="E35" s="392"/>
      <c r="F35" s="392"/>
      <c r="G35" s="392"/>
      <c r="H35" s="392"/>
      <c r="I35" s="392"/>
      <c r="J35" s="392"/>
      <c r="K35" s="392"/>
      <c r="L35" s="392"/>
      <c r="M35" s="392"/>
      <c r="N35" s="1033"/>
    </row>
    <row r="36" spans="1:19" s="23" customFormat="1" ht="15" customHeight="1">
      <c r="A36" s="183" t="s">
        <v>1097</v>
      </c>
      <c r="B36" s="184"/>
      <c r="C36" s="184"/>
      <c r="D36" s="184"/>
      <c r="E36" s="184"/>
      <c r="F36" s="184"/>
      <c r="G36" s="184"/>
      <c r="H36" s="184"/>
      <c r="I36" s="184"/>
      <c r="J36" s="184"/>
      <c r="K36" s="184"/>
      <c r="L36" s="184"/>
      <c r="M36" s="184"/>
    </row>
    <row r="37" spans="1:19" s="100" customFormat="1" ht="31.35" customHeight="1">
      <c r="A37" s="782"/>
      <c r="B37" s="1921" t="s">
        <v>1080</v>
      </c>
      <c r="C37" s="1921"/>
      <c r="D37" s="1921" t="s">
        <v>1081</v>
      </c>
      <c r="E37" s="1921"/>
      <c r="F37" s="1921" t="s">
        <v>424</v>
      </c>
      <c r="G37" s="1921"/>
      <c r="H37" s="1921" t="s">
        <v>1082</v>
      </c>
      <c r="I37" s="1921"/>
      <c r="J37" s="1921" t="s">
        <v>528</v>
      </c>
      <c r="K37" s="1921"/>
      <c r="L37" s="1921" t="s">
        <v>1083</v>
      </c>
      <c r="M37" s="1921"/>
    </row>
    <row r="38" spans="1:19" s="80" customFormat="1" ht="11.25" customHeight="1">
      <c r="A38" s="968"/>
      <c r="B38" s="1919" t="s">
        <v>289</v>
      </c>
      <c r="C38" s="1920"/>
      <c r="D38" s="1919" t="s">
        <v>289</v>
      </c>
      <c r="E38" s="1920"/>
      <c r="F38" s="1919" t="s">
        <v>289</v>
      </c>
      <c r="G38" s="1920"/>
      <c r="H38" s="1919" t="s">
        <v>289</v>
      </c>
      <c r="I38" s="1920"/>
      <c r="J38" s="1919" t="s">
        <v>289</v>
      </c>
      <c r="K38" s="1920"/>
      <c r="L38" s="1919" t="s">
        <v>289</v>
      </c>
      <c r="M38" s="1920"/>
      <c r="N38" s="1041"/>
    </row>
    <row r="39" spans="1:19" s="80" customFormat="1" ht="11.25" customHeight="1">
      <c r="A39" s="186" t="s">
        <v>663</v>
      </c>
      <c r="B39" s="1050" t="s">
        <v>293</v>
      </c>
      <c r="C39" s="1051" t="s">
        <v>263</v>
      </c>
      <c r="D39" s="1050" t="s">
        <v>293</v>
      </c>
      <c r="E39" s="1051" t="s">
        <v>263</v>
      </c>
      <c r="F39" s="1050" t="s">
        <v>293</v>
      </c>
      <c r="G39" s="1051" t="s">
        <v>263</v>
      </c>
      <c r="H39" s="1050" t="s">
        <v>293</v>
      </c>
      <c r="I39" s="1051" t="s">
        <v>263</v>
      </c>
      <c r="J39" s="1050" t="s">
        <v>293</v>
      </c>
      <c r="K39" s="1051" t="s">
        <v>263</v>
      </c>
      <c r="L39" s="1050" t="s">
        <v>293</v>
      </c>
      <c r="M39" s="1051" t="s">
        <v>263</v>
      </c>
      <c r="N39" s="1029"/>
    </row>
    <row r="40" spans="1:19" s="80" customFormat="1" ht="13.9" customHeight="1">
      <c r="A40" s="586" t="s">
        <v>297</v>
      </c>
      <c r="B40" s="1332">
        <v>964.64467053034605</v>
      </c>
      <c r="C40" s="1333">
        <v>942.29600616556399</v>
      </c>
      <c r="D40" s="1332">
        <v>535.93565327605597</v>
      </c>
      <c r="E40" s="1333">
        <v>518.51091994783803</v>
      </c>
      <c r="F40" s="1332">
        <v>490.186959836234</v>
      </c>
      <c r="G40" s="1333">
        <v>451.790497346297</v>
      </c>
      <c r="H40" s="1332">
        <v>341.01298428046999</v>
      </c>
      <c r="I40" s="1333">
        <v>104.333789045274</v>
      </c>
      <c r="J40" s="1332">
        <v>-8.4107451251592806</v>
      </c>
      <c r="K40" s="1333">
        <v>-8.4031685861783902</v>
      </c>
      <c r="L40" s="1332">
        <v>2323.3695227979497</v>
      </c>
      <c r="M40" s="1333">
        <v>2008.52804391879</v>
      </c>
      <c r="N40" s="1032"/>
      <c r="P40" s="1044"/>
    </row>
    <row r="41" spans="1:19" s="80" customFormat="1" ht="13.9" customHeight="1">
      <c r="A41" s="992" t="s">
        <v>312</v>
      </c>
      <c r="B41" s="1045">
        <v>606.06066074339492</v>
      </c>
      <c r="C41" s="1046">
        <v>573.07956207198208</v>
      </c>
      <c r="D41" s="1045">
        <v>399.83856123656102</v>
      </c>
      <c r="E41" s="1046">
        <v>388.086794535472</v>
      </c>
      <c r="F41" s="1045">
        <v>509.88632611191304</v>
      </c>
      <c r="G41" s="1046">
        <v>517.091341071172</v>
      </c>
      <c r="H41" s="1045">
        <v>123.324116321018</v>
      </c>
      <c r="I41" s="1046">
        <v>96.71381370135289</v>
      </c>
      <c r="J41" s="1045">
        <v>-13.607657803199901</v>
      </c>
      <c r="K41" s="1046">
        <v>-8.9797097056373509</v>
      </c>
      <c r="L41" s="1045">
        <v>1625.5020066096899</v>
      </c>
      <c r="M41" s="1046">
        <v>1565.99180167434</v>
      </c>
      <c r="N41" s="1032"/>
    </row>
    <row r="42" spans="1:19" s="80" customFormat="1" ht="11.25" customHeight="1">
      <c r="A42" s="392"/>
      <c r="B42" s="392"/>
      <c r="C42" s="392"/>
      <c r="D42" s="392"/>
      <c r="E42" s="392"/>
      <c r="F42" s="392"/>
      <c r="G42" s="392"/>
      <c r="H42" s="392"/>
      <c r="I42" s="392"/>
      <c r="J42" s="392"/>
      <c r="K42" s="392"/>
      <c r="L42" s="392"/>
      <c r="M42" s="392"/>
      <c r="N42" s="23"/>
      <c r="O42" s="23"/>
      <c r="P42" s="1033"/>
    </row>
    <row r="43" spans="1:19" s="23" customFormat="1" ht="15" customHeight="1">
      <c r="A43" s="1880" t="s">
        <v>1098</v>
      </c>
      <c r="B43" s="1880"/>
      <c r="C43" s="1880"/>
      <c r="D43" s="1880"/>
      <c r="E43" s="1880"/>
      <c r="F43" s="1880"/>
      <c r="G43" s="1880"/>
      <c r="H43" s="1880"/>
      <c r="I43" s="1880"/>
      <c r="J43" s="1880"/>
      <c r="K43" s="1880"/>
      <c r="L43" s="1880"/>
      <c r="M43" s="1880"/>
      <c r="N43" s="1039"/>
      <c r="O43" s="1039"/>
    </row>
    <row r="44" spans="1:19" s="70" customFormat="1" ht="21.6" customHeight="1">
      <c r="A44" s="1914" t="s">
        <v>1099</v>
      </c>
      <c r="B44" s="1914"/>
      <c r="C44" s="1914"/>
      <c r="D44" s="1914"/>
      <c r="E44" s="1914"/>
      <c r="F44" s="1914"/>
      <c r="G44" s="1914"/>
      <c r="H44" s="1914"/>
      <c r="I44" s="1914"/>
      <c r="J44" s="1914"/>
      <c r="K44" s="1914"/>
      <c r="L44" s="1914"/>
      <c r="M44" s="1914"/>
      <c r="N44" s="1039"/>
      <c r="O44" s="1039"/>
    </row>
    <row r="45" spans="1:19" s="23" customFormat="1" ht="15" customHeight="1">
      <c r="A45" s="1880" t="s">
        <v>1100</v>
      </c>
      <c r="B45" s="1880"/>
      <c r="C45" s="1880"/>
      <c r="D45" s="1880"/>
      <c r="E45" s="1880"/>
      <c r="F45" s="1880"/>
      <c r="G45" s="1880"/>
      <c r="H45" s="1880"/>
      <c r="I45" s="1880"/>
      <c r="J45" s="1880"/>
      <c r="K45" s="1880"/>
      <c r="L45" s="1880"/>
      <c r="M45" s="1880"/>
      <c r="N45" s="1039"/>
      <c r="O45" s="1039"/>
      <c r="P45" s="169"/>
      <c r="Q45" s="169"/>
      <c r="R45" s="169"/>
      <c r="S45" s="169"/>
    </row>
    <row r="46" spans="1:19" s="68" customFormat="1" ht="23.1" customHeight="1">
      <c r="A46" s="155"/>
      <c r="B46" s="897"/>
      <c r="C46" s="897"/>
      <c r="D46" s="897"/>
      <c r="E46" s="897"/>
      <c r="F46" s="897"/>
      <c r="G46" s="897"/>
      <c r="H46" s="897"/>
      <c r="I46" s="897"/>
      <c r="J46" s="897"/>
      <c r="K46" s="897"/>
      <c r="L46" s="897"/>
      <c r="M46" s="897"/>
    </row>
    <row r="47" spans="1:19" s="3" customFormat="1" ht="18.75" customHeight="1">
      <c r="A47" s="881" t="s">
        <v>1101</v>
      </c>
      <c r="B47" s="307"/>
      <c r="C47" s="307"/>
      <c r="D47" s="307"/>
      <c r="E47" s="307"/>
      <c r="F47" s="307"/>
      <c r="G47" s="307"/>
      <c r="H47" s="307"/>
      <c r="I47" s="307"/>
      <c r="J47" s="307"/>
      <c r="K47" s="307"/>
      <c r="L47" s="307"/>
      <c r="M47" s="307"/>
    </row>
    <row r="48" spans="1:19" s="90" customFormat="1" ht="13.9" customHeight="1">
      <c r="A48" s="898"/>
      <c r="B48" s="898"/>
      <c r="C48" s="898"/>
      <c r="D48" s="898"/>
      <c r="E48" s="898"/>
      <c r="F48" s="898"/>
      <c r="G48" s="898"/>
      <c r="H48" s="898"/>
      <c r="I48" s="898"/>
      <c r="J48" s="898"/>
      <c r="K48" s="898"/>
      <c r="L48" s="898"/>
      <c r="M48" s="898"/>
    </row>
    <row r="49" spans="1:19" s="101" customFormat="1" ht="14.1" customHeight="1">
      <c r="A49" s="187" t="s">
        <v>439</v>
      </c>
      <c r="B49" s="187"/>
      <c r="C49" s="396"/>
      <c r="D49" s="1670"/>
      <c r="E49" s="338" t="s">
        <v>211</v>
      </c>
      <c r="F49" s="339" t="s">
        <v>212</v>
      </c>
      <c r="G49" s="1052" t="s">
        <v>213</v>
      </c>
      <c r="H49" s="1052" t="s">
        <v>214</v>
      </c>
      <c r="I49" s="1052" t="s">
        <v>215</v>
      </c>
      <c r="J49" s="1052" t="s">
        <v>216</v>
      </c>
      <c r="K49" s="1052" t="s">
        <v>217</v>
      </c>
      <c r="L49" s="1052" t="s">
        <v>218</v>
      </c>
      <c r="M49" s="1052" t="s">
        <v>219</v>
      </c>
    </row>
    <row r="50" spans="1:19" s="101" customFormat="1" ht="13.9" customHeight="1">
      <c r="A50" s="1053" t="s">
        <v>1102</v>
      </c>
      <c r="B50" s="1669"/>
      <c r="C50" s="1671"/>
      <c r="D50" s="1672"/>
      <c r="E50" s="1334"/>
      <c r="F50" s="1335"/>
      <c r="G50" s="1335"/>
      <c r="H50" s="1335"/>
      <c r="I50" s="1335"/>
      <c r="J50" s="1335"/>
      <c r="K50" s="1335"/>
      <c r="L50" s="1335"/>
      <c r="M50" s="1335"/>
    </row>
    <row r="51" spans="1:19" s="101" customFormat="1" ht="13.9" customHeight="1">
      <c r="A51" s="1054" t="s">
        <v>1103</v>
      </c>
      <c r="B51" s="1054"/>
      <c r="C51" s="1673"/>
      <c r="D51" s="1674"/>
      <c r="E51" s="1055">
        <v>78.509901582079749</v>
      </c>
      <c r="F51" s="1056">
        <v>76.677456955352696</v>
      </c>
      <c r="G51" s="1056">
        <v>78.5</v>
      </c>
      <c r="H51" s="1056">
        <v>78.3</v>
      </c>
      <c r="I51" s="1056">
        <v>76.7</v>
      </c>
      <c r="J51" s="1056">
        <v>77.2</v>
      </c>
      <c r="K51" s="1056">
        <v>78.5</v>
      </c>
      <c r="L51" s="1056">
        <v>77.599999999999994</v>
      </c>
      <c r="M51" s="1056">
        <v>80.400000000000006</v>
      </c>
    </row>
    <row r="52" spans="1:19" s="101" customFormat="1" ht="13.9" customHeight="1">
      <c r="A52" s="1057" t="s">
        <v>1104</v>
      </c>
      <c r="B52" s="1057"/>
      <c r="C52" s="1673"/>
      <c r="D52" s="1674"/>
      <c r="E52" s="1055">
        <v>36.243062526267686</v>
      </c>
      <c r="F52" s="1056">
        <v>38.915122789761597</v>
      </c>
      <c r="G52" s="1056">
        <v>32.6</v>
      </c>
      <c r="H52" s="1056">
        <v>34.94</v>
      </c>
      <c r="I52" s="1056">
        <v>36.299999999999997</v>
      </c>
      <c r="J52" s="1056">
        <v>39.299999999999997</v>
      </c>
      <c r="K52" s="1056">
        <v>32.700000000000003</v>
      </c>
      <c r="L52" s="1056">
        <v>35.1</v>
      </c>
      <c r="M52" s="1056">
        <v>33</v>
      </c>
    </row>
    <row r="53" spans="1:19" s="101" customFormat="1" ht="13.9" customHeight="1">
      <c r="A53" s="1057" t="s">
        <v>1105</v>
      </c>
      <c r="B53" s="1057"/>
      <c r="C53" s="1673"/>
      <c r="D53" s="1674"/>
      <c r="E53" s="1055">
        <v>87.717559096313906</v>
      </c>
      <c r="F53" s="1056">
        <v>87.01</v>
      </c>
      <c r="G53" s="1056">
        <v>86.8</v>
      </c>
      <c r="H53" s="1056">
        <v>87.03</v>
      </c>
      <c r="I53" s="1056">
        <v>86.9</v>
      </c>
      <c r="J53" s="1056">
        <v>87.5</v>
      </c>
      <c r="K53" s="1056">
        <v>87.7</v>
      </c>
      <c r="L53" s="1056">
        <v>87.7</v>
      </c>
      <c r="M53" s="1056">
        <v>87.6</v>
      </c>
    </row>
    <row r="54" spans="1:19" s="101" customFormat="1" ht="21.6" customHeight="1">
      <c r="A54" s="1915" t="s">
        <v>1106</v>
      </c>
      <c r="B54" s="1915"/>
      <c r="C54" s="1915"/>
      <c r="D54" s="1916"/>
      <c r="E54" s="1058">
        <v>1.0095703015848101</v>
      </c>
      <c r="F54" s="1059">
        <v>1.01</v>
      </c>
      <c r="G54" s="1059">
        <v>1.1000000000000001</v>
      </c>
      <c r="H54" s="1059">
        <v>1.06</v>
      </c>
      <c r="I54" s="1059">
        <v>1.1000000000000001</v>
      </c>
      <c r="J54" s="1059">
        <v>1.1000000000000001</v>
      </c>
      <c r="K54" s="1059">
        <v>1.1000000000000001</v>
      </c>
      <c r="L54" s="1059">
        <v>1.2</v>
      </c>
      <c r="M54" s="1059">
        <v>1.1000000000000001</v>
      </c>
    </row>
    <row r="55" spans="1:19" s="101" customFormat="1" ht="13.9" customHeight="1">
      <c r="A55" s="1057" t="s">
        <v>1107</v>
      </c>
      <c r="B55" s="1057"/>
      <c r="C55" s="1673"/>
      <c r="D55" s="1674"/>
      <c r="E55" s="1055">
        <v>26.761608646332501</v>
      </c>
      <c r="F55" s="1056">
        <v>28.16</v>
      </c>
      <c r="G55" s="1056">
        <v>29.1</v>
      </c>
      <c r="H55" s="1056">
        <v>30.54</v>
      </c>
      <c r="I55" s="1056">
        <v>32</v>
      </c>
      <c r="J55" s="1056">
        <v>30.1</v>
      </c>
      <c r="K55" s="1056">
        <v>30.7</v>
      </c>
      <c r="L55" s="1056">
        <v>27.6</v>
      </c>
      <c r="M55" s="1056">
        <v>31.7</v>
      </c>
    </row>
    <row r="56" spans="1:19" s="101" customFormat="1" ht="21.6" customHeight="1">
      <c r="A56" s="1917" t="s">
        <v>1108</v>
      </c>
      <c r="B56" s="1917"/>
      <c r="C56" s="1917"/>
      <c r="D56" s="1918"/>
      <c r="E56" s="1060">
        <v>-3.5374519070301799E-2</v>
      </c>
      <c r="F56" s="1061">
        <v>-0.01</v>
      </c>
      <c r="G56" s="1061">
        <v>0.01</v>
      </c>
      <c r="H56" s="1061">
        <v>-0.12</v>
      </c>
      <c r="I56" s="1061">
        <v>-0.08</v>
      </c>
      <c r="J56" s="1061">
        <v>-0.09</v>
      </c>
      <c r="K56" s="1061">
        <v>-0.12</v>
      </c>
      <c r="L56" s="1061">
        <v>0.04</v>
      </c>
      <c r="M56" s="1061">
        <v>0.04</v>
      </c>
      <c r="S56" s="1062" t="s">
        <v>206</v>
      </c>
    </row>
    <row r="57" spans="1:19" s="101" customFormat="1" ht="13.9" customHeight="1">
      <c r="A57" s="1053" t="s">
        <v>1109</v>
      </c>
      <c r="B57" s="1669"/>
      <c r="C57" s="1671"/>
      <c r="D57" s="1672"/>
      <c r="E57" s="1334"/>
      <c r="F57" s="1335"/>
      <c r="G57" s="1335"/>
      <c r="H57" s="1335"/>
      <c r="I57" s="1335"/>
      <c r="J57" s="1335"/>
      <c r="K57" s="1335"/>
      <c r="L57" s="1335"/>
      <c r="M57" s="1335"/>
    </row>
    <row r="58" spans="1:19" s="101" customFormat="1" ht="13.9" customHeight="1">
      <c r="A58" s="1057" t="s">
        <v>1103</v>
      </c>
      <c r="B58" s="1057"/>
      <c r="C58" s="1673"/>
      <c r="D58" s="1674"/>
      <c r="E58" s="1055">
        <v>21.490098417920262</v>
      </c>
      <c r="F58" s="1056">
        <v>23.322543044647301</v>
      </c>
      <c r="G58" s="1056">
        <v>21.5</v>
      </c>
      <c r="H58" s="1056">
        <v>21.7</v>
      </c>
      <c r="I58" s="1056">
        <v>23.3</v>
      </c>
      <c r="J58" s="1056">
        <v>22.8</v>
      </c>
      <c r="K58" s="1056">
        <v>21.5</v>
      </c>
      <c r="L58" s="1056">
        <v>22.4</v>
      </c>
      <c r="M58" s="1056">
        <v>19.600000000000001</v>
      </c>
    </row>
    <row r="59" spans="1:19" s="101" customFormat="1" ht="13.9" customHeight="1">
      <c r="A59" s="1057" t="s">
        <v>1110</v>
      </c>
      <c r="B59" s="1057"/>
      <c r="C59" s="1673"/>
      <c r="D59" s="1674"/>
      <c r="E59" s="1055">
        <v>35.508324474363903</v>
      </c>
      <c r="F59" s="1056">
        <v>34.491063651002101</v>
      </c>
      <c r="G59" s="1056">
        <v>32.4</v>
      </c>
      <c r="H59" s="1056">
        <v>34.26</v>
      </c>
      <c r="I59" s="1056">
        <v>33.9</v>
      </c>
      <c r="J59" s="1056">
        <v>36</v>
      </c>
      <c r="K59" s="1056">
        <v>32.700000000000003</v>
      </c>
      <c r="L59" s="1056">
        <v>34.9</v>
      </c>
      <c r="M59" s="1056">
        <v>37.799999999999997</v>
      </c>
    </row>
    <row r="60" spans="1:19" s="101" customFormat="1" ht="13.9" customHeight="1">
      <c r="A60" s="1057" t="s">
        <v>1105</v>
      </c>
      <c r="B60" s="1057"/>
      <c r="C60" s="1673"/>
      <c r="D60" s="1674"/>
      <c r="E60" s="1055">
        <v>12.2824409036861</v>
      </c>
      <c r="F60" s="1056">
        <v>12.99</v>
      </c>
      <c r="G60" s="1056">
        <v>13.2</v>
      </c>
      <c r="H60" s="1056">
        <v>12.97</v>
      </c>
      <c r="I60" s="1056">
        <v>13.1</v>
      </c>
      <c r="J60" s="1056">
        <v>12.5</v>
      </c>
      <c r="K60" s="1056">
        <v>12.3</v>
      </c>
      <c r="L60" s="1056">
        <v>12.3</v>
      </c>
      <c r="M60" s="1056">
        <v>12.4</v>
      </c>
    </row>
    <row r="61" spans="1:19" s="101" customFormat="1" ht="21.6" customHeight="1">
      <c r="A61" s="1915" t="s">
        <v>1106</v>
      </c>
      <c r="B61" s="1915"/>
      <c r="C61" s="1915"/>
      <c r="D61" s="1916"/>
      <c r="E61" s="1058">
        <v>0.82309509527031399</v>
      </c>
      <c r="F61" s="1059">
        <v>0.69</v>
      </c>
      <c r="G61" s="1059">
        <v>1</v>
      </c>
      <c r="H61" s="1059">
        <v>1.19</v>
      </c>
      <c r="I61" s="1059">
        <v>1.2</v>
      </c>
      <c r="J61" s="1059">
        <v>1.7</v>
      </c>
      <c r="K61" s="1059">
        <v>0.5</v>
      </c>
      <c r="L61" s="1059">
        <v>0.6</v>
      </c>
      <c r="M61" s="1059">
        <v>1.1000000000000001</v>
      </c>
    </row>
    <row r="62" spans="1:19" s="101" customFormat="1" ht="13.9" customHeight="1">
      <c r="A62" s="1057" t="s">
        <v>1107</v>
      </c>
      <c r="B62" s="1057"/>
      <c r="C62" s="1673"/>
      <c r="D62" s="1674"/>
      <c r="E62" s="1055">
        <v>29.020431235695899</v>
      </c>
      <c r="F62" s="1056">
        <v>34.369999999999997</v>
      </c>
      <c r="G62" s="1056">
        <v>34.5</v>
      </c>
      <c r="H62" s="1056">
        <v>28.15</v>
      </c>
      <c r="I62" s="1056">
        <v>28.8</v>
      </c>
      <c r="J62" s="1056">
        <v>22.3</v>
      </c>
      <c r="K62" s="1056">
        <v>51</v>
      </c>
      <c r="L62" s="1056">
        <v>56.6</v>
      </c>
      <c r="M62" s="1056">
        <v>25.9</v>
      </c>
    </row>
    <row r="63" spans="1:19" s="101" customFormat="1" ht="21.6" customHeight="1">
      <c r="A63" s="1917" t="s">
        <v>1108</v>
      </c>
      <c r="B63" s="1917"/>
      <c r="C63" s="1917"/>
      <c r="D63" s="1918"/>
      <c r="E63" s="1060">
        <v>-8.6166297006779302E-2</v>
      </c>
      <c r="F63" s="1061">
        <v>0.13</v>
      </c>
      <c r="G63" s="1061">
        <v>-0.33</v>
      </c>
      <c r="H63" s="1061">
        <v>-7.0000000000000007E-2</v>
      </c>
      <c r="I63" s="1061">
        <v>0.12</v>
      </c>
      <c r="J63" s="1061">
        <v>-0.65</v>
      </c>
      <c r="K63" s="1061">
        <v>-0.56000000000000005</v>
      </c>
      <c r="L63" s="1061">
        <v>-0.64</v>
      </c>
      <c r="M63" s="1061">
        <v>-0.05</v>
      </c>
    </row>
    <row r="64" spans="1:19" s="101" customFormat="1" ht="7.5" customHeight="1">
      <c r="A64" s="1063"/>
      <c r="B64" s="1064"/>
      <c r="C64" s="1064"/>
      <c r="D64" s="1064"/>
      <c r="E64" s="1064"/>
      <c r="F64" s="1064"/>
      <c r="G64" s="1064"/>
      <c r="H64" s="1064"/>
      <c r="I64" s="1064"/>
      <c r="J64" s="1064"/>
      <c r="K64" s="1064"/>
      <c r="L64" s="1064"/>
      <c r="M64" s="1065"/>
    </row>
    <row r="65" spans="1:247" s="102" customFormat="1" ht="20.100000000000001" customHeight="1">
      <c r="A65" s="1914" t="s">
        <v>1111</v>
      </c>
      <c r="B65" s="1914"/>
      <c r="C65" s="1914"/>
      <c r="D65" s="1914"/>
      <c r="E65" s="1914"/>
      <c r="F65" s="1914"/>
      <c r="G65" s="1914"/>
      <c r="H65" s="1914"/>
      <c r="I65" s="1914"/>
      <c r="J65" s="1914"/>
      <c r="K65" s="1914"/>
      <c r="L65" s="1914"/>
      <c r="M65" s="1914"/>
    </row>
    <row r="66" spans="1:247" s="102" customFormat="1" ht="7.5" customHeight="1">
      <c r="A66" s="1008"/>
      <c r="B66" s="1008"/>
      <c r="C66" s="1008"/>
      <c r="D66" s="1008"/>
      <c r="E66" s="1008"/>
      <c r="F66" s="1008"/>
      <c r="G66" s="1008"/>
      <c r="H66" s="1008"/>
      <c r="I66" s="1008"/>
      <c r="J66" s="1008"/>
      <c r="K66" s="1008"/>
      <c r="L66" s="1008"/>
      <c r="M66" s="730"/>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066"/>
      <c r="AM66" s="1066"/>
      <c r="AN66" s="1066"/>
      <c r="AO66" s="1066"/>
      <c r="AP66" s="1066"/>
      <c r="AQ66" s="1066"/>
      <c r="AR66" s="1066"/>
      <c r="AS66" s="1066"/>
      <c r="AT66" s="1066"/>
      <c r="AU66" s="1066"/>
      <c r="AV66" s="1066"/>
      <c r="AW66" s="1066"/>
      <c r="AX66" s="1066"/>
      <c r="AY66" s="1066"/>
      <c r="AZ66" s="1066"/>
      <c r="BA66" s="1066"/>
      <c r="BB66" s="1066"/>
      <c r="BC66" s="1066"/>
      <c r="BD66" s="1066"/>
      <c r="BE66" s="1066"/>
      <c r="BF66" s="1066"/>
      <c r="BG66" s="1066"/>
      <c r="BH66" s="1066"/>
      <c r="BI66" s="1066"/>
      <c r="BJ66" s="1066"/>
      <c r="BK66" s="1066"/>
      <c r="BL66" s="1066"/>
      <c r="BM66" s="1066"/>
      <c r="BN66" s="1066"/>
      <c r="BO66" s="1066"/>
      <c r="BP66" s="1066"/>
      <c r="BQ66" s="1066"/>
      <c r="BR66" s="1066"/>
      <c r="BS66" s="1066"/>
      <c r="BT66" s="1066"/>
      <c r="BU66" s="1066"/>
      <c r="BV66" s="1066"/>
      <c r="BW66" s="1066"/>
      <c r="BX66" s="1066"/>
      <c r="BY66" s="1066"/>
      <c r="BZ66" s="1066"/>
      <c r="CA66" s="1066"/>
      <c r="CB66" s="1066"/>
      <c r="CC66" s="1066"/>
      <c r="CD66" s="1066"/>
      <c r="CE66" s="1066"/>
      <c r="CF66" s="1066"/>
      <c r="CG66" s="1066"/>
      <c r="CH66" s="1066"/>
      <c r="CI66" s="1066"/>
      <c r="CJ66" s="1066"/>
      <c r="CK66" s="1066"/>
      <c r="CL66" s="1066"/>
      <c r="CM66" s="1066"/>
      <c r="CN66" s="1066"/>
      <c r="CO66" s="1066"/>
      <c r="CP66" s="1066"/>
      <c r="CQ66" s="1066"/>
      <c r="CR66" s="1066"/>
      <c r="CS66" s="1066"/>
      <c r="CT66" s="1066"/>
      <c r="CU66" s="1066"/>
      <c r="CV66" s="1066"/>
      <c r="CW66" s="1066"/>
      <c r="CX66" s="1066"/>
      <c r="CY66" s="1066"/>
      <c r="CZ66" s="1066"/>
      <c r="DA66" s="1066"/>
      <c r="DB66" s="1066"/>
      <c r="DC66" s="1066"/>
      <c r="DD66" s="1066"/>
      <c r="DE66" s="1066"/>
      <c r="DF66" s="1066"/>
      <c r="DG66" s="1066"/>
      <c r="DH66" s="1066"/>
      <c r="DI66" s="1066"/>
      <c r="DJ66" s="1066"/>
      <c r="DK66" s="1066"/>
      <c r="DL66" s="1066"/>
      <c r="DM66" s="1066"/>
      <c r="DN66" s="1066"/>
      <c r="DO66" s="1066"/>
      <c r="DP66" s="1066"/>
      <c r="DQ66" s="1066"/>
      <c r="DR66" s="1066"/>
      <c r="DS66" s="1066"/>
      <c r="DT66" s="1066"/>
      <c r="DU66" s="1066"/>
      <c r="DV66" s="1066"/>
      <c r="DW66" s="1066"/>
      <c r="DX66" s="1066"/>
      <c r="DY66" s="1066"/>
      <c r="DZ66" s="1066"/>
      <c r="EA66" s="1066"/>
      <c r="EB66" s="1066"/>
      <c r="EC66" s="1066"/>
      <c r="ED66" s="1066"/>
      <c r="EE66" s="1066"/>
      <c r="EF66" s="1066"/>
      <c r="EG66" s="1066"/>
      <c r="EH66" s="1066"/>
      <c r="EI66" s="1066"/>
      <c r="EJ66" s="1066"/>
      <c r="EK66" s="1066"/>
      <c r="EL66" s="1066"/>
      <c r="EM66" s="1066"/>
      <c r="EN66" s="1066"/>
      <c r="EO66" s="1066"/>
      <c r="EP66" s="1066"/>
      <c r="EQ66" s="1066"/>
      <c r="ER66" s="1066"/>
      <c r="ES66" s="1066"/>
      <c r="ET66" s="1066"/>
      <c r="EU66" s="1066"/>
      <c r="EV66" s="1066"/>
      <c r="EW66" s="1066"/>
      <c r="EX66" s="1066"/>
      <c r="EY66" s="1066"/>
      <c r="EZ66" s="1066"/>
      <c r="FA66" s="1066"/>
      <c r="FB66" s="1066"/>
      <c r="FC66" s="1066"/>
      <c r="FD66" s="1066"/>
      <c r="FE66" s="1066"/>
      <c r="FF66" s="1066"/>
      <c r="FG66" s="1066"/>
      <c r="FH66" s="1066"/>
      <c r="FI66" s="1066"/>
      <c r="FJ66" s="1066"/>
      <c r="FK66" s="1066"/>
      <c r="FL66" s="1066"/>
      <c r="FM66" s="1066"/>
      <c r="FN66" s="1066"/>
      <c r="FO66" s="1066"/>
      <c r="FP66" s="1066"/>
      <c r="FQ66" s="1066"/>
      <c r="FR66" s="1066"/>
      <c r="FS66" s="1066"/>
      <c r="FT66" s="1066"/>
      <c r="FU66" s="1066"/>
      <c r="FV66" s="1066"/>
      <c r="FW66" s="1066"/>
      <c r="FX66" s="1066"/>
      <c r="FY66" s="1066"/>
      <c r="FZ66" s="1066"/>
      <c r="GA66" s="1066"/>
      <c r="GB66" s="1066"/>
      <c r="GC66" s="1066"/>
      <c r="GD66" s="1066"/>
      <c r="GE66" s="1066"/>
      <c r="GF66" s="1066"/>
      <c r="GG66" s="1066"/>
      <c r="GH66" s="1066"/>
      <c r="GI66" s="1066"/>
      <c r="GJ66" s="1066"/>
      <c r="GK66" s="1066"/>
      <c r="GL66" s="1066"/>
      <c r="GM66" s="1066"/>
      <c r="GN66" s="1066"/>
      <c r="GO66" s="1066"/>
      <c r="GP66" s="1066"/>
      <c r="GQ66" s="1066"/>
      <c r="GR66" s="1066"/>
      <c r="GS66" s="1066"/>
      <c r="GT66" s="1066"/>
      <c r="GU66" s="1066"/>
      <c r="GV66" s="1066"/>
      <c r="GW66" s="1066"/>
      <c r="GX66" s="1066"/>
      <c r="GY66" s="1066"/>
      <c r="GZ66" s="1066"/>
      <c r="HA66" s="1066"/>
      <c r="HB66" s="1066"/>
      <c r="HC66" s="1066"/>
      <c r="HD66" s="1066"/>
      <c r="HE66" s="1066"/>
      <c r="HF66" s="1066"/>
      <c r="HG66" s="1066"/>
      <c r="HH66" s="1066"/>
      <c r="HI66" s="1066"/>
      <c r="HJ66" s="1066"/>
      <c r="HK66" s="1066"/>
      <c r="HL66" s="1066"/>
      <c r="HM66" s="1066"/>
      <c r="HN66" s="1066"/>
      <c r="HO66" s="1066"/>
      <c r="HP66" s="1066"/>
      <c r="HQ66" s="1066"/>
      <c r="HR66" s="1066"/>
      <c r="HS66" s="1066"/>
      <c r="HT66" s="1066"/>
      <c r="HU66" s="1066"/>
      <c r="HV66" s="1066"/>
      <c r="HW66" s="1066"/>
      <c r="HX66" s="1066"/>
      <c r="HY66" s="1066"/>
      <c r="HZ66" s="1066"/>
      <c r="IA66" s="1066"/>
      <c r="IB66" s="1066"/>
      <c r="IC66" s="1066"/>
      <c r="ID66" s="1066"/>
      <c r="IE66" s="1066"/>
      <c r="IF66" s="1066"/>
      <c r="IG66" s="1066"/>
      <c r="IH66" s="1066"/>
      <c r="II66" s="1066"/>
      <c r="IJ66" s="1066"/>
      <c r="IK66" s="1066"/>
      <c r="IL66" s="1066"/>
      <c r="IM66" s="1066"/>
    </row>
    <row r="67" spans="1:247" s="102" customFormat="1" ht="13.9" customHeight="1">
      <c r="A67" s="1787" t="s">
        <v>1112</v>
      </c>
      <c r="B67" s="1787"/>
      <c r="C67" s="1787"/>
      <c r="D67" s="1787"/>
      <c r="E67" s="1787"/>
      <c r="F67" s="1787"/>
      <c r="G67" s="1787"/>
      <c r="H67" s="1787"/>
      <c r="I67" s="1787"/>
      <c r="J67" s="1787"/>
      <c r="K67" s="1787"/>
      <c r="L67" s="1787"/>
      <c r="M67" s="1067"/>
    </row>
  </sheetData>
  <sheetProtection formatCells="0" insertRows="0" deleteRows="0"/>
  <mergeCells count="40">
    <mergeCell ref="N4:O4"/>
    <mergeCell ref="B4:C4"/>
    <mergeCell ref="F4:G4"/>
    <mergeCell ref="H4:I4"/>
    <mergeCell ref="J4:K4"/>
    <mergeCell ref="L4:M4"/>
    <mergeCell ref="D4:E4"/>
    <mergeCell ref="B22:C22"/>
    <mergeCell ref="F22:G22"/>
    <mergeCell ref="H22:I22"/>
    <mergeCell ref="J22:K22"/>
    <mergeCell ref="L22:M22"/>
    <mergeCell ref="D22:E22"/>
    <mergeCell ref="B37:C37"/>
    <mergeCell ref="F37:G37"/>
    <mergeCell ref="H37:I37"/>
    <mergeCell ref="J37:K37"/>
    <mergeCell ref="L37:M37"/>
    <mergeCell ref="D37:E37"/>
    <mergeCell ref="B30:C30"/>
    <mergeCell ref="F30:G30"/>
    <mergeCell ref="H30:I30"/>
    <mergeCell ref="J30:K30"/>
    <mergeCell ref="L30:M30"/>
    <mergeCell ref="D30:E30"/>
    <mergeCell ref="B38:C38"/>
    <mergeCell ref="F38:G38"/>
    <mergeCell ref="H38:I38"/>
    <mergeCell ref="J38:K38"/>
    <mergeCell ref="L38:M38"/>
    <mergeCell ref="D38:E38"/>
    <mergeCell ref="A65:M65"/>
    <mergeCell ref="A67:L67"/>
    <mergeCell ref="A43:M43"/>
    <mergeCell ref="A45:M45"/>
    <mergeCell ref="A44:M44"/>
    <mergeCell ref="A54:D54"/>
    <mergeCell ref="A56:D56"/>
    <mergeCell ref="A61:D61"/>
    <mergeCell ref="A63:D63"/>
  </mergeCells>
  <pageMargins left="0.86614173228346458" right="0.86614173228346458" top="0.6692913385826772" bottom="0.39370078740157483" header="0.51181102362204722" footer="0"/>
  <pageSetup paperSize="9" scale="96" fitToHeight="0" orientation="portrait" r:id="rId1"/>
  <headerFooter scaleWithDoc="0">
    <oddHeader>&amp;R&amp;8CHAPTER 2 – SEGMENTAL REPORTING&amp;L&amp;"Arial"&amp;8FACTBOOK DNB – 1Q25</oddHeader>
  </headerFooter>
  <rowBreaks count="1" manualBreakCount="1">
    <brk id="45"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4"/>
  <sheetViews>
    <sheetView zoomScale="150" zoomScaleNormal="150" workbookViewId="0"/>
  </sheetViews>
  <sheetFormatPr baseColWidth="10" defaultColWidth="8.125" defaultRowHeight="14.25"/>
  <cols>
    <col min="1" max="1" width="11.125" customWidth="1"/>
    <col min="2" max="2" width="9.125" customWidth="1"/>
    <col min="3" max="3" width="13.125" customWidth="1"/>
    <col min="4" max="4" width="23.125" customWidth="1"/>
    <col min="5" max="5" width="24.125" customWidth="1"/>
  </cols>
  <sheetData>
    <row r="1" spans="1:5" s="2" customFormat="1" ht="23.1" customHeight="1">
      <c r="C1" s="302"/>
    </row>
    <row r="2" spans="1:5" s="2" customFormat="1" ht="26.25">
      <c r="A2" s="148" t="s">
        <v>1</v>
      </c>
      <c r="B2" s="148"/>
      <c r="C2" s="149"/>
      <c r="D2" s="303"/>
      <c r="E2" s="303"/>
    </row>
    <row r="3" spans="1:5" s="3" customFormat="1" ht="13.9" customHeight="1"/>
    <row r="4" spans="1:5" s="4" customFormat="1" ht="15" customHeight="1">
      <c r="A4" s="150" t="s">
        <v>2</v>
      </c>
      <c r="B4" s="150"/>
      <c r="C4" s="151"/>
      <c r="D4" s="304"/>
      <c r="E4" s="304"/>
    </row>
    <row r="5" spans="1:5" s="5" customFormat="1" ht="14.1" customHeight="1">
      <c r="A5" s="305" t="s">
        <v>3</v>
      </c>
      <c r="B5" s="305"/>
      <c r="C5" s="305"/>
      <c r="D5" s="305"/>
      <c r="E5" s="305"/>
    </row>
    <row r="6" spans="1:5" s="5" customFormat="1" ht="14.1" customHeight="1">
      <c r="A6" s="305" t="s">
        <v>4</v>
      </c>
      <c r="B6" s="305"/>
      <c r="C6" s="305"/>
      <c r="D6" s="305"/>
      <c r="E6" s="306"/>
    </row>
    <row r="7" spans="1:5" s="3" customFormat="1" ht="13.9" customHeight="1">
      <c r="A7" s="307"/>
      <c r="B7" s="307"/>
      <c r="C7" s="307"/>
      <c r="D7" s="307"/>
      <c r="E7" s="307"/>
    </row>
    <row r="8" spans="1:5" s="4" customFormat="1" ht="15" customHeight="1">
      <c r="A8" s="150" t="s">
        <v>5</v>
      </c>
      <c r="B8" s="150"/>
      <c r="C8" s="151"/>
      <c r="D8" s="304"/>
      <c r="E8" s="304"/>
    </row>
    <row r="9" spans="1:5" s="5" customFormat="1" ht="14.1" customHeight="1">
      <c r="A9" s="305" t="s">
        <v>6</v>
      </c>
      <c r="B9" s="305"/>
      <c r="C9" s="305"/>
      <c r="D9" s="305" t="s">
        <v>7</v>
      </c>
      <c r="E9" s="308" t="s">
        <v>8</v>
      </c>
    </row>
    <row r="10" spans="1:5" s="5" customFormat="1" ht="14.1" customHeight="1">
      <c r="A10" s="305" t="s">
        <v>9</v>
      </c>
      <c r="B10" s="305"/>
      <c r="C10" s="305"/>
      <c r="D10" s="305" t="s">
        <v>10</v>
      </c>
      <c r="E10" s="308" t="s">
        <v>11</v>
      </c>
    </row>
    <row r="11" spans="1:5" s="5" customFormat="1" ht="14.1" customHeight="1">
      <c r="A11" s="305" t="s">
        <v>12</v>
      </c>
      <c r="B11" s="305"/>
      <c r="C11" s="305"/>
      <c r="D11" s="305" t="s">
        <v>13</v>
      </c>
      <c r="E11" s="306" t="s">
        <v>14</v>
      </c>
    </row>
    <row r="12" spans="1:5" s="5" customFormat="1" ht="14.1" customHeight="1">
      <c r="A12" s="305" t="s">
        <v>15</v>
      </c>
      <c r="B12" s="305"/>
      <c r="C12" s="305"/>
      <c r="D12" s="305" t="s">
        <v>16</v>
      </c>
      <c r="E12" s="306" t="s">
        <v>17</v>
      </c>
    </row>
    <row r="13" spans="1:5" s="3" customFormat="1" ht="13.9" customHeight="1">
      <c r="A13" s="307"/>
      <c r="B13" s="307"/>
      <c r="C13" s="307"/>
      <c r="D13" s="307"/>
      <c r="E13" s="307"/>
    </row>
    <row r="14" spans="1:5" s="4" customFormat="1" ht="15" customHeight="1">
      <c r="A14" s="150" t="s">
        <v>18</v>
      </c>
      <c r="B14" s="150"/>
      <c r="C14" s="151"/>
      <c r="D14" s="304"/>
      <c r="E14" s="306"/>
    </row>
    <row r="15" spans="1:5" s="5" customFormat="1" ht="14.1" customHeight="1">
      <c r="A15" s="305" t="s">
        <v>19</v>
      </c>
      <c r="B15" s="305"/>
      <c r="C15" s="305"/>
      <c r="D15" s="305"/>
      <c r="E15" s="306"/>
    </row>
    <row r="16" spans="1:5" s="5" customFormat="1" ht="14.1" customHeight="1">
      <c r="A16" s="305" t="s">
        <v>20</v>
      </c>
      <c r="B16" s="305"/>
      <c r="C16" s="305"/>
      <c r="D16" s="305"/>
      <c r="E16" s="306"/>
    </row>
    <row r="17" spans="1:6" s="3" customFormat="1" ht="13.9" customHeight="1">
      <c r="A17" s="307"/>
      <c r="B17" s="307"/>
      <c r="C17" s="307"/>
      <c r="D17" s="307"/>
      <c r="E17" s="307"/>
    </row>
    <row r="18" spans="1:6" s="4" customFormat="1" ht="15" customHeight="1">
      <c r="A18" s="150" t="s">
        <v>21</v>
      </c>
      <c r="B18" s="150"/>
      <c r="C18" s="151"/>
      <c r="D18" s="304"/>
      <c r="E18" s="306"/>
    </row>
    <row r="19" spans="1:6" s="5" customFormat="1" ht="14.1" customHeight="1">
      <c r="A19" s="309" t="s">
        <v>22</v>
      </c>
      <c r="B19" s="309"/>
      <c r="C19" s="305"/>
      <c r="D19" s="305"/>
      <c r="E19" s="306"/>
    </row>
    <row r="20" spans="1:6" s="5" customFormat="1" ht="14.1" customHeight="1">
      <c r="A20" s="305"/>
      <c r="B20" s="305"/>
      <c r="C20" s="305"/>
      <c r="D20" s="305"/>
      <c r="E20" s="306"/>
    </row>
    <row r="21" spans="1:6" s="4" customFormat="1" ht="15" customHeight="1">
      <c r="A21" s="150" t="s">
        <v>23</v>
      </c>
      <c r="B21" s="150"/>
      <c r="C21" s="151"/>
      <c r="D21" s="304"/>
      <c r="E21" s="304"/>
    </row>
    <row r="22" spans="1:6" s="5" customFormat="1" ht="14.1" customHeight="1">
      <c r="A22" s="305" t="s">
        <v>24</v>
      </c>
      <c r="B22" s="305"/>
      <c r="C22" s="305"/>
      <c r="D22" s="305"/>
      <c r="E22" s="306"/>
    </row>
    <row r="23" spans="1:6" s="6" customFormat="1" ht="31.9" customHeight="1">
      <c r="A23" s="310"/>
      <c r="B23" s="310"/>
      <c r="C23" s="310"/>
      <c r="D23" s="310"/>
      <c r="E23" s="310"/>
    </row>
    <row r="24" spans="1:6" s="7" customFormat="1" ht="26.25">
      <c r="A24" s="152" t="s">
        <v>25</v>
      </c>
      <c r="B24" s="152"/>
      <c r="C24" s="153"/>
      <c r="D24" s="311"/>
      <c r="E24" s="312"/>
    </row>
    <row r="25" spans="1:6" s="6" customFormat="1" ht="9.6" customHeight="1">
      <c r="A25" s="310"/>
      <c r="B25" s="310"/>
      <c r="C25" s="310"/>
      <c r="D25" s="310"/>
      <c r="E25" s="310"/>
    </row>
    <row r="26" spans="1:6" s="5" customFormat="1" ht="14.1" customHeight="1">
      <c r="A26" s="313"/>
      <c r="B26" s="305"/>
      <c r="C26" s="305"/>
      <c r="D26" s="305"/>
      <c r="E26" s="306"/>
      <c r="F26" s="315"/>
    </row>
    <row r="27" spans="1:6" s="4" customFormat="1" ht="15" customHeight="1">
      <c r="A27" s="1224">
        <v>2025</v>
      </c>
      <c r="B27" s="150"/>
      <c r="C27" s="151"/>
      <c r="D27" s="304"/>
      <c r="E27" s="304"/>
    </row>
    <row r="28" spans="1:6" s="8" customFormat="1" ht="14.1" customHeight="1">
      <c r="A28" s="313" t="s">
        <v>26</v>
      </c>
      <c r="B28" s="305" t="s">
        <v>27</v>
      </c>
      <c r="C28" s="305"/>
      <c r="D28" s="314"/>
      <c r="E28" s="314"/>
    </row>
    <row r="29" spans="1:6" s="8" customFormat="1" ht="14.1" customHeight="1">
      <c r="A29" s="313" t="s">
        <v>28</v>
      </c>
      <c r="B29" s="305" t="s">
        <v>29</v>
      </c>
      <c r="C29" s="305"/>
      <c r="D29" s="314"/>
      <c r="E29" s="314"/>
    </row>
    <row r="30" spans="1:6" s="5" customFormat="1" ht="14.1" customHeight="1">
      <c r="A30" s="313" t="s">
        <v>30</v>
      </c>
      <c r="B30" s="305" t="s">
        <v>31</v>
      </c>
      <c r="C30" s="305"/>
      <c r="D30" s="305"/>
      <c r="E30" s="306"/>
      <c r="F30" s="315"/>
    </row>
    <row r="31" spans="1:6" s="6" customFormat="1" ht="21.6" customHeight="1"/>
    <row r="32" spans="1:6">
      <c r="A32" s="1224">
        <v>2026</v>
      </c>
    </row>
    <row r="33" spans="1:5">
      <c r="A33" s="313" t="s">
        <v>32</v>
      </c>
      <c r="B33" s="305" t="s">
        <v>33</v>
      </c>
    </row>
    <row r="34" spans="1:5">
      <c r="A34" s="313" t="s">
        <v>34</v>
      </c>
      <c r="B34" s="305" t="s">
        <v>35</v>
      </c>
    </row>
    <row r="35" spans="1:5">
      <c r="A35" s="313" t="s">
        <v>36</v>
      </c>
      <c r="B35" s="305" t="s">
        <v>37</v>
      </c>
    </row>
    <row r="36" spans="1:5">
      <c r="A36" s="313" t="s">
        <v>38</v>
      </c>
      <c r="B36" s="305" t="s">
        <v>39</v>
      </c>
    </row>
    <row r="37" spans="1:5">
      <c r="A37" s="313" t="s">
        <v>40</v>
      </c>
      <c r="B37" s="305" t="s">
        <v>41</v>
      </c>
    </row>
    <row r="38" spans="1:5">
      <c r="A38" s="313" t="s">
        <v>42</v>
      </c>
      <c r="B38" s="305" t="s">
        <v>27</v>
      </c>
    </row>
    <row r="39" spans="1:5">
      <c r="A39" s="313" t="s">
        <v>43</v>
      </c>
      <c r="B39" s="305" t="s">
        <v>44</v>
      </c>
    </row>
    <row r="40" spans="1:5">
      <c r="A40" s="313" t="s">
        <v>45</v>
      </c>
      <c r="B40" s="305" t="s">
        <v>46</v>
      </c>
    </row>
    <row r="41" spans="1:5">
      <c r="A41" s="313"/>
    </row>
    <row r="44" spans="1:5" ht="21.6" customHeight="1">
      <c r="A44" s="1754" t="s">
        <v>47</v>
      </c>
      <c r="B44" s="1754"/>
      <c r="C44" s="1754"/>
      <c r="D44" s="1754"/>
      <c r="E44" s="1754"/>
    </row>
  </sheetData>
  <sheetProtection formatCells="0" insertRows="0" deleteRows="0"/>
  <mergeCells count="1">
    <mergeCell ref="A44:E44"/>
  </mergeCells>
  <pageMargins left="0.86614173228346458" right="0.86614173228346458" top="0.6692913385826772" bottom="0.39370078740157483" header="0.51181102362204722" footer="0"/>
  <pageSetup paperSize="9" scale="95"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76200</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9"/>
  <sheetViews>
    <sheetView showGridLines="0" zoomScale="150" zoomScaleNormal="150" workbookViewId="0"/>
  </sheetViews>
  <sheetFormatPr baseColWidth="10" defaultColWidth="8.125" defaultRowHeight="14.25"/>
  <cols>
    <col min="1" max="1" width="34.25" customWidth="1"/>
    <col min="2" max="10" width="5.125" customWidth="1"/>
  </cols>
  <sheetData>
    <row r="1" spans="1:10" s="68" customFormat="1" ht="23.1" customHeight="1">
      <c r="A1" s="155"/>
      <c r="B1" s="357"/>
      <c r="C1" s="357"/>
      <c r="D1" s="357"/>
      <c r="E1" s="357"/>
      <c r="F1" s="357"/>
      <c r="G1" s="357"/>
      <c r="H1" s="357"/>
      <c r="I1" s="357"/>
      <c r="J1" s="357"/>
    </row>
    <row r="2" spans="1:10" s="3" customFormat="1" ht="18.75" customHeight="1">
      <c r="A2" s="881" t="s">
        <v>1113</v>
      </c>
      <c r="B2" s="307"/>
      <c r="C2" s="307"/>
      <c r="D2" s="307"/>
      <c r="E2" s="307"/>
      <c r="F2" s="307"/>
      <c r="G2" s="307"/>
      <c r="H2" s="307"/>
      <c r="I2" s="307"/>
      <c r="J2" s="307"/>
    </row>
    <row r="3" spans="1:10" s="3" customFormat="1" ht="13.9" customHeight="1">
      <c r="A3" s="307"/>
      <c r="B3" s="307"/>
      <c r="C3" s="307"/>
      <c r="D3" s="307"/>
      <c r="E3" s="307"/>
      <c r="F3" s="307"/>
      <c r="G3" s="307"/>
      <c r="H3" s="307"/>
      <c r="I3" s="307"/>
      <c r="J3" s="307"/>
    </row>
    <row r="4" spans="1:10" s="103" customFormat="1" ht="23.85" customHeight="1">
      <c r="A4" s="1068"/>
      <c r="B4" s="1068"/>
      <c r="C4" s="1068"/>
      <c r="D4" s="1068"/>
      <c r="E4" s="1068"/>
      <c r="F4" s="1068"/>
      <c r="G4" s="1068"/>
      <c r="H4" s="1068"/>
      <c r="I4" s="1068"/>
      <c r="J4" s="1068"/>
    </row>
    <row r="5" spans="1:10" s="23" customFormat="1" ht="119.25" customHeight="1">
      <c r="A5" s="392"/>
      <c r="B5" s="392"/>
      <c r="C5" s="392"/>
      <c r="D5" s="392"/>
      <c r="E5" s="392"/>
      <c r="F5" s="392"/>
      <c r="G5" s="392"/>
      <c r="H5" s="392"/>
      <c r="I5" s="392"/>
      <c r="J5" s="392"/>
    </row>
    <row r="6" spans="1:10" s="70" customFormat="1" ht="13.9" customHeight="1">
      <c r="A6" s="1925" t="s">
        <v>1114</v>
      </c>
      <c r="B6" s="1925"/>
      <c r="C6" s="1925"/>
      <c r="D6" s="1925"/>
      <c r="E6" s="1925"/>
      <c r="F6" s="1925"/>
      <c r="G6" s="1925"/>
      <c r="H6" s="1925"/>
      <c r="I6" s="1925"/>
      <c r="J6" s="1925"/>
    </row>
    <row r="7" spans="1:10" s="104" customFormat="1" ht="13.9" customHeight="1">
      <c r="A7" s="895" t="s">
        <v>1115</v>
      </c>
      <c r="B7" s="1069"/>
      <c r="C7" s="1069"/>
      <c r="D7" s="1069"/>
      <c r="E7" s="1069"/>
      <c r="F7" s="1069"/>
      <c r="G7" s="1069"/>
      <c r="H7" s="1069"/>
      <c r="I7" s="1069"/>
      <c r="J7" s="1069"/>
    </row>
    <row r="8" spans="1:10" s="68" customFormat="1" ht="23.1" customHeight="1">
      <c r="A8" s="157"/>
      <c r="B8" s="1070"/>
      <c r="C8" s="1070"/>
      <c r="D8" s="1070"/>
      <c r="E8" s="1070"/>
      <c r="F8" s="1070"/>
      <c r="G8" s="1070"/>
      <c r="H8" s="1070"/>
      <c r="I8" s="1070"/>
      <c r="J8" s="1070"/>
    </row>
    <row r="9" spans="1:10" s="3" customFormat="1" ht="18.75" customHeight="1">
      <c r="A9" s="881" t="s">
        <v>1116</v>
      </c>
      <c r="B9" s="307"/>
      <c r="C9" s="307"/>
      <c r="D9" s="307"/>
      <c r="E9" s="307"/>
      <c r="F9" s="307"/>
      <c r="G9" s="307"/>
      <c r="H9" s="307"/>
      <c r="I9" s="307"/>
      <c r="J9" s="307"/>
    </row>
    <row r="10" spans="1:10" s="3" customFormat="1" ht="13.9" customHeight="1">
      <c r="A10" s="307"/>
      <c r="B10" s="307"/>
      <c r="C10" s="307"/>
      <c r="D10" s="307"/>
      <c r="E10" s="307"/>
      <c r="F10" s="307"/>
      <c r="G10" s="307"/>
      <c r="H10" s="307"/>
      <c r="I10" s="307"/>
      <c r="J10" s="307"/>
    </row>
    <row r="11" spans="1:10" s="4" customFormat="1" ht="15" customHeight="1">
      <c r="A11" s="179" t="s">
        <v>1117</v>
      </c>
      <c r="B11" s="304"/>
      <c r="C11" s="304"/>
      <c r="D11" s="304"/>
      <c r="E11" s="304"/>
      <c r="F11" s="304"/>
      <c r="G11" s="304"/>
      <c r="H11" s="304"/>
      <c r="I11" s="304"/>
      <c r="J11" s="304"/>
    </row>
    <row r="12" spans="1:10" s="105" customFormat="1" ht="11.25" customHeight="1">
      <c r="A12" s="180"/>
      <c r="B12" s="1336" t="s">
        <v>1118</v>
      </c>
      <c r="C12" s="1337" t="s">
        <v>1119</v>
      </c>
      <c r="D12" s="1337" t="s">
        <v>291</v>
      </c>
      <c r="E12" s="1337" t="s">
        <v>292</v>
      </c>
      <c r="F12" s="1337" t="s">
        <v>289</v>
      </c>
      <c r="G12" s="1337" t="s">
        <v>290</v>
      </c>
      <c r="H12" s="1337" t="s">
        <v>291</v>
      </c>
      <c r="I12" s="1337" t="s">
        <v>292</v>
      </c>
      <c r="J12" s="1337" t="s">
        <v>289</v>
      </c>
    </row>
    <row r="13" spans="1:10" s="105" customFormat="1" ht="11.25" customHeight="1">
      <c r="A13" s="159" t="s">
        <v>439</v>
      </c>
      <c r="B13" s="1071">
        <v>2025</v>
      </c>
      <c r="C13" s="1072">
        <v>2024</v>
      </c>
      <c r="D13" s="1072">
        <v>2024</v>
      </c>
      <c r="E13" s="1072">
        <v>2024</v>
      </c>
      <c r="F13" s="1072" t="s">
        <v>1120</v>
      </c>
      <c r="G13" s="1073" t="s">
        <v>1121</v>
      </c>
      <c r="H13" s="1073" t="s">
        <v>1121</v>
      </c>
      <c r="I13" s="1073">
        <v>2023</v>
      </c>
      <c r="J13" s="1073">
        <v>2023</v>
      </c>
    </row>
    <row r="14" spans="1:10" s="105" customFormat="1" ht="13.9" customHeight="1">
      <c r="A14" s="614" t="s">
        <v>1122</v>
      </c>
      <c r="B14" s="1338">
        <v>22.8</v>
      </c>
      <c r="C14" s="1339">
        <v>22.8</v>
      </c>
      <c r="D14" s="1339">
        <v>22.8</v>
      </c>
      <c r="E14" s="1339">
        <v>22.8</v>
      </c>
      <c r="F14" s="1339">
        <v>23.1</v>
      </c>
      <c r="G14" s="1339">
        <v>23.43</v>
      </c>
      <c r="H14" s="1339">
        <v>23.62</v>
      </c>
      <c r="I14" s="1339">
        <v>23.87</v>
      </c>
      <c r="J14" s="1339">
        <v>24.02</v>
      </c>
    </row>
    <row r="15" spans="1:10" s="105" customFormat="1" ht="13.9" customHeight="1">
      <c r="A15" s="1074" t="s">
        <v>1123</v>
      </c>
      <c r="B15" s="1506">
        <v>28.5</v>
      </c>
      <c r="C15" s="1075">
        <v>28.8</v>
      </c>
      <c r="D15" s="1075">
        <v>28.9</v>
      </c>
      <c r="E15" s="1075">
        <v>29.3</v>
      </c>
      <c r="F15" s="1075">
        <v>29.5</v>
      </c>
      <c r="G15" s="1075">
        <v>30.4</v>
      </c>
      <c r="H15" s="1075">
        <v>30.9</v>
      </c>
      <c r="I15" s="1075">
        <v>31.3</v>
      </c>
      <c r="J15" s="1075">
        <v>31.5</v>
      </c>
    </row>
    <row r="16" spans="1:10" s="90" customFormat="1" ht="13.9" customHeight="1">
      <c r="A16" s="898"/>
      <c r="B16" s="898"/>
      <c r="C16" s="898"/>
      <c r="D16" s="898"/>
      <c r="E16" s="898"/>
      <c r="F16" s="898"/>
      <c r="G16" s="898"/>
      <c r="H16" s="898"/>
      <c r="I16" s="898"/>
      <c r="J16" s="898"/>
    </row>
    <row r="17" spans="1:10" s="4" customFormat="1" ht="15" customHeight="1">
      <c r="A17" s="179" t="s">
        <v>1124</v>
      </c>
      <c r="B17" s="304"/>
      <c r="C17" s="304"/>
      <c r="D17" s="304"/>
      <c r="E17" s="304"/>
      <c r="F17" s="304"/>
      <c r="G17" s="304"/>
      <c r="H17" s="304"/>
      <c r="I17" s="304"/>
      <c r="J17" s="304"/>
    </row>
    <row r="18" spans="1:10" s="105" customFormat="1" ht="11.25" customHeight="1">
      <c r="A18" s="180"/>
      <c r="B18" s="1336" t="s">
        <v>1118</v>
      </c>
      <c r="C18" s="1337" t="s">
        <v>1119</v>
      </c>
      <c r="D18" s="1337" t="s">
        <v>291</v>
      </c>
      <c r="E18" s="1337" t="s">
        <v>292</v>
      </c>
      <c r="F18" s="1337" t="s">
        <v>289</v>
      </c>
      <c r="G18" s="1337" t="s">
        <v>290</v>
      </c>
      <c r="H18" s="1337" t="s">
        <v>291</v>
      </c>
      <c r="I18" s="1337" t="s">
        <v>292</v>
      </c>
      <c r="J18" s="1337" t="s">
        <v>289</v>
      </c>
    </row>
    <row r="19" spans="1:10" s="105" customFormat="1" ht="11.25" customHeight="1">
      <c r="A19" s="159" t="s">
        <v>439</v>
      </c>
      <c r="B19" s="1071">
        <v>2025</v>
      </c>
      <c r="C19" s="1072">
        <v>2024</v>
      </c>
      <c r="D19" s="1072">
        <v>2024</v>
      </c>
      <c r="E19" s="1072">
        <v>2024</v>
      </c>
      <c r="F19" s="1072" t="s">
        <v>1120</v>
      </c>
      <c r="G19" s="1073" t="s">
        <v>1121</v>
      </c>
      <c r="H19" s="1073" t="s">
        <v>1121</v>
      </c>
      <c r="I19" s="1073">
        <v>2023</v>
      </c>
      <c r="J19" s="1073">
        <v>2023</v>
      </c>
    </row>
    <row r="20" spans="1:10" s="105" customFormat="1" ht="13.9" customHeight="1">
      <c r="A20" s="614" t="s">
        <v>1125</v>
      </c>
      <c r="B20" s="1338">
        <v>14.1</v>
      </c>
      <c r="C20" s="1339">
        <v>13.6</v>
      </c>
      <c r="D20" s="1339">
        <v>12.47</v>
      </c>
      <c r="E20" s="1339">
        <v>12.2</v>
      </c>
      <c r="F20" s="1339">
        <v>12.12</v>
      </c>
      <c r="G20" s="1339">
        <v>11.98</v>
      </c>
      <c r="H20" s="1339">
        <v>12.11</v>
      </c>
      <c r="I20" s="1339">
        <v>12.17</v>
      </c>
      <c r="J20" s="1339">
        <v>12.41</v>
      </c>
    </row>
    <row r="21" spans="1:10" s="105" customFormat="1" ht="13.9" customHeight="1">
      <c r="A21" s="1074" t="s">
        <v>1126</v>
      </c>
      <c r="B21" s="1506">
        <v>32.9</v>
      </c>
      <c r="C21" s="1075">
        <v>33.5</v>
      </c>
      <c r="D21" s="1075">
        <v>32.6</v>
      </c>
      <c r="E21" s="1075">
        <v>33</v>
      </c>
      <c r="F21" s="1075">
        <v>34.4</v>
      </c>
      <c r="G21" s="1075">
        <v>34.299999999999997</v>
      </c>
      <c r="H21" s="1075">
        <v>35.4</v>
      </c>
      <c r="I21" s="1075">
        <v>35.799999999999997</v>
      </c>
      <c r="J21" s="1075">
        <v>37.5</v>
      </c>
    </row>
    <row r="22" spans="1:10" s="23" customFormat="1" ht="7.5" customHeight="1">
      <c r="A22" s="392"/>
      <c r="B22" s="392"/>
      <c r="C22" s="392"/>
      <c r="D22" s="392"/>
      <c r="E22" s="392"/>
      <c r="F22" s="392"/>
      <c r="G22" s="392"/>
      <c r="H22" s="392"/>
      <c r="I22" s="392"/>
      <c r="J22" s="392"/>
    </row>
    <row r="23" spans="1:10" s="70" customFormat="1" ht="13.9" customHeight="1">
      <c r="A23" s="1841" t="s">
        <v>1127</v>
      </c>
      <c r="B23" s="1841"/>
      <c r="C23" s="1841"/>
      <c r="D23" s="1841"/>
      <c r="E23" s="1841"/>
      <c r="F23" s="1841"/>
      <c r="G23" s="1841"/>
      <c r="H23" s="1841"/>
      <c r="I23" s="1841"/>
      <c r="J23" s="1841"/>
    </row>
    <row r="24" spans="1:10" s="23" customFormat="1" ht="7.5" customHeight="1">
      <c r="A24" s="392"/>
      <c r="B24" s="392"/>
      <c r="C24" s="392"/>
      <c r="D24" s="392"/>
      <c r="E24" s="392"/>
      <c r="F24" s="392"/>
      <c r="G24" s="392"/>
      <c r="H24" s="392"/>
      <c r="I24" s="392"/>
      <c r="J24" s="392"/>
    </row>
    <row r="25" spans="1:10" s="70" customFormat="1" ht="20.100000000000001" customHeight="1">
      <c r="A25" s="1914" t="s">
        <v>1128</v>
      </c>
      <c r="B25" s="1914"/>
      <c r="C25" s="1914"/>
      <c r="D25" s="1914"/>
      <c r="E25" s="1914"/>
      <c r="F25" s="1914"/>
      <c r="G25" s="1914"/>
      <c r="H25" s="1914"/>
      <c r="I25" s="1914"/>
      <c r="J25" s="1914"/>
    </row>
    <row r="26" spans="1:10" s="70" customFormat="1" ht="20.100000000000001" customHeight="1">
      <c r="A26" s="1914" t="s">
        <v>1129</v>
      </c>
      <c r="B26" s="1914"/>
      <c r="C26" s="1914"/>
      <c r="D26" s="1914"/>
      <c r="E26" s="1914"/>
      <c r="F26" s="1914"/>
      <c r="G26" s="1914"/>
      <c r="H26" s="1914"/>
      <c r="I26" s="1914"/>
      <c r="J26" s="1914"/>
    </row>
    <row r="27" spans="1:10" s="70" customFormat="1" ht="13.9" customHeight="1">
      <c r="A27" s="1914" t="s">
        <v>1130</v>
      </c>
      <c r="B27" s="1914"/>
      <c r="C27" s="1914"/>
      <c r="D27" s="1914"/>
      <c r="E27" s="1914"/>
      <c r="F27" s="1914"/>
      <c r="G27" s="1914"/>
      <c r="H27" s="1914"/>
      <c r="I27" s="1914"/>
      <c r="J27" s="1914"/>
    </row>
    <row r="28" spans="1:10" s="70" customFormat="1" ht="31.9" customHeight="1">
      <c r="A28" s="1914" t="s">
        <v>1131</v>
      </c>
      <c r="B28" s="1914"/>
      <c r="C28" s="1914"/>
      <c r="D28" s="1914"/>
      <c r="E28" s="1914"/>
      <c r="F28" s="1914"/>
      <c r="G28" s="1914"/>
      <c r="H28" s="1914"/>
      <c r="I28" s="1914"/>
      <c r="J28" s="1914"/>
    </row>
    <row r="29" spans="1:10" s="70" customFormat="1" ht="13.9" customHeight="1">
      <c r="A29" s="1914" t="s">
        <v>1132</v>
      </c>
      <c r="B29" s="1914"/>
      <c r="C29" s="1914"/>
      <c r="D29" s="1914"/>
      <c r="E29" s="1914"/>
      <c r="F29" s="1914"/>
      <c r="G29" s="1914"/>
      <c r="H29" s="1914"/>
      <c r="I29" s="1914"/>
      <c r="J29" s="1914"/>
    </row>
    <row r="30" spans="1:10" s="23" customFormat="1" ht="7.5" customHeight="1">
      <c r="A30" s="392"/>
      <c r="B30" s="392"/>
      <c r="C30" s="392"/>
      <c r="D30" s="392"/>
      <c r="E30" s="392"/>
      <c r="F30" s="392"/>
      <c r="G30" s="392"/>
      <c r="H30" s="392"/>
      <c r="I30" s="392"/>
      <c r="J30" s="392"/>
    </row>
    <row r="31" spans="1:10" s="104" customFormat="1" ht="13.9" customHeight="1">
      <c r="A31" s="895" t="s">
        <v>1133</v>
      </c>
      <c r="B31" s="1069"/>
      <c r="C31" s="1069"/>
      <c r="D31" s="1069"/>
      <c r="E31" s="1069"/>
      <c r="F31" s="1069"/>
      <c r="G31" s="1069"/>
      <c r="H31" s="1069"/>
      <c r="I31" s="1069"/>
      <c r="J31" s="1069"/>
    </row>
    <row r="32" spans="1:10" s="68" customFormat="1" ht="23.1" customHeight="1">
      <c r="A32" s="155"/>
      <c r="B32" s="357"/>
      <c r="C32" s="357"/>
      <c r="D32" s="357"/>
      <c r="E32" s="357"/>
      <c r="F32" s="357"/>
      <c r="G32" s="357"/>
      <c r="H32" s="357"/>
      <c r="I32" s="357"/>
      <c r="J32" s="357"/>
    </row>
    <row r="33" spans="1:11" s="3" customFormat="1" ht="18.75" customHeight="1">
      <c r="A33" s="881" t="s">
        <v>1134</v>
      </c>
      <c r="B33" s="307"/>
      <c r="C33" s="307"/>
      <c r="D33" s="307"/>
      <c r="E33" s="307"/>
      <c r="F33" s="307"/>
      <c r="G33" s="307"/>
      <c r="H33" s="307"/>
      <c r="I33" s="307"/>
      <c r="J33" s="307"/>
    </row>
    <row r="34" spans="1:11" s="90" customFormat="1" ht="13.9" customHeight="1">
      <c r="A34" s="898"/>
      <c r="B34" s="898"/>
      <c r="C34" s="898"/>
      <c r="D34" s="898"/>
      <c r="E34" s="898"/>
      <c r="F34" s="898"/>
      <c r="G34" s="898"/>
      <c r="H34" s="898"/>
      <c r="I34" s="898"/>
      <c r="J34" s="898"/>
    </row>
    <row r="35" spans="1:11" s="105" customFormat="1" ht="11.25" customHeight="1">
      <c r="A35" s="180"/>
      <c r="B35" s="1336" t="s">
        <v>290</v>
      </c>
      <c r="C35" s="1337" t="s">
        <v>291</v>
      </c>
      <c r="D35" s="1337" t="s">
        <v>292</v>
      </c>
      <c r="E35" s="1337" t="s">
        <v>289</v>
      </c>
      <c r="F35" s="1337" t="s">
        <v>290</v>
      </c>
      <c r="G35" s="1337" t="s">
        <v>291</v>
      </c>
      <c r="H35" s="1337" t="s">
        <v>292</v>
      </c>
      <c r="I35" s="1337" t="s">
        <v>289</v>
      </c>
      <c r="J35" s="1337" t="s">
        <v>290</v>
      </c>
      <c r="K35" s="90"/>
    </row>
    <row r="36" spans="1:11" s="105" customFormat="1" ht="11.25" customHeight="1">
      <c r="A36" s="159" t="s">
        <v>439</v>
      </c>
      <c r="B36" s="1071" t="s">
        <v>263</v>
      </c>
      <c r="C36" s="1072" t="s">
        <v>263</v>
      </c>
      <c r="D36" s="1072" t="s">
        <v>263</v>
      </c>
      <c r="E36" s="1072">
        <v>2024</v>
      </c>
      <c r="F36" s="1072" t="s">
        <v>1121</v>
      </c>
      <c r="G36" s="1072" t="s">
        <v>1121</v>
      </c>
      <c r="H36" s="1072" t="s">
        <v>264</v>
      </c>
      <c r="I36" s="1072" t="s">
        <v>1121</v>
      </c>
      <c r="J36" s="1072" t="s">
        <v>1135</v>
      </c>
      <c r="K36" s="90"/>
    </row>
    <row r="37" spans="1:11" s="105" customFormat="1" ht="20.25" customHeight="1">
      <c r="A37" s="1076" t="s">
        <v>1136</v>
      </c>
      <c r="B37" s="1340">
        <v>17.3</v>
      </c>
      <c r="C37" s="1341">
        <v>17.600000000000001</v>
      </c>
      <c r="D37" s="1341">
        <v>17.640158726300701</v>
      </c>
      <c r="E37" s="1341">
        <v>17.824580531127999</v>
      </c>
      <c r="F37" s="1341">
        <v>17.997928006194002</v>
      </c>
      <c r="G37" s="1341">
        <v>17.953434799235097</v>
      </c>
      <c r="H37" s="1341">
        <v>17.606481075398499</v>
      </c>
      <c r="I37" s="1341">
        <v>18.354166094027399</v>
      </c>
      <c r="J37" s="1341">
        <v>18.3225816332397</v>
      </c>
      <c r="K37" s="90"/>
    </row>
    <row r="38" spans="1:11" s="105" customFormat="1" ht="13.9" customHeight="1">
      <c r="A38" s="850" t="s">
        <v>1137</v>
      </c>
      <c r="B38" s="1077">
        <v>40</v>
      </c>
      <c r="C38" s="1078">
        <v>39.9</v>
      </c>
      <c r="D38" s="1078">
        <v>39.988940358150998</v>
      </c>
      <c r="E38" s="1078">
        <v>40.024665465792602</v>
      </c>
      <c r="F38" s="1078">
        <v>40.420484996453602</v>
      </c>
      <c r="G38" s="1078">
        <v>40.044861818572706</v>
      </c>
      <c r="H38" s="1078">
        <v>40.304576229477199</v>
      </c>
      <c r="I38" s="1078">
        <v>40.250705484110497</v>
      </c>
      <c r="J38" s="1078">
        <v>40.412658789949901</v>
      </c>
      <c r="K38" s="90"/>
    </row>
    <row r="39" spans="1:11" s="105" customFormat="1" ht="13.9" customHeight="1">
      <c r="A39" s="850" t="s">
        <v>1138</v>
      </c>
      <c r="B39" s="1077">
        <v>29.3</v>
      </c>
      <c r="C39" s="1078">
        <v>29.5</v>
      </c>
      <c r="D39" s="1078">
        <v>29.443469580684301</v>
      </c>
      <c r="E39" s="1078">
        <v>29.439196897671099</v>
      </c>
      <c r="F39" s="1078">
        <v>29.570638769962699</v>
      </c>
      <c r="G39" s="1078">
        <v>29.630858058816202</v>
      </c>
      <c r="H39" s="1078">
        <v>29.336399088754298</v>
      </c>
      <c r="I39" s="1078">
        <v>29.588369960531001</v>
      </c>
      <c r="J39" s="1078">
        <v>29.920262490416999</v>
      </c>
      <c r="K39" s="90"/>
    </row>
    <row r="40" spans="1:11" s="105" customFormat="1" ht="13.9" customHeight="1">
      <c r="A40" s="619" t="s">
        <v>1139</v>
      </c>
      <c r="B40" s="1079">
        <v>21.5</v>
      </c>
      <c r="C40" s="1080">
        <v>22.4</v>
      </c>
      <c r="D40" s="1080">
        <v>23.083587095161999</v>
      </c>
      <c r="E40" s="1080">
        <v>23.649736751799001</v>
      </c>
      <c r="F40" s="1080">
        <v>24.4806039763649</v>
      </c>
      <c r="G40" s="1080">
        <v>25.280211305660398</v>
      </c>
      <c r="H40" s="1080">
        <v>25.932176067759201</v>
      </c>
      <c r="I40" s="1080">
        <v>26.888756168614901</v>
      </c>
      <c r="J40" s="1080">
        <v>27.603761466769001</v>
      </c>
      <c r="K40" s="90"/>
    </row>
    <row r="41" spans="1:11" s="23" customFormat="1" ht="7.5" customHeight="1">
      <c r="A41" s="392"/>
      <c r="B41" s="392"/>
      <c r="C41" s="392"/>
      <c r="D41" s="392"/>
      <c r="E41" s="392"/>
      <c r="F41" s="392"/>
      <c r="G41" s="392"/>
      <c r="H41" s="392"/>
      <c r="I41" s="392"/>
      <c r="J41" s="392"/>
    </row>
    <row r="42" spans="1:11" s="70" customFormat="1" ht="20.100000000000001" customHeight="1">
      <c r="A42" s="1924" t="s">
        <v>1140</v>
      </c>
      <c r="B42" s="1924"/>
      <c r="C42" s="1924"/>
      <c r="D42" s="1924"/>
      <c r="E42" s="1924"/>
      <c r="F42" s="1924"/>
      <c r="G42" s="1924"/>
      <c r="H42" s="1924"/>
      <c r="I42" s="1924"/>
      <c r="J42" s="1924"/>
    </row>
    <row r="43" spans="1:11" s="104" customFormat="1" ht="13.9" customHeight="1">
      <c r="A43" s="895" t="s">
        <v>1141</v>
      </c>
      <c r="B43" s="1069"/>
      <c r="C43" s="1069"/>
      <c r="D43" s="1069"/>
      <c r="E43" s="1069"/>
      <c r="F43" s="1069"/>
      <c r="G43" s="1069"/>
      <c r="H43" s="1069"/>
      <c r="I43" s="1069"/>
      <c r="J43" s="1069"/>
    </row>
    <row r="44" spans="1:11" s="68" customFormat="1" ht="23.1" customHeight="1">
      <c r="A44" s="164"/>
      <c r="B44" s="1070"/>
      <c r="C44" s="1070"/>
      <c r="D44" s="1070"/>
      <c r="E44" s="1070"/>
      <c r="F44" s="1070"/>
      <c r="G44" s="1070"/>
      <c r="H44" s="1070"/>
      <c r="I44" s="1070"/>
      <c r="J44" s="1070"/>
    </row>
    <row r="45" spans="1:11" s="3" customFormat="1" ht="18.75" customHeight="1">
      <c r="A45" s="881" t="s">
        <v>1142</v>
      </c>
      <c r="B45" s="307"/>
      <c r="C45" s="307"/>
      <c r="D45" s="307"/>
      <c r="E45" s="307"/>
      <c r="F45" s="307"/>
      <c r="G45" s="307"/>
      <c r="H45" s="307"/>
      <c r="I45" s="307"/>
      <c r="J45" s="307"/>
    </row>
    <row r="46" spans="1:11" s="90" customFormat="1" ht="13.9" customHeight="1">
      <c r="A46" s="898"/>
      <c r="B46" s="898"/>
      <c r="C46" s="898"/>
      <c r="D46" s="898"/>
      <c r="E46" s="898"/>
      <c r="F46" s="898"/>
      <c r="G46" s="898"/>
      <c r="H46" s="898"/>
      <c r="I46" s="898"/>
      <c r="J46" s="898"/>
    </row>
    <row r="47" spans="1:11" s="105" customFormat="1" ht="11.25" customHeight="1">
      <c r="A47" s="180"/>
      <c r="B47" s="1752" t="s">
        <v>289</v>
      </c>
      <c r="C47" s="1751" t="s">
        <v>290</v>
      </c>
      <c r="D47" s="1337" t="s">
        <v>1143</v>
      </c>
      <c r="E47" s="1337" t="s">
        <v>292</v>
      </c>
      <c r="F47" s="1337" t="s">
        <v>289</v>
      </c>
      <c r="G47" s="1337" t="s">
        <v>290</v>
      </c>
      <c r="H47" s="1337" t="s">
        <v>291</v>
      </c>
      <c r="I47" s="1337" t="s">
        <v>292</v>
      </c>
      <c r="J47" s="1337" t="s">
        <v>289</v>
      </c>
    </row>
    <row r="48" spans="1:11" s="105" customFormat="1" ht="11.25" customHeight="1">
      <c r="A48" s="159" t="s">
        <v>439</v>
      </c>
      <c r="B48" s="1071">
        <v>2025</v>
      </c>
      <c r="C48" s="1072">
        <v>2024</v>
      </c>
      <c r="D48" s="1072">
        <v>2024</v>
      </c>
      <c r="E48" s="1072">
        <v>2024</v>
      </c>
      <c r="F48" s="1072" t="s">
        <v>1120</v>
      </c>
      <c r="G48" s="1072" t="s">
        <v>1121</v>
      </c>
      <c r="H48" s="1072" t="s">
        <v>1121</v>
      </c>
      <c r="I48" s="1072" t="s">
        <v>1121</v>
      </c>
      <c r="J48" s="1072" t="s">
        <v>1121</v>
      </c>
    </row>
    <row r="49" spans="1:10" s="105" customFormat="1" ht="13.9" customHeight="1">
      <c r="A49" s="1342" t="s">
        <v>1144</v>
      </c>
      <c r="B49" s="1724">
        <v>38.726870056483016</v>
      </c>
      <c r="C49" s="1081">
        <v>37.037244140317135</v>
      </c>
      <c r="D49" s="1081">
        <v>35.947927202546516</v>
      </c>
      <c r="E49" s="1081">
        <v>36.124909063607667</v>
      </c>
      <c r="F49" s="1081">
        <v>35.434871242470372</v>
      </c>
      <c r="G49" s="1081">
        <v>35.319385539571108</v>
      </c>
      <c r="H49" s="1081">
        <v>35.794093144652756</v>
      </c>
      <c r="I49" s="1081">
        <v>35.139164217873777</v>
      </c>
      <c r="J49" s="1081">
        <v>34.554379599009657</v>
      </c>
    </row>
    <row r="50" spans="1:10" s="105" customFormat="1" ht="13.9" customHeight="1">
      <c r="A50" s="613" t="s">
        <v>1145</v>
      </c>
      <c r="B50" s="1722">
        <v>39.21727636381091</v>
      </c>
      <c r="C50" s="1081">
        <v>32.114683841467965</v>
      </c>
      <c r="D50" s="1081">
        <v>31.524800696656296</v>
      </c>
      <c r="E50" s="1081">
        <v>39.866953737444689</v>
      </c>
      <c r="F50" s="1081">
        <v>39.936482376271982</v>
      </c>
      <c r="G50" s="1081">
        <v>41.286820378832523</v>
      </c>
      <c r="H50" s="1081">
        <v>40.924872904721354</v>
      </c>
      <c r="I50" s="1081">
        <v>40.591054149861435</v>
      </c>
      <c r="J50" s="1081">
        <v>41.064977826663593</v>
      </c>
    </row>
    <row r="51" spans="1:10" s="105" customFormat="1" ht="13.9" customHeight="1">
      <c r="A51" s="613" t="s">
        <v>1146</v>
      </c>
      <c r="B51" s="1722">
        <v>31.672035408344708</v>
      </c>
      <c r="C51" s="1081">
        <v>17.688829293329984</v>
      </c>
      <c r="D51" s="1081">
        <v>17.875807327272799</v>
      </c>
      <c r="E51" s="1081">
        <v>22.005484782508795</v>
      </c>
      <c r="F51" s="1081">
        <v>22.027867557712987</v>
      </c>
      <c r="G51" s="1081">
        <v>46.224427196879759</v>
      </c>
      <c r="H51" s="1081">
        <v>46.945106956556465</v>
      </c>
      <c r="I51" s="1081">
        <v>47.753851754707838</v>
      </c>
      <c r="J51" s="1081">
        <v>48.544313237469396</v>
      </c>
    </row>
    <row r="52" spans="1:10" s="105" customFormat="1" ht="13.9" customHeight="1">
      <c r="A52" s="1495" t="s">
        <v>1147</v>
      </c>
      <c r="B52" s="1723">
        <v>37.488329969192833</v>
      </c>
      <c r="C52" s="1082">
        <v>33.563608517320731</v>
      </c>
      <c r="D52" s="1082">
        <v>32.538178735078304</v>
      </c>
      <c r="E52" s="1082">
        <v>34.629181042343589</v>
      </c>
      <c r="F52" s="1082">
        <v>34.211944963311026</v>
      </c>
      <c r="G52" s="1082">
        <v>37.792391491883784</v>
      </c>
      <c r="H52" s="1082">
        <v>38.209851206915602</v>
      </c>
      <c r="I52" s="1082">
        <v>37.682798483872901</v>
      </c>
      <c r="J52" s="1082">
        <v>37.495388961074596</v>
      </c>
    </row>
    <row r="53" spans="1:10" s="23" customFormat="1" ht="7.5" customHeight="1">
      <c r="A53" s="392"/>
      <c r="B53" s="392"/>
      <c r="C53" s="392"/>
      <c r="D53" s="392"/>
      <c r="E53" s="392"/>
      <c r="F53" s="392"/>
      <c r="G53" s="392"/>
      <c r="H53" s="392"/>
      <c r="I53" s="392"/>
      <c r="J53" s="392"/>
    </row>
    <row r="54" spans="1:10" s="70" customFormat="1" ht="13.9" customHeight="1">
      <c r="A54" s="1914" t="s">
        <v>1148</v>
      </c>
      <c r="B54" s="1914"/>
      <c r="C54" s="1914"/>
      <c r="D54" s="1914"/>
      <c r="E54" s="1914"/>
      <c r="F54" s="1914"/>
      <c r="G54" s="1914"/>
      <c r="H54" s="1914"/>
      <c r="I54" s="1914"/>
      <c r="J54" s="1914"/>
    </row>
    <row r="55" spans="1:10" s="70" customFormat="1" ht="13.9" customHeight="1">
      <c r="A55" s="1914" t="s">
        <v>1149</v>
      </c>
      <c r="B55" s="1914"/>
      <c r="C55" s="1914"/>
      <c r="D55" s="1914"/>
      <c r="E55" s="1914"/>
      <c r="F55" s="1914"/>
      <c r="G55" s="1914"/>
      <c r="H55" s="1914"/>
      <c r="I55" s="1914"/>
      <c r="J55" s="1914"/>
    </row>
    <row r="56" spans="1:10" s="23" customFormat="1" ht="7.5" customHeight="1">
      <c r="A56" s="1914"/>
      <c r="B56" s="1914"/>
      <c r="C56" s="1914"/>
      <c r="D56" s="1914"/>
      <c r="E56" s="1914"/>
      <c r="F56" s="1914"/>
      <c r="G56" s="1914"/>
      <c r="H56" s="1914"/>
      <c r="I56" s="1914"/>
      <c r="J56" s="1914"/>
    </row>
    <row r="57" spans="1:10" s="104" customFormat="1" ht="13.9" customHeight="1">
      <c r="A57" s="895" t="s">
        <v>1150</v>
      </c>
      <c r="B57" s="1069"/>
      <c r="C57" s="1069"/>
      <c r="D57" s="1069"/>
      <c r="E57" s="1069"/>
      <c r="F57" s="1069"/>
      <c r="G57" s="1069"/>
      <c r="H57" s="1069"/>
      <c r="I57" s="1069"/>
      <c r="J57" s="1069"/>
    </row>
    <row r="58" spans="1:10" s="53" customFormat="1"/>
    <row r="59" spans="1:10" s="53" customFormat="1"/>
  </sheetData>
  <sheetProtection formatCells="0" insertRows="0" deleteRows="0"/>
  <mergeCells count="11">
    <mergeCell ref="A29:J29"/>
    <mergeCell ref="A42:J42"/>
    <mergeCell ref="A54:J54"/>
    <mergeCell ref="A56:J56"/>
    <mergeCell ref="A6:J6"/>
    <mergeCell ref="A23:J23"/>
    <mergeCell ref="A25:J25"/>
    <mergeCell ref="A26:J26"/>
    <mergeCell ref="A27:J27"/>
    <mergeCell ref="A28:J28"/>
    <mergeCell ref="A55:J55"/>
  </mergeCells>
  <pageMargins left="0.86614173228346458" right="0.86614173228346458" top="0.6692913385826772" bottom="0.39370078740157483" header="0.51181102362204722" footer="0"/>
  <pageSetup paperSize="9" scale="95" fitToHeight="0" orientation="portrait" r:id="rId1"/>
  <headerFooter scaleWithDoc="0">
    <oddHeader>&amp;R&amp;8CHAPTER 2 – SEGMENTAL REPORTING&amp;L&amp;"Arial"&amp;8FACTBOOK DNB – 1Q25</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52"/>
  <sheetViews>
    <sheetView topLeftCell="A13" workbookViewId="0">
      <selection activeCell="C40" sqref="C40"/>
    </sheetView>
  </sheetViews>
  <sheetFormatPr baseColWidth="10" defaultColWidth="10.125" defaultRowHeight="14.25"/>
  <cols>
    <col min="1" max="1" width="31.25" customWidth="1"/>
    <col min="2" max="2" width="10.125" customWidth="1"/>
    <col min="4" max="4" width="7.125" customWidth="1"/>
    <col min="9" max="9" width="10.125" bestFit="1" customWidth="1"/>
    <col min="10" max="10" width="2.125" customWidth="1"/>
  </cols>
  <sheetData>
    <row r="1" spans="1:5" s="111" customFormat="1" ht="12.75"/>
    <row r="2" spans="1:5" s="111" customFormat="1" ht="15.75">
      <c r="A2" s="112" t="s">
        <v>1151</v>
      </c>
      <c r="B2" s="112"/>
    </row>
    <row r="3" spans="1:5" s="111" customFormat="1" ht="12.75"/>
    <row r="4" spans="1:5" s="111" customFormat="1" ht="12.75">
      <c r="A4" s="113" t="str">
        <f>A21</f>
        <v>Large corporates and international customers</v>
      </c>
      <c r="B4" s="113"/>
      <c r="C4" s="114">
        <f>C15</f>
        <v>722.12675054599697</v>
      </c>
    </row>
    <row r="5" spans="1:5" s="111" customFormat="1" ht="12.75">
      <c r="A5" s="113" t="str">
        <f>A20</f>
        <v>Corporate customers Norway</v>
      </c>
      <c r="B5" s="113"/>
      <c r="C5" s="114">
        <f>C14</f>
        <v>537.84537120158791</v>
      </c>
      <c r="E5" s="115" t="s">
        <v>1152</v>
      </c>
    </row>
    <row r="6" spans="1:5" s="111" customFormat="1" ht="12.75">
      <c r="A6" s="113" t="str">
        <f>A22</f>
        <v>Other corporate customers</v>
      </c>
      <c r="B6" s="113"/>
      <c r="C6" s="114">
        <f>C16</f>
        <v>38.794785740370948</v>
      </c>
      <c r="E6" s="115"/>
    </row>
    <row r="7" spans="1:5" s="111" customFormat="1" ht="12.75">
      <c r="A7" s="1371" t="str">
        <f>EAD!$A90</f>
        <v>Mortgages</v>
      </c>
      <c r="B7" s="1680">
        <f>C7/C$9*1000</f>
        <v>893.90054718065676</v>
      </c>
      <c r="C7" s="1372">
        <f>EAD!$C90</f>
        <v>1093.0992179076977</v>
      </c>
      <c r="E7" s="116" t="s">
        <v>1153</v>
      </c>
    </row>
    <row r="8" spans="1:5" s="111" customFormat="1" ht="12.75">
      <c r="A8" s="1371" t="str">
        <f>EAD!$A91</f>
        <v>Other exposures</v>
      </c>
      <c r="B8" s="1680">
        <f>C8/C$9*1000</f>
        <v>106.09945281934316</v>
      </c>
      <c r="C8" s="1372">
        <f>EAD!$C91</f>
        <v>129.7428771724644</v>
      </c>
      <c r="E8" s="116" t="s">
        <v>1154</v>
      </c>
    </row>
    <row r="9" spans="1:5" s="111" customFormat="1" ht="12.75">
      <c r="A9" s="117" t="s">
        <v>1155</v>
      </c>
      <c r="B9" s="117"/>
      <c r="C9" s="118">
        <f>SUM(C7:C8)</f>
        <v>1222.8420950801622</v>
      </c>
      <c r="E9" s="116" t="s">
        <v>1156</v>
      </c>
    </row>
    <row r="10" spans="1:5" s="111" customFormat="1" ht="12.75">
      <c r="A10" s="111" t="s">
        <v>1157</v>
      </c>
      <c r="C10" s="119">
        <f>(SUM(C7:C8))-C13</f>
        <v>0</v>
      </c>
    </row>
    <row r="11" spans="1:5" s="111" customFormat="1" ht="12.75"/>
    <row r="12" spans="1:5" ht="22.5">
      <c r="A12" s="120" t="s">
        <v>1158</v>
      </c>
      <c r="B12" s="120"/>
      <c r="C12" s="121" t="s">
        <v>1159</v>
      </c>
      <c r="D12" s="122" t="s">
        <v>439</v>
      </c>
      <c r="E12" s="121" t="s">
        <v>1160</v>
      </c>
    </row>
    <row r="13" spans="1:5" s="111" customFormat="1" ht="12.75">
      <c r="A13" s="123" t="str">
        <f>A19&amp;" "&amp;ROUND(D13,0)&amp;"%"</f>
        <v>Personal customers 48%</v>
      </c>
      <c r="B13" s="123"/>
      <c r="C13" s="124">
        <f>EAD!$C$92</f>
        <v>1222.8420950801622</v>
      </c>
      <c r="D13" s="125">
        <f>(C13/C$17*100)+E13</f>
        <v>48.49451655013786</v>
      </c>
    </row>
    <row r="14" spans="1:5" s="111" customFormat="1" ht="12.75">
      <c r="A14" s="126" t="str">
        <f>A20&amp;" "&amp;ROUND(D14,0)&amp;"%"</f>
        <v>Corporate customers Norway 21%</v>
      </c>
      <c r="B14" s="1678"/>
      <c r="C14" s="124">
        <f>EAD!C111</f>
        <v>537.84537120158791</v>
      </c>
      <c r="D14" s="125">
        <f>(C14/C$17*100)+E14</f>
        <v>21.329451578489071</v>
      </c>
    </row>
    <row r="15" spans="1:5" s="111" customFormat="1" ht="12.75">
      <c r="A15" s="1679" t="str">
        <f>A21&amp;" "&amp;ROUND(D15,0)&amp;"%"</f>
        <v>Large corporates and international customers 29%</v>
      </c>
      <c r="B15" s="1679"/>
      <c r="C15" s="124">
        <f>EAD!$C$130</f>
        <v>722.12675054599697</v>
      </c>
      <c r="D15" s="125">
        <f>(C15/C$17*100)+E15</f>
        <v>28.637538564089489</v>
      </c>
      <c r="E15" s="111">
        <v>0</v>
      </c>
    </row>
    <row r="16" spans="1:5" s="111" customFormat="1" ht="12.75">
      <c r="A16" s="1699" t="str">
        <f>A22&amp;" "&amp;ROUND(D16,0)&amp;"%"</f>
        <v>Other corporate customers 2%</v>
      </c>
      <c r="B16" s="1699"/>
      <c r="C16" s="124">
        <f>EAD!$C$135</f>
        <v>38.794785740370948</v>
      </c>
      <c r="D16" s="125">
        <f>(C16/C$17*100)+E16</f>
        <v>1.5384933072835887</v>
      </c>
    </row>
    <row r="17" spans="1:11" s="111" customFormat="1" ht="13.5" thickBot="1">
      <c r="A17" s="127"/>
      <c r="B17" s="127"/>
      <c r="C17" s="128">
        <f>SUM(C13:C16)</f>
        <v>2521.6090025681178</v>
      </c>
    </row>
    <row r="18" spans="1:11" s="111" customFormat="1" ht="13.5" thickTop="1">
      <c r="D18" s="125"/>
    </row>
    <row r="19" spans="1:11" s="111" customFormat="1">
      <c r="A19" t="s">
        <v>422</v>
      </c>
      <c r="B19"/>
    </row>
    <row r="20" spans="1:11" s="111" customFormat="1">
      <c r="A20" t="s">
        <v>423</v>
      </c>
      <c r="B20"/>
    </row>
    <row r="21" spans="1:11" s="111" customFormat="1">
      <c r="A21" t="s">
        <v>424</v>
      </c>
      <c r="B21"/>
    </row>
    <row r="22" spans="1:11" s="111" customFormat="1">
      <c r="A22" t="s">
        <v>621</v>
      </c>
      <c r="B22"/>
    </row>
    <row r="23" spans="1:11" s="111" customFormat="1" ht="12.75"/>
    <row r="24" spans="1:11" s="111" customFormat="1" ht="12.75"/>
    <row r="25" spans="1:11" s="111" customFormat="1" ht="12.75"/>
    <row r="26" spans="1:11" s="111" customFormat="1" ht="12.75"/>
    <row r="27" spans="1:11" s="111" customFormat="1" ht="12.75">
      <c r="K27" s="115"/>
    </row>
    <row r="28" spans="1:11" s="111" customFormat="1" ht="12.75">
      <c r="K28" s="115"/>
    </row>
    <row r="29" spans="1:11" s="111" customFormat="1" ht="12.75">
      <c r="K29" s="115"/>
    </row>
    <row r="30" spans="1:11" s="111" customFormat="1" ht="12.75">
      <c r="K30" s="115"/>
    </row>
    <row r="31" spans="1:11" s="111" customFormat="1" ht="12.75">
      <c r="K31" s="115"/>
    </row>
    <row r="32" spans="1:11" s="111" customFormat="1" ht="12.75">
      <c r="K32" s="115"/>
    </row>
    <row r="33" spans="1:11" s="111" customFormat="1" ht="12.75">
      <c r="K33" s="115"/>
    </row>
    <row r="34" spans="1:11" s="111" customFormat="1" ht="12.75">
      <c r="K34" s="115"/>
    </row>
    <row r="35" spans="1:11" s="111" customFormat="1" ht="12.75">
      <c r="K35" s="115"/>
    </row>
    <row r="36" spans="1:11" s="111" customFormat="1" ht="12.75">
      <c r="K36" s="115"/>
    </row>
    <row r="37" spans="1:11" s="111" customFormat="1" ht="12.75">
      <c r="K37" s="115"/>
    </row>
    <row r="38" spans="1:11" s="111" customFormat="1" ht="15.75">
      <c r="A38" s="112" t="s">
        <v>1161</v>
      </c>
      <c r="B38" s="112"/>
      <c r="K38" s="115"/>
    </row>
    <row r="39" spans="1:11" s="111" customFormat="1" ht="12.75">
      <c r="K39" s="115" t="s">
        <v>1152</v>
      </c>
    </row>
    <row r="40" spans="1:11" s="129" customFormat="1" ht="23.85" customHeight="1">
      <c r="C40" s="130" t="str">
        <f>EAD!C523</f>
        <v>31 March 2025</v>
      </c>
      <c r="D40" s="130" t="str">
        <f>EAD!D523</f>
        <v>31 Dec. 2024</v>
      </c>
      <c r="E40" s="130" t="str">
        <f>EAD!E523</f>
        <v>30 Sept. 2024</v>
      </c>
      <c r="F40" s="130" t="str">
        <f>EAD!F523</f>
        <v>30 June 2024</v>
      </c>
      <c r="G40" s="130" t="str">
        <f>EAD!G523</f>
        <v>31 March 2024</v>
      </c>
      <c r="H40" s="130" t="str">
        <f>EAD!H523</f>
        <v>31 Dec. 2023</v>
      </c>
      <c r="I40" s="130" t="str">
        <f>EAD!I523</f>
        <v>30 Sept. 2023</v>
      </c>
      <c r="J40" s="131" t="s">
        <v>1162</v>
      </c>
      <c r="K40" s="116" t="s">
        <v>1163</v>
      </c>
    </row>
    <row r="41" spans="1:11" s="111" customFormat="1" ht="12.75">
      <c r="A41" s="135" t="str">
        <f>EAD!A143</f>
        <v>Low risk</v>
      </c>
      <c r="B41" s="132"/>
      <c r="C41" s="133">
        <f>EAD!C144</f>
        <v>959.16096940143257</v>
      </c>
      <c r="D41" s="133">
        <f>EAD!D144</f>
        <v>949.02300849839992</v>
      </c>
      <c r="E41" s="133">
        <f>EAD!E144</f>
        <v>952.07324353979027</v>
      </c>
      <c r="F41" s="133">
        <f>EAD!F144</f>
        <v>893.99571405450956</v>
      </c>
      <c r="G41" s="133">
        <f>EAD!G144</f>
        <v>901.64865806473972</v>
      </c>
      <c r="H41" s="133">
        <f>EAD!H144</f>
        <v>956.94132508798009</v>
      </c>
      <c r="I41" s="133">
        <f>EAD!I144</f>
        <v>953.76297549950993</v>
      </c>
      <c r="K41" s="116" t="s">
        <v>1164</v>
      </c>
    </row>
    <row r="42" spans="1:11" s="111" customFormat="1" ht="12.75">
      <c r="A42" s="135" t="str">
        <f>EAD!A149</f>
        <v>Medium risk</v>
      </c>
      <c r="B42" s="132"/>
      <c r="C42" s="133">
        <f>EAD!C150</f>
        <v>219.83726858204739</v>
      </c>
      <c r="D42" s="133">
        <f>EAD!D150</f>
        <v>235.51067272569003</v>
      </c>
      <c r="E42" s="133">
        <f>EAD!E150</f>
        <v>220.91657744195999</v>
      </c>
      <c r="F42" s="133">
        <f>EAD!F150</f>
        <v>261.67643162995967</v>
      </c>
      <c r="G42" s="133">
        <f>EAD!G150</f>
        <v>253.2222941210203</v>
      </c>
      <c r="H42" s="133">
        <f>EAD!H150</f>
        <v>207.82002102479993</v>
      </c>
      <c r="I42" s="133">
        <f>EAD!I150</f>
        <v>216.87928020637995</v>
      </c>
      <c r="K42" s="116" t="s">
        <v>1165</v>
      </c>
    </row>
    <row r="43" spans="1:11" s="111" customFormat="1" ht="12.75">
      <c r="A43" s="135" t="s">
        <v>682</v>
      </c>
      <c r="B43" s="132"/>
      <c r="C43" s="133">
        <f>EAD!C156</f>
        <v>43.843857096683578</v>
      </c>
      <c r="D43" s="133">
        <f>EAD!D156</f>
        <v>24.586847467880002</v>
      </c>
      <c r="E43" s="133">
        <f>EAD!E156</f>
        <v>24.313508506159994</v>
      </c>
      <c r="F43" s="133">
        <f>EAD!F156</f>
        <v>26.972915142789976</v>
      </c>
      <c r="G43" s="133">
        <f>EAD!G156</f>
        <v>24.849930890579994</v>
      </c>
      <c r="H43" s="133">
        <f>EAD!H156</f>
        <v>22.211715156680008</v>
      </c>
      <c r="I43" s="133">
        <f>EAD!I156</f>
        <v>23.982067430440001</v>
      </c>
      <c r="K43" s="116" t="s">
        <v>1166</v>
      </c>
    </row>
    <row r="44" spans="1:11" s="111" customFormat="1" ht="12.75">
      <c r="K44" s="134" t="s">
        <v>1167</v>
      </c>
    </row>
    <row r="45" spans="1:11" s="111" customFormat="1" ht="12.75">
      <c r="A45" s="111" t="s">
        <v>1168</v>
      </c>
      <c r="C45" s="135">
        <f t="shared" ref="C45:I45" si="0">SUM(C41:C43)</f>
        <v>1222.8420950801637</v>
      </c>
      <c r="D45" s="135">
        <f t="shared" si="0"/>
        <v>1209.1205286919699</v>
      </c>
      <c r="E45" s="135">
        <f t="shared" si="0"/>
        <v>1197.3033294879101</v>
      </c>
      <c r="F45" s="135">
        <f t="shared" si="0"/>
        <v>1182.6450608272594</v>
      </c>
      <c r="G45" s="135">
        <f t="shared" si="0"/>
        <v>1179.72088307634</v>
      </c>
      <c r="H45" s="135">
        <f t="shared" si="0"/>
        <v>1186.97306126946</v>
      </c>
      <c r="I45" s="135">
        <f t="shared" si="0"/>
        <v>1194.6243231363301</v>
      </c>
    </row>
    <row r="46" spans="1:11" s="111" customFormat="1" ht="12.75">
      <c r="A46" s="111" t="s">
        <v>1169</v>
      </c>
      <c r="C46" s="135">
        <f>EAD!C161</f>
        <v>1222.8420950801635</v>
      </c>
      <c r="D46" s="135">
        <f>EAD!D161</f>
        <v>1209.1205286919696</v>
      </c>
      <c r="E46" s="135">
        <f>EAD!E161</f>
        <v>1197.3033294879101</v>
      </c>
      <c r="F46" s="135">
        <f>EAD!F161</f>
        <v>1182.6450608272594</v>
      </c>
      <c r="G46" s="135">
        <f>EAD!G161</f>
        <v>1179.72088307634</v>
      </c>
      <c r="H46" s="135">
        <f>EAD!H161</f>
        <v>1186.97306126946</v>
      </c>
      <c r="I46" s="135">
        <f>EAD!I161</f>
        <v>1194.6243231363298</v>
      </c>
    </row>
    <row r="47" spans="1:11" s="111" customFormat="1" ht="12.75">
      <c r="A47" s="111" t="s">
        <v>1170</v>
      </c>
      <c r="C47" s="135">
        <f>+C45-C46</f>
        <v>0</v>
      </c>
      <c r="D47" s="135">
        <f t="shared" ref="D47:I47" si="1">+D45-D46</f>
        <v>0</v>
      </c>
      <c r="E47" s="135">
        <f t="shared" si="1"/>
        <v>0</v>
      </c>
      <c r="F47" s="135">
        <f t="shared" si="1"/>
        <v>0</v>
      </c>
      <c r="G47" s="135">
        <f t="shared" si="1"/>
        <v>0</v>
      </c>
      <c r="H47" s="135">
        <f t="shared" si="1"/>
        <v>0</v>
      </c>
      <c r="I47" s="135">
        <f t="shared" si="1"/>
        <v>0</v>
      </c>
    </row>
    <row r="48" spans="1:11" s="111" customFormat="1" ht="12.75"/>
    <row r="49" s="111" customFormat="1" ht="12.75"/>
    <row r="50" s="111" customFormat="1" ht="12.75"/>
    <row r="51" s="111" customFormat="1" ht="12.75"/>
    <row r="52" s="111" customFormat="1" ht="12.75"/>
    <row r="53" s="111" customFormat="1" ht="12.75"/>
    <row r="54" s="111" customFormat="1" ht="12.75"/>
    <row r="55" s="111" customFormat="1" ht="12.75"/>
    <row r="56" s="111" customFormat="1" ht="12.75"/>
    <row r="57" s="111" customFormat="1" ht="12.75"/>
    <row r="58" s="111" customFormat="1" ht="12.75"/>
    <row r="59" s="111" customFormat="1" ht="12.75"/>
    <row r="60" s="111" customFormat="1" ht="12.75"/>
    <row r="61" s="111" customFormat="1" ht="12.75"/>
    <row r="62" s="111" customFormat="1" ht="12.75"/>
    <row r="63" s="111" customFormat="1" ht="12.75"/>
    <row r="64" s="111" customFormat="1" ht="12.75"/>
    <row r="65" s="111" customFormat="1" ht="12.75"/>
    <row r="66" s="111" customFormat="1" ht="12.75"/>
    <row r="67" s="111" customFormat="1" ht="12.75"/>
    <row r="68" s="111" customFormat="1" ht="12.75"/>
    <row r="69" s="111" customFormat="1" ht="12.75"/>
    <row r="70" s="111" customFormat="1" ht="12.75"/>
    <row r="71" s="111" customFormat="1" ht="12.75"/>
    <row r="72" s="111" customFormat="1" ht="12.75"/>
    <row r="73" s="111" customFormat="1" ht="12.75"/>
    <row r="74" s="111" customFormat="1" ht="12.75"/>
    <row r="75" s="111" customFormat="1" ht="12.75"/>
    <row r="76" s="111" customFormat="1" ht="12.75"/>
    <row r="77" s="111" customFormat="1" ht="12.75"/>
    <row r="78" s="111" customFormat="1" ht="12.75"/>
    <row r="79" s="111" customFormat="1" ht="12.75"/>
    <row r="80" s="111" customFormat="1" ht="12.75"/>
    <row r="81" s="111" customFormat="1" ht="12.75"/>
    <row r="82" s="111" customFormat="1" ht="12.75"/>
    <row r="83" s="111" customFormat="1" ht="12.75"/>
    <row r="84" s="111" customFormat="1" ht="12.75"/>
    <row r="85" s="111" customFormat="1" ht="12.75"/>
    <row r="86" s="111" customFormat="1" ht="12.75"/>
    <row r="87" s="111" customFormat="1" ht="12.75"/>
    <row r="88" s="111" customFormat="1" ht="12.75"/>
    <row r="89" s="111" customFormat="1" ht="12.75"/>
    <row r="90" s="111" customFormat="1" ht="12.75"/>
    <row r="91" s="111" customFormat="1" ht="12.75"/>
    <row r="92" s="111" customFormat="1" ht="12.75"/>
    <row r="93" s="111" customFormat="1" ht="12.75"/>
    <row r="94" s="111" customFormat="1" ht="12.75"/>
    <row r="95" s="111" customFormat="1" ht="12.75"/>
    <row r="96" s="111" customFormat="1" ht="12.75"/>
    <row r="97" s="111" customFormat="1" ht="12.75"/>
    <row r="98" s="111" customFormat="1" ht="12.75"/>
    <row r="99" s="111" customFormat="1" ht="12.75"/>
    <row r="100" s="111" customFormat="1" ht="12.75"/>
    <row r="101" s="111" customFormat="1" ht="12.75"/>
    <row r="102" s="111" customFormat="1" ht="12.75"/>
    <row r="103" s="111" customFormat="1" ht="12.75"/>
    <row r="104" s="111" customFormat="1" ht="12.75"/>
    <row r="105" s="111" customFormat="1" ht="12.75"/>
    <row r="106" s="111" customFormat="1" ht="12.75"/>
    <row r="107" s="111" customFormat="1" ht="12.75"/>
    <row r="108" s="111" customFormat="1" ht="12.75"/>
    <row r="109" s="111" customFormat="1" ht="12.75"/>
    <row r="110" s="111" customFormat="1" ht="12.75"/>
    <row r="111" s="111" customFormat="1" ht="12.75"/>
    <row r="112" s="111" customFormat="1" ht="12.75"/>
    <row r="113" s="111" customFormat="1" ht="12.75"/>
    <row r="114" s="111" customFormat="1" ht="12.75"/>
    <row r="115" s="111" customFormat="1" ht="12.75"/>
    <row r="116" s="111" customFormat="1" ht="12.75"/>
    <row r="117" s="111" customFormat="1" ht="12.75"/>
    <row r="118" s="111" customFormat="1" ht="12.75"/>
    <row r="119" s="111" customFormat="1" ht="12.75"/>
    <row r="120" s="111" customFormat="1" ht="12.75"/>
    <row r="121" s="111" customFormat="1" ht="12.75"/>
    <row r="122" s="111" customFormat="1" ht="12.75"/>
    <row r="123" s="111" customFormat="1" ht="12.75"/>
    <row r="124" s="111" customFormat="1" ht="12.75"/>
    <row r="125" s="111" customFormat="1" ht="12.75"/>
    <row r="126" s="111" customFormat="1" ht="12.75"/>
    <row r="127" s="111" customFormat="1" ht="12.75"/>
    <row r="128" s="111" customFormat="1" ht="12.75"/>
    <row r="129" s="111" customFormat="1" ht="12.75"/>
    <row r="130" s="111" customFormat="1" ht="12.75"/>
    <row r="131" s="111" customFormat="1" ht="12.75"/>
    <row r="132" s="111" customFormat="1" ht="12.75"/>
    <row r="133" s="111" customFormat="1" ht="12.75"/>
    <row r="134" s="111" customFormat="1" ht="12.75"/>
    <row r="135" s="111" customFormat="1" ht="12.75"/>
    <row r="136" s="111" customFormat="1" ht="12.75"/>
    <row r="137" s="111" customFormat="1" ht="12.75"/>
    <row r="138" s="111" customFormat="1" ht="12.75"/>
    <row r="139" s="111" customFormat="1" ht="12.75"/>
    <row r="140" s="111" customFormat="1" ht="12.75"/>
    <row r="141" s="111" customFormat="1" ht="12.75"/>
    <row r="142" s="111" customFormat="1" ht="12.75"/>
    <row r="143" s="111" customFormat="1" ht="12.75"/>
    <row r="144" s="111" customFormat="1" ht="12.75"/>
    <row r="145" s="111" customFormat="1" ht="12.75"/>
    <row r="146" s="111" customFormat="1" ht="12.75"/>
    <row r="147" s="111" customFormat="1" ht="12.75"/>
    <row r="148" s="111" customFormat="1" ht="12.75"/>
    <row r="149" s="111" customFormat="1" ht="12.75"/>
    <row r="150" s="111" customFormat="1" ht="12.75"/>
    <row r="151" s="111" customFormat="1" ht="12.75"/>
    <row r="152" s="111" customFormat="1" ht="12.75"/>
    <row r="153" s="111" customFormat="1" ht="12.75"/>
    <row r="154" s="111" customFormat="1" ht="12.75"/>
    <row r="155" s="111" customFormat="1" ht="12.75"/>
    <row r="156" s="111" customFormat="1" ht="12.75"/>
    <row r="157" s="111" customFormat="1" ht="12.75"/>
    <row r="158" s="111" customFormat="1" ht="12.75"/>
    <row r="159" s="111" customFormat="1" ht="12.75"/>
    <row r="160" s="111" customFormat="1" ht="12.75"/>
    <row r="161" s="111" customFormat="1" ht="12.75"/>
    <row r="162" s="111" customFormat="1" ht="12.75"/>
    <row r="163" s="111" customFormat="1" ht="12.75"/>
    <row r="164" s="111" customFormat="1" ht="12.75"/>
    <row r="165" s="111" customFormat="1" ht="12.75"/>
    <row r="166" s="111" customFormat="1" ht="12.75"/>
    <row r="167" s="111" customFormat="1" ht="12.75"/>
    <row r="168" s="111" customFormat="1" ht="12.75"/>
    <row r="169" s="111" customFormat="1" ht="12.75"/>
    <row r="170" s="111" customFormat="1" ht="12.75"/>
    <row r="171" s="111" customFormat="1" ht="12.75"/>
    <row r="172" s="111" customFormat="1" ht="12.75"/>
    <row r="173" s="111" customFormat="1" ht="12.75"/>
    <row r="174" s="111" customFormat="1" ht="12.75"/>
    <row r="175" s="111" customFormat="1" ht="12.75"/>
    <row r="176" s="111" customFormat="1" ht="12.75"/>
    <row r="177" s="111" customFormat="1" ht="12.75"/>
    <row r="178" s="111" customFormat="1" ht="12.75"/>
    <row r="179" s="111" customFormat="1" ht="12.75"/>
    <row r="180" s="111" customFormat="1" ht="12.75"/>
    <row r="181" s="111" customFormat="1" ht="12.75"/>
    <row r="182" s="111" customFormat="1" ht="12.75"/>
    <row r="183" s="111" customFormat="1" ht="12.75"/>
    <row r="184" s="111" customFormat="1" ht="12.75"/>
    <row r="185" s="111" customFormat="1" ht="12.75"/>
    <row r="186" s="111" customFormat="1" ht="12.75"/>
    <row r="187" s="111" customFormat="1" ht="12.75"/>
    <row r="188" s="111" customFormat="1" ht="12.75"/>
    <row r="189" s="111" customFormat="1" ht="12.75"/>
    <row r="190" s="111" customFormat="1" ht="12.75"/>
    <row r="191" s="111" customFormat="1" ht="12.75"/>
    <row r="192" s="111" customFormat="1" ht="12.75"/>
    <row r="193" s="111" customFormat="1" ht="12.75"/>
    <row r="194" s="111" customFormat="1" ht="12.75"/>
    <row r="195" s="111" customFormat="1" ht="12.75"/>
    <row r="196" s="111" customFormat="1" ht="12.75"/>
    <row r="197" s="111" customFormat="1" ht="12.75"/>
    <row r="198" s="111" customFormat="1" ht="12.75"/>
    <row r="199" s="111" customFormat="1" ht="12.75"/>
    <row r="200" s="111" customFormat="1" ht="12.75"/>
    <row r="201" s="111" customFormat="1" ht="12.75"/>
    <row r="202" s="111" customFormat="1" ht="12.75"/>
    <row r="203" s="111" customFormat="1" ht="12.75"/>
    <row r="204" s="111" customFormat="1" ht="12.75"/>
    <row r="205" s="111" customFormat="1" ht="12.75"/>
    <row r="206" s="111" customFormat="1" ht="12.75"/>
    <row r="207" s="111" customFormat="1" ht="12.75"/>
    <row r="208" s="111" customFormat="1" ht="12.75"/>
    <row r="209" s="111" customFormat="1" ht="12.75"/>
    <row r="210" s="111" customFormat="1" ht="12.75"/>
    <row r="211" s="111" customFormat="1" ht="12.75"/>
    <row r="212" s="111" customFormat="1" ht="12.75"/>
    <row r="213" s="111" customFormat="1" ht="12.75"/>
    <row r="214" s="111" customFormat="1" ht="12.75"/>
    <row r="215" s="111" customFormat="1" ht="12.75"/>
    <row r="216" s="111" customFormat="1" ht="12.75"/>
    <row r="217" s="111" customFormat="1" ht="12.75"/>
    <row r="218" s="111" customFormat="1" ht="12.75"/>
    <row r="219" s="111" customFormat="1" ht="12.75"/>
    <row r="220" s="111" customFormat="1" ht="12.75"/>
    <row r="221" s="111" customFormat="1" ht="12.75"/>
    <row r="222" s="111" customFormat="1" ht="12.75"/>
    <row r="223" s="111" customFormat="1" ht="12.75"/>
    <row r="224" s="111" customFormat="1" ht="12.75"/>
    <row r="225" s="111" customFormat="1" ht="12.75"/>
    <row r="226" s="111" customFormat="1" ht="12.75"/>
    <row r="227" s="111" customFormat="1" ht="12.75"/>
    <row r="228" s="111" customFormat="1" ht="12.75"/>
    <row r="229" s="111" customFormat="1" ht="12.75"/>
    <row r="230" s="111" customFormat="1" ht="12.75"/>
    <row r="231" s="111" customFormat="1" ht="12.75"/>
    <row r="232" s="111" customFormat="1" ht="12.75"/>
    <row r="233" s="111" customFormat="1" ht="12.75"/>
    <row r="234" s="111" customFormat="1" ht="12.75"/>
    <row r="235" s="111" customFormat="1" ht="12.75"/>
    <row r="236" s="111" customFormat="1" ht="12.75"/>
    <row r="237" s="111" customFormat="1" ht="12.75"/>
    <row r="238" s="111" customFormat="1" ht="12.75"/>
    <row r="239" s="111" customFormat="1" ht="12.75"/>
    <row r="240" s="111" customFormat="1" ht="12.75"/>
    <row r="241" s="111" customFormat="1" ht="12.75"/>
    <row r="242" s="111" customFormat="1" ht="12.75"/>
    <row r="243" s="111" customFormat="1" ht="12.75"/>
    <row r="244" s="111" customFormat="1" ht="12.75"/>
    <row r="245" s="111" customFormat="1" ht="12.75"/>
    <row r="246" s="111" customFormat="1" ht="12.75"/>
    <row r="247" s="111" customFormat="1" ht="12.75"/>
    <row r="248" s="111" customFormat="1" ht="12.75"/>
    <row r="249" s="111" customFormat="1" ht="12.75"/>
    <row r="250" s="111" customFormat="1" ht="12.75"/>
    <row r="251" s="111" customFormat="1" ht="12.75"/>
    <row r="252" s="111" customFormat="1" ht="12.75"/>
    <row r="253" s="111" customFormat="1" ht="12.75"/>
    <row r="254" s="111" customFormat="1" ht="12.75"/>
    <row r="255" s="111" customFormat="1" ht="12.75"/>
    <row r="256" s="111" customFormat="1" ht="12.75"/>
    <row r="257" s="111" customFormat="1" ht="12.75"/>
    <row r="258" s="111" customFormat="1" ht="12.75"/>
    <row r="259" s="111" customFormat="1" ht="12.75"/>
    <row r="260" s="111" customFormat="1" ht="12.75"/>
    <row r="261" s="111" customFormat="1" ht="12.75"/>
    <row r="262" s="111" customFormat="1" ht="12.75"/>
    <row r="263" s="111" customFormat="1" ht="12.75"/>
    <row r="264" s="111" customFormat="1" ht="12.75"/>
    <row r="265" s="111" customFormat="1" ht="12.75"/>
    <row r="266" s="111" customFormat="1" ht="12.75"/>
    <row r="267" s="111" customFormat="1" ht="12.75"/>
    <row r="268" s="111" customFormat="1" ht="12.75"/>
    <row r="269" s="111" customFormat="1" ht="12.75"/>
    <row r="270" s="111" customFormat="1" ht="12.75"/>
    <row r="271" s="111" customFormat="1" ht="12.75"/>
    <row r="272" s="111" customFormat="1" ht="12.75"/>
    <row r="273" s="111" customFormat="1" ht="12.75"/>
    <row r="274" s="111" customFormat="1" ht="12.75"/>
    <row r="275" s="111" customFormat="1" ht="12.75"/>
    <row r="276" s="111" customFormat="1" ht="12.75"/>
    <row r="277" s="111" customFormat="1" ht="12.75"/>
    <row r="278" s="111" customFormat="1" ht="12.75"/>
    <row r="279" s="111" customFormat="1" ht="12.75"/>
    <row r="280" s="111" customFormat="1" ht="12.75"/>
    <row r="281" s="111" customFormat="1" ht="12.75"/>
    <row r="282" s="111" customFormat="1" ht="12.75"/>
    <row r="283" s="111" customFormat="1" ht="12.75"/>
    <row r="284" s="111" customFormat="1" ht="12.75"/>
    <row r="285" s="111" customFormat="1" ht="12.75"/>
    <row r="286" s="111" customFormat="1" ht="12.75"/>
    <row r="287" s="111" customFormat="1" ht="12.75"/>
    <row r="288" s="111" customFormat="1" ht="12.75"/>
    <row r="289" s="111" customFormat="1" ht="12.75"/>
    <row r="290" s="111" customFormat="1" ht="12.75"/>
    <row r="291" s="111" customFormat="1" ht="12.75"/>
    <row r="292" s="111" customFormat="1" ht="12.75"/>
    <row r="293" s="111" customFormat="1" ht="12.75"/>
    <row r="294" s="111" customFormat="1" ht="12.75"/>
    <row r="295" s="111" customFormat="1" ht="12.75"/>
    <row r="296" s="111" customFormat="1" ht="12.75"/>
    <row r="297" s="111" customFormat="1" ht="12.75"/>
    <row r="298" s="111" customFormat="1" ht="12.75"/>
    <row r="299" s="111" customFormat="1" ht="12.75"/>
    <row r="300" s="111" customFormat="1" ht="12.75"/>
    <row r="301" s="111" customFormat="1" ht="12.75"/>
    <row r="302" s="111" customFormat="1" ht="12.75"/>
    <row r="303" s="111" customFormat="1" ht="12.75"/>
    <row r="304" s="111" customFormat="1" ht="12.75"/>
    <row r="305" s="111" customFormat="1" ht="12.75"/>
    <row r="306" s="111" customFormat="1" ht="12.75"/>
    <row r="307" s="111" customFormat="1" ht="12.75"/>
    <row r="308" s="111" customFormat="1" ht="12.75"/>
    <row r="309" s="111" customFormat="1" ht="12.75"/>
    <row r="310" s="111" customFormat="1" ht="12.75"/>
    <row r="311" s="111" customFormat="1" ht="12.75"/>
    <row r="312" s="111" customFormat="1" ht="12.75"/>
    <row r="313" s="111" customFormat="1" ht="12.75"/>
    <row r="314" s="111" customFormat="1" ht="12.75"/>
    <row r="315" s="111" customFormat="1" ht="12.75"/>
    <row r="316" s="111" customFormat="1" ht="12.75"/>
    <row r="317" s="111" customFormat="1" ht="12.75"/>
    <row r="318" s="111" customFormat="1" ht="12.75"/>
    <row r="319" s="111" customFormat="1" ht="12.75"/>
    <row r="320" s="111" customFormat="1" ht="12.75"/>
    <row r="321" s="111" customFormat="1" ht="12.75"/>
    <row r="322" s="111" customFormat="1" ht="12.75"/>
    <row r="323" s="111" customFormat="1" ht="12.75"/>
    <row r="324" s="111" customFormat="1" ht="12.75"/>
    <row r="325" s="111" customFormat="1" ht="12.75"/>
    <row r="326" s="111" customFormat="1" ht="12.75"/>
    <row r="327" s="111" customFormat="1" ht="12.75"/>
    <row r="328" s="111" customFormat="1" ht="12.75"/>
    <row r="329" s="111" customFormat="1" ht="12.75"/>
    <row r="330" s="111" customFormat="1" ht="12.75"/>
    <row r="331" s="111" customFormat="1" ht="12.75"/>
    <row r="332" s="111" customFormat="1" ht="12.75"/>
    <row r="333" s="111" customFormat="1" ht="12.75"/>
    <row r="334" s="111" customFormat="1" ht="12.75"/>
    <row r="335" s="111" customFormat="1" ht="12.75"/>
    <row r="336" s="111" customFormat="1" ht="12.75"/>
    <row r="337" s="111" customFormat="1" ht="12.75"/>
    <row r="338" s="111" customFormat="1" ht="12.75"/>
    <row r="339" s="111" customFormat="1" ht="12.75"/>
    <row r="340" s="111" customFormat="1" ht="12.75"/>
    <row r="341" s="111" customFormat="1" ht="12.75"/>
    <row r="342" s="111" customFormat="1" ht="12.75"/>
    <row r="343" s="111" customFormat="1" ht="12.75"/>
    <row r="344" s="111" customFormat="1" ht="12.75"/>
    <row r="345" s="111" customFormat="1" ht="12.75"/>
    <row r="346" s="111" customFormat="1" ht="12.75"/>
    <row r="347" s="111" customFormat="1" ht="12.75"/>
    <row r="348" s="111" customFormat="1" ht="12.75"/>
    <row r="349" s="111" customFormat="1" ht="12.75"/>
    <row r="350" s="111" customFormat="1" ht="12.75"/>
    <row r="351" s="111" customFormat="1" ht="12.75"/>
    <row r="352" s="111" customFormat="1" ht="12.75"/>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1Q25</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5"/>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8" customFormat="1" ht="23.1" customHeight="1">
      <c r="A1" s="155"/>
      <c r="B1" s="897"/>
      <c r="C1" s="897"/>
      <c r="D1" s="897"/>
      <c r="E1" s="897"/>
      <c r="F1" s="897"/>
      <c r="G1" s="897"/>
      <c r="H1" s="897"/>
      <c r="I1" s="897"/>
      <c r="J1" s="1083"/>
    </row>
    <row r="2" spans="1:10" s="3" customFormat="1" ht="18.75" customHeight="1">
      <c r="A2" s="881" t="s">
        <v>1171</v>
      </c>
      <c r="B2" s="307"/>
      <c r="C2" s="307"/>
      <c r="D2" s="307"/>
      <c r="E2" s="307"/>
      <c r="F2" s="307"/>
      <c r="G2" s="307"/>
      <c r="H2" s="307"/>
      <c r="I2" s="307"/>
      <c r="J2" s="307"/>
    </row>
    <row r="3" spans="1:10" s="90" customFormat="1" ht="13.9" customHeight="1">
      <c r="A3" s="898"/>
      <c r="B3" s="898"/>
      <c r="C3" s="898"/>
      <c r="D3" s="898"/>
      <c r="E3" s="898"/>
      <c r="F3" s="898"/>
      <c r="G3" s="898"/>
      <c r="H3" s="898"/>
      <c r="I3" s="898"/>
      <c r="J3" s="898"/>
    </row>
    <row r="4" spans="1:10" s="62" customFormat="1" ht="14.1" customHeight="1">
      <c r="A4" s="156" t="s">
        <v>210</v>
      </c>
      <c r="B4" s="338" t="s">
        <v>211</v>
      </c>
      <c r="C4" s="339" t="s">
        <v>212</v>
      </c>
      <c r="D4" s="1052" t="s">
        <v>213</v>
      </c>
      <c r="E4" s="1052" t="s">
        <v>214</v>
      </c>
      <c r="F4" s="1052" t="s">
        <v>215</v>
      </c>
      <c r="G4" s="1052" t="s">
        <v>216</v>
      </c>
      <c r="H4" s="1052" t="s">
        <v>217</v>
      </c>
      <c r="I4" s="1052" t="s">
        <v>218</v>
      </c>
      <c r="J4" s="1052" t="s">
        <v>219</v>
      </c>
    </row>
    <row r="5" spans="1:10" s="62" customFormat="1" ht="13.9" customHeight="1">
      <c r="A5" s="1084" t="s">
        <v>80</v>
      </c>
      <c r="B5" s="1343">
        <v>5461.0708163910704</v>
      </c>
      <c r="C5" s="1344">
        <v>5524.6925095688002</v>
      </c>
      <c r="D5" s="1344">
        <v>5579.8067903635801</v>
      </c>
      <c r="E5" s="1344">
        <v>5521.0339999999997</v>
      </c>
      <c r="F5" s="1344">
        <v>5526.0635007808596</v>
      </c>
      <c r="G5" s="1344">
        <v>5702.9764060151501</v>
      </c>
      <c r="H5" s="1344">
        <v>5507.4995229054502</v>
      </c>
      <c r="I5" s="1344">
        <v>5202.5231366913404</v>
      </c>
      <c r="J5" s="1344">
        <v>5244.7039999999997</v>
      </c>
    </row>
    <row r="6" spans="1:10" s="62" customFormat="1" ht="13.9" customHeight="1">
      <c r="A6" s="659" t="s">
        <v>83</v>
      </c>
      <c r="B6" s="679">
        <v>1647.8888582142201</v>
      </c>
      <c r="C6" s="660">
        <v>1438.9620330554501</v>
      </c>
      <c r="D6" s="660">
        <v>1599.9270406143</v>
      </c>
      <c r="E6" s="660">
        <v>1570.095</v>
      </c>
      <c r="F6" s="660">
        <v>1357.5638513060201</v>
      </c>
      <c r="G6" s="660">
        <v>1185.971</v>
      </c>
      <c r="H6" s="660">
        <v>1473.902</v>
      </c>
      <c r="I6" s="660">
        <v>1467.2017277733601</v>
      </c>
      <c r="J6" s="660">
        <v>1296.0920000000001</v>
      </c>
    </row>
    <row r="7" spans="1:10" s="62" customFormat="1" ht="13.9" customHeight="1">
      <c r="A7" s="1496" t="s">
        <v>225</v>
      </c>
      <c r="B7" s="1085">
        <v>7108.9596746052903</v>
      </c>
      <c r="C7" s="1086">
        <v>6963.6545426242501</v>
      </c>
      <c r="D7" s="1086">
        <v>7179.7338309778806</v>
      </c>
      <c r="E7" s="1086">
        <v>7091.13</v>
      </c>
      <c r="F7" s="1086">
        <v>6883.6273520868899</v>
      </c>
      <c r="G7" s="1086">
        <v>6888.9480000000003</v>
      </c>
      <c r="H7" s="1086">
        <v>6981.4009999999998</v>
      </c>
      <c r="I7" s="1086">
        <v>6669.7248644647007</v>
      </c>
      <c r="J7" s="1086">
        <v>6540.7960000000003</v>
      </c>
    </row>
    <row r="8" spans="1:10" s="62" customFormat="1" ht="13.9" customHeight="1">
      <c r="A8" s="1496" t="s">
        <v>1172</v>
      </c>
      <c r="B8" s="1085">
        <v>-2739.2598736012701</v>
      </c>
      <c r="C8" s="1086">
        <v>-2645.0236229494299</v>
      </c>
      <c r="D8" s="1086">
        <v>-2780.57880077544</v>
      </c>
      <c r="E8" s="1086">
        <v>-3029.1480000000001</v>
      </c>
      <c r="F8" s="1086">
        <v>-2811.2041519776099</v>
      </c>
      <c r="G8" s="1086">
        <v>-2910.5079999999998</v>
      </c>
      <c r="H8" s="1086">
        <v>-2785.4360000000001</v>
      </c>
      <c r="I8" s="1086">
        <v>-2744.1031837258201</v>
      </c>
      <c r="J8" s="1086">
        <v>-2695.4259999999999</v>
      </c>
    </row>
    <row r="9" spans="1:10" s="62" customFormat="1" ht="13.9" customHeight="1">
      <c r="A9" s="675" t="s">
        <v>227</v>
      </c>
      <c r="B9" s="1343">
        <v>4369.6998010040197</v>
      </c>
      <c r="C9" s="1344">
        <v>4318.6309196748207</v>
      </c>
      <c r="D9" s="1344">
        <v>4399.1550302024498</v>
      </c>
      <c r="E9" s="1344">
        <v>4061.982</v>
      </c>
      <c r="F9" s="1344">
        <v>4072.4232001092801</v>
      </c>
      <c r="G9" s="1344">
        <v>3978.4389999999999</v>
      </c>
      <c r="H9" s="1344">
        <v>4195.9650000000001</v>
      </c>
      <c r="I9" s="1344">
        <v>3925.6216807388701</v>
      </c>
      <c r="J9" s="1344">
        <v>3845.37</v>
      </c>
    </row>
    <row r="10" spans="1:10" s="62" customFormat="1" ht="13.9" customHeight="1">
      <c r="A10" s="656" t="s">
        <v>1173</v>
      </c>
      <c r="B10" s="1087">
        <v>4.7E-2</v>
      </c>
      <c r="C10" s="1088">
        <v>-0.717750000000004</v>
      </c>
      <c r="D10" s="1088">
        <v>5.0000000046566106E-6</v>
      </c>
      <c r="E10" s="1088">
        <v>-2.5150000000000001</v>
      </c>
      <c r="F10" s="1088">
        <v>5.8000000000000003E-2</v>
      </c>
      <c r="G10" s="1088"/>
      <c r="H10" s="1088"/>
      <c r="I10" s="1088">
        <v>6.6000000000000003E-2</v>
      </c>
      <c r="J10" s="1088">
        <v>5.3999999999999999E-2</v>
      </c>
    </row>
    <row r="11" spans="1:10" s="62" customFormat="1" ht="13.9" customHeight="1">
      <c r="A11" s="656" t="s">
        <v>105</v>
      </c>
      <c r="B11" s="1087">
        <v>-62.740862698072597</v>
      </c>
      <c r="C11" s="1088">
        <v>-55.036840303383002</v>
      </c>
      <c r="D11" s="1088">
        <v>-34.349311058665002</v>
      </c>
      <c r="E11" s="1088">
        <v>-80.804000000000002</v>
      </c>
      <c r="F11" s="1088">
        <v>-67.090999999999994</v>
      </c>
      <c r="G11" s="1088">
        <v>-149.18799999999999</v>
      </c>
      <c r="H11" s="1088">
        <v>-111.276</v>
      </c>
      <c r="I11" s="1088">
        <v>-104.16640661151199</v>
      </c>
      <c r="J11" s="1088">
        <v>-146.714</v>
      </c>
    </row>
    <row r="12" spans="1:10" s="62" customFormat="1" ht="13.9" customHeight="1">
      <c r="A12" s="656" t="s">
        <v>1086</v>
      </c>
      <c r="B12" s="1087">
        <v>22.827000000000002</v>
      </c>
      <c r="C12" s="1088"/>
      <c r="D12" s="1088"/>
      <c r="E12" s="1088"/>
      <c r="F12" s="1088"/>
      <c r="G12" s="1088"/>
      <c r="H12" s="1088"/>
      <c r="I12" s="1088"/>
      <c r="J12" s="1088"/>
    </row>
    <row r="13" spans="1:10" s="62" customFormat="1" ht="13.9" customHeight="1">
      <c r="A13" s="675" t="s">
        <v>230</v>
      </c>
      <c r="B13" s="1343">
        <v>4329.8329383059399</v>
      </c>
      <c r="C13" s="1344">
        <v>4262.8763293714401</v>
      </c>
      <c r="D13" s="1344">
        <v>4364.80572414378</v>
      </c>
      <c r="E13" s="1344">
        <v>3978.663</v>
      </c>
      <c r="F13" s="1344">
        <v>4005.39</v>
      </c>
      <c r="G13" s="1344">
        <v>3829.2510000000002</v>
      </c>
      <c r="H13" s="1344">
        <v>4084.69</v>
      </c>
      <c r="I13" s="1344">
        <v>3821.5212741273599</v>
      </c>
      <c r="J13" s="1344">
        <v>3698.71</v>
      </c>
    </row>
    <row r="14" spans="1:10" s="62" customFormat="1" ht="13.9" customHeight="1">
      <c r="A14" s="656" t="s">
        <v>231</v>
      </c>
      <c r="B14" s="1087">
        <v>-1082.458234576485</v>
      </c>
      <c r="C14" s="1088">
        <v>-1065.71908234286</v>
      </c>
      <c r="D14" s="1088">
        <v>-1091.201431035945</v>
      </c>
      <c r="E14" s="1088">
        <v>-994.66575</v>
      </c>
      <c r="F14" s="1088">
        <v>-1001.3475</v>
      </c>
      <c r="G14" s="1088">
        <v>-957.31275000000005</v>
      </c>
      <c r="H14" s="1088">
        <v>-1021.1725</v>
      </c>
      <c r="I14" s="1088">
        <v>-955.38031853183998</v>
      </c>
      <c r="J14" s="1088">
        <v>-924.67750000000001</v>
      </c>
    </row>
    <row r="15" spans="1:10" s="62" customFormat="1" ht="13.9" customHeight="1">
      <c r="A15" s="1480" t="s">
        <v>233</v>
      </c>
      <c r="B15" s="1089">
        <v>3247.3747037294543</v>
      </c>
      <c r="C15" s="1090">
        <v>3197.1572470285801</v>
      </c>
      <c r="D15" s="1090">
        <v>3273.6042931078346</v>
      </c>
      <c r="E15" s="1090">
        <v>2983.9972499999999</v>
      </c>
      <c r="F15" s="1090">
        <v>3004.0425</v>
      </c>
      <c r="G15" s="1090">
        <v>2871.9382500000002</v>
      </c>
      <c r="H15" s="1090">
        <v>3063.5174999999999</v>
      </c>
      <c r="I15" s="1090">
        <v>2866.1409555955197</v>
      </c>
      <c r="J15" s="1090">
        <v>2774.0325000000003</v>
      </c>
    </row>
    <row r="16" spans="1:10" s="68" customFormat="1" ht="7.5" customHeight="1">
      <c r="A16" s="166"/>
      <c r="B16" s="604"/>
      <c r="C16" s="604"/>
      <c r="D16" s="604"/>
      <c r="E16" s="604"/>
      <c r="F16" s="604"/>
      <c r="G16" s="604"/>
      <c r="H16" s="604"/>
      <c r="I16" s="604"/>
      <c r="J16" s="604"/>
    </row>
    <row r="17" spans="1:19" s="68" customFormat="1" ht="13.9" customHeight="1">
      <c r="A17" s="1091" t="s">
        <v>1174</v>
      </c>
      <c r="B17" s="1345"/>
      <c r="C17" s="1346"/>
      <c r="D17" s="1346"/>
      <c r="E17" s="1346"/>
      <c r="F17" s="1346"/>
      <c r="G17" s="1346"/>
      <c r="H17" s="1346"/>
      <c r="I17" s="1346"/>
      <c r="J17" s="1346"/>
    </row>
    <row r="18" spans="1:19" s="68" customFormat="1" ht="13.9" customHeight="1">
      <c r="A18" s="1092" t="s">
        <v>1089</v>
      </c>
      <c r="B18" s="1093">
        <v>958.91140616935297</v>
      </c>
      <c r="C18" s="1094">
        <v>953.80008904755994</v>
      </c>
      <c r="D18" s="1094">
        <v>943.11079595738101</v>
      </c>
      <c r="E18" s="1094">
        <v>938.57061203675198</v>
      </c>
      <c r="F18" s="1094">
        <v>948.14285278673606</v>
      </c>
      <c r="G18" s="1094">
        <v>957.55856331744508</v>
      </c>
      <c r="H18" s="1094">
        <v>960.05402758859202</v>
      </c>
      <c r="I18" s="1094">
        <v>960.0618993838691</v>
      </c>
      <c r="J18" s="1094">
        <v>954.52482409105301</v>
      </c>
    </row>
    <row r="19" spans="1:19" s="68" customFormat="1" ht="13.9" customHeight="1">
      <c r="A19" s="773" t="s">
        <v>1090</v>
      </c>
      <c r="B19" s="1093">
        <v>593.32088573392195</v>
      </c>
      <c r="C19" s="1094">
        <v>582.26352567524805</v>
      </c>
      <c r="D19" s="1094">
        <v>582.29053673178305</v>
      </c>
      <c r="E19" s="1094">
        <v>575.78760735332094</v>
      </c>
      <c r="F19" s="1094">
        <v>573.19782295918799</v>
      </c>
      <c r="G19" s="1094">
        <v>582.42761542612402</v>
      </c>
      <c r="H19" s="1094">
        <v>592.73178905274403</v>
      </c>
      <c r="I19" s="1094">
        <v>586.62251023489409</v>
      </c>
      <c r="J19" s="1094">
        <v>581.48711571231695</v>
      </c>
    </row>
    <row r="20" spans="1:19" s="68" customFormat="1" ht="13.9" customHeight="1">
      <c r="A20" s="773" t="s">
        <v>1091</v>
      </c>
      <c r="B20" s="1093">
        <v>718.21332109979005</v>
      </c>
      <c r="C20" s="1094">
        <v>303.510054944096</v>
      </c>
      <c r="D20" s="1094">
        <v>287.062332184762</v>
      </c>
      <c r="E20" s="1094">
        <v>273.98475225991501</v>
      </c>
      <c r="F20" s="1094">
        <v>254.00167077548298</v>
      </c>
      <c r="G20" s="1094">
        <v>233.537160426714</v>
      </c>
      <c r="H20" s="1094">
        <v>225.41654100031602</v>
      </c>
      <c r="I20" s="1094">
        <v>219.25107508877099</v>
      </c>
      <c r="J20" s="1094">
        <v>206.148078403911</v>
      </c>
    </row>
    <row r="21" spans="1:19" s="68" customFormat="1" ht="13.9" customHeight="1">
      <c r="A21" s="1095" t="s">
        <v>1092</v>
      </c>
      <c r="B21" s="1096">
        <v>64.7109219999994</v>
      </c>
      <c r="C21" s="1097">
        <v>61.545785868043801</v>
      </c>
      <c r="D21" s="1097">
        <v>61.742129035019303</v>
      </c>
      <c r="E21" s="1097">
        <v>61.701041999995098</v>
      </c>
      <c r="F21" s="1097">
        <v>61.747742666665999</v>
      </c>
      <c r="G21" s="1097">
        <v>61.690212516744893</v>
      </c>
      <c r="H21" s="1097">
        <v>62.556202643111099</v>
      </c>
      <c r="I21" s="1097">
        <v>63.1757827527423</v>
      </c>
      <c r="J21" s="1097">
        <v>62.294841166666004</v>
      </c>
    </row>
    <row r="22" spans="1:19" s="68" customFormat="1" ht="7.5" customHeight="1">
      <c r="A22" s="166"/>
      <c r="B22" s="604"/>
      <c r="C22" s="604"/>
      <c r="D22" s="604"/>
      <c r="E22" s="604"/>
      <c r="F22" s="604"/>
      <c r="G22" s="604"/>
      <c r="H22" s="604"/>
      <c r="I22" s="604"/>
      <c r="J22" s="604"/>
    </row>
    <row r="23" spans="1:19" s="68" customFormat="1" ht="13.9" customHeight="1">
      <c r="A23" s="1091" t="s">
        <v>1175</v>
      </c>
      <c r="B23" s="1345"/>
      <c r="C23" s="1346"/>
      <c r="D23" s="1346"/>
      <c r="E23" s="1346"/>
      <c r="F23" s="1346"/>
      <c r="G23" s="1346"/>
      <c r="H23" s="1346"/>
      <c r="I23" s="1346"/>
      <c r="J23" s="1346"/>
    </row>
    <row r="24" spans="1:19" s="141" customFormat="1" ht="13.9" customHeight="1">
      <c r="A24" s="1098" t="s">
        <v>1094</v>
      </c>
      <c r="B24" s="746">
        <v>38.53249981690692</v>
      </c>
      <c r="C24" s="747">
        <v>37.983268795994206</v>
      </c>
      <c r="D24" s="747">
        <v>38.728159932312202</v>
      </c>
      <c r="E24" s="747">
        <v>42.7174263364344</v>
      </c>
      <c r="F24" s="747">
        <v>40.838993864555221</v>
      </c>
      <c r="G24" s="747">
        <v>42.248955454098095</v>
      </c>
      <c r="H24" s="747">
        <v>39.897947495721596</v>
      </c>
      <c r="I24" s="747">
        <v>41.142674390453386</v>
      </c>
      <c r="J24" s="747">
        <v>41.209444290819299</v>
      </c>
    </row>
    <row r="25" spans="1:19" s="141" customFormat="1" ht="13.9" customHeight="1">
      <c r="A25" s="1098" t="s">
        <v>1176</v>
      </c>
      <c r="B25" s="746">
        <v>61.874421548922086</v>
      </c>
      <c r="C25" s="747">
        <v>61.046704897740291</v>
      </c>
      <c r="D25" s="747">
        <v>61.741477165541504</v>
      </c>
      <c r="E25" s="747">
        <v>61.347287030842402</v>
      </c>
      <c r="F25" s="747">
        <v>60.454117978301049</v>
      </c>
      <c r="G25" s="747">
        <v>60.824229215632897</v>
      </c>
      <c r="H25" s="747">
        <v>61.739420076340195</v>
      </c>
      <c r="I25" s="747">
        <v>61.102571679114227</v>
      </c>
      <c r="J25" s="747">
        <v>60.919014470476306</v>
      </c>
    </row>
    <row r="26" spans="1:19" s="141" customFormat="1" ht="13.9" customHeight="1">
      <c r="A26" s="1099" t="s">
        <v>1096</v>
      </c>
      <c r="B26" s="1100">
        <v>20.351909868755524</v>
      </c>
      <c r="C26" s="1101">
        <v>20.666119361885933</v>
      </c>
      <c r="D26" s="1101">
        <v>21.092975032210198</v>
      </c>
      <c r="E26" s="1101">
        <v>19.451162667476801</v>
      </c>
      <c r="F26" s="1101">
        <v>19.567020233189862</v>
      </c>
      <c r="G26" s="1101">
        <v>18.469873392639702</v>
      </c>
      <c r="H26" s="1101">
        <v>19.429202371462701</v>
      </c>
      <c r="I26" s="1101">
        <v>18.196940941487835</v>
      </c>
      <c r="J26" s="1101">
        <v>18.0596707593545</v>
      </c>
    </row>
    <row r="27" spans="1:19" s="68" customFormat="1" ht="7.5" customHeight="1">
      <c r="A27" s="1070"/>
      <c r="B27" s="1070"/>
      <c r="C27" s="1070"/>
      <c r="D27" s="1070"/>
      <c r="E27" s="1070"/>
      <c r="F27" s="1070"/>
      <c r="G27" s="1070"/>
      <c r="H27" s="1070"/>
      <c r="I27" s="1070"/>
      <c r="J27" s="1070"/>
    </row>
    <row r="28" spans="1:19" s="138" customFormat="1" ht="21.6" customHeight="1">
      <c r="A28" s="1932" t="s">
        <v>1177</v>
      </c>
      <c r="B28" s="1932"/>
      <c r="C28" s="1932"/>
      <c r="D28" s="1932"/>
      <c r="E28" s="1932"/>
      <c r="F28" s="1932"/>
      <c r="G28" s="1932"/>
      <c r="H28" s="1932"/>
      <c r="I28" s="1932"/>
      <c r="J28" s="1932"/>
      <c r="K28" s="1103"/>
      <c r="L28" s="1103"/>
      <c r="M28" s="1103"/>
      <c r="N28" s="1103"/>
      <c r="O28" s="1103"/>
      <c r="P28" s="167"/>
      <c r="Q28" s="167"/>
      <c r="R28" s="167"/>
      <c r="S28" s="167"/>
    </row>
    <row r="29" spans="1:19" s="138" customFormat="1" ht="10.5" customHeight="1">
      <c r="A29" s="1932" t="s">
        <v>1178</v>
      </c>
      <c r="B29" s="1932"/>
      <c r="C29" s="1932"/>
      <c r="D29" s="1932"/>
      <c r="E29" s="1932"/>
      <c r="F29" s="1932"/>
      <c r="G29" s="1932"/>
      <c r="H29" s="1932"/>
      <c r="I29" s="1932"/>
      <c r="J29" s="1932"/>
      <c r="K29" s="1103"/>
      <c r="L29" s="1103"/>
      <c r="M29" s="1103"/>
      <c r="N29" s="1103"/>
      <c r="O29" s="1103"/>
      <c r="P29" s="167"/>
      <c r="Q29" s="167"/>
      <c r="R29" s="167"/>
      <c r="S29" s="167"/>
    </row>
    <row r="30" spans="1:19" s="138" customFormat="1" ht="14.1" customHeight="1">
      <c r="A30" s="1933"/>
      <c r="B30" s="1933"/>
      <c r="C30" s="1933"/>
      <c r="D30" s="1933"/>
      <c r="E30" s="1933"/>
      <c r="F30" s="1933"/>
      <c r="G30" s="1933"/>
      <c r="H30" s="1933"/>
      <c r="I30" s="1933"/>
      <c r="J30" s="1933"/>
      <c r="K30" s="1103"/>
      <c r="L30" s="1103"/>
      <c r="M30" s="1103"/>
      <c r="N30" s="1103"/>
      <c r="O30" s="1103"/>
      <c r="P30" s="167"/>
      <c r="Q30" s="167"/>
      <c r="R30" s="167"/>
      <c r="S30" s="167"/>
    </row>
    <row r="31" spans="1:19" s="68" customFormat="1" ht="23.1" customHeight="1">
      <c r="A31" s="155"/>
      <c r="B31" s="897"/>
      <c r="C31" s="897"/>
      <c r="D31" s="897"/>
      <c r="E31" s="897"/>
      <c r="F31" s="897"/>
      <c r="G31" s="897"/>
      <c r="H31" s="897"/>
      <c r="I31" s="897"/>
      <c r="J31" s="1083"/>
    </row>
    <row r="32" spans="1:19" s="139" customFormat="1" ht="18.75" customHeight="1">
      <c r="A32" s="881" t="s">
        <v>1179</v>
      </c>
      <c r="B32" s="1104"/>
      <c r="C32" s="1104"/>
      <c r="D32" s="1104"/>
      <c r="E32" s="1104"/>
      <c r="F32" s="1104"/>
      <c r="G32" s="1104"/>
      <c r="H32" s="1104"/>
      <c r="I32" s="1104"/>
      <c r="J32" s="1104"/>
    </row>
    <row r="33" spans="1:19" s="3" customFormat="1" ht="13.9" customHeight="1">
      <c r="A33" s="307"/>
      <c r="B33" s="307"/>
      <c r="C33" s="307"/>
      <c r="D33" s="307"/>
      <c r="E33" s="307"/>
      <c r="F33" s="307"/>
      <c r="G33" s="307"/>
      <c r="H33" s="307"/>
      <c r="I33" s="307"/>
      <c r="J33" s="307"/>
    </row>
    <row r="34" spans="1:19" s="68" customFormat="1" ht="13.9" customHeight="1">
      <c r="A34" s="168" t="s">
        <v>1180</v>
      </c>
      <c r="B34" s="1102"/>
      <c r="C34" s="1102"/>
      <c r="D34" s="1102"/>
      <c r="E34" s="1102"/>
      <c r="F34" s="1102"/>
      <c r="G34" s="1102"/>
      <c r="H34" s="1102"/>
      <c r="I34" s="1102"/>
      <c r="J34" s="1102"/>
    </row>
    <row r="35" spans="1:19" s="62" customFormat="1" ht="14.1" customHeight="1">
      <c r="A35" s="156" t="s">
        <v>210</v>
      </c>
      <c r="B35" s="338" t="s">
        <v>211</v>
      </c>
      <c r="C35" s="339" t="s">
        <v>212</v>
      </c>
      <c r="D35" s="1052" t="s">
        <v>213</v>
      </c>
      <c r="E35" s="1052" t="s">
        <v>214</v>
      </c>
      <c r="F35" s="1052" t="s">
        <v>215</v>
      </c>
      <c r="G35" s="1052" t="s">
        <v>216</v>
      </c>
      <c r="H35" s="1052" t="s">
        <v>217</v>
      </c>
      <c r="I35" s="1052" t="s">
        <v>218</v>
      </c>
      <c r="J35" s="1052" t="s">
        <v>219</v>
      </c>
    </row>
    <row r="36" spans="1:19" s="23" customFormat="1" ht="13.9" customHeight="1">
      <c r="A36" s="1105" t="s">
        <v>80</v>
      </c>
      <c r="B36" s="1347"/>
      <c r="C36" s="1348"/>
      <c r="D36" s="1348"/>
      <c r="E36" s="1348"/>
      <c r="F36" s="1348"/>
      <c r="G36" s="1348"/>
      <c r="H36" s="1348"/>
      <c r="I36" s="1348"/>
      <c r="J36" s="1348"/>
      <c r="K36" s="1106"/>
      <c r="L36" s="1106"/>
      <c r="M36" s="1106"/>
      <c r="N36" s="1106"/>
      <c r="O36" s="1106"/>
      <c r="P36" s="169"/>
      <c r="Q36" s="169"/>
      <c r="R36" s="169"/>
      <c r="S36" s="169"/>
    </row>
    <row r="37" spans="1:19" s="23" customFormat="1" ht="13.9" customHeight="1">
      <c r="A37" s="1107" t="s">
        <v>1181</v>
      </c>
      <c r="B37" s="1087">
        <v>446.696969440587</v>
      </c>
      <c r="C37" s="1108">
        <v>451.745879951701</v>
      </c>
      <c r="D37" s="1108">
        <v>439.368903644684</v>
      </c>
      <c r="E37" s="1108">
        <v>431.29475059218498</v>
      </c>
      <c r="F37" s="1108">
        <v>436.34788460886404</v>
      </c>
      <c r="G37" s="1108">
        <v>471.97116307954798</v>
      </c>
      <c r="H37" s="1108">
        <v>504.87417342144602</v>
      </c>
      <c r="I37" s="1108">
        <v>478.53978733373901</v>
      </c>
      <c r="J37" s="1108">
        <v>443.40412082718001</v>
      </c>
      <c r="K37" s="1106"/>
      <c r="L37" s="1106"/>
      <c r="M37" s="1106"/>
      <c r="N37" s="1106"/>
      <c r="O37" s="1106"/>
      <c r="P37" s="169"/>
      <c r="Q37" s="169"/>
      <c r="R37" s="169"/>
      <c r="S37" s="169"/>
    </row>
    <row r="38" spans="1:19" s="23" customFormat="1" ht="13.9" customHeight="1">
      <c r="A38" s="1109" t="s">
        <v>576</v>
      </c>
      <c r="B38" s="679">
        <v>5014.3738469504833</v>
      </c>
      <c r="C38" s="1110">
        <v>5072.9466296170995</v>
      </c>
      <c r="D38" s="1110">
        <v>5140.4378867188962</v>
      </c>
      <c r="E38" s="1110">
        <v>5089.7395910174955</v>
      </c>
      <c r="F38" s="1110">
        <v>5089.7156161719959</v>
      </c>
      <c r="G38" s="1110">
        <v>5231.0052429356019</v>
      </c>
      <c r="H38" s="1110">
        <v>5002.6253494840039</v>
      </c>
      <c r="I38" s="1110">
        <v>4723.9833493576016</v>
      </c>
      <c r="J38" s="1110">
        <v>4801.2999344823993</v>
      </c>
      <c r="K38" s="1106"/>
      <c r="L38" s="1106"/>
      <c r="M38" s="1106"/>
      <c r="N38" s="1106"/>
      <c r="O38" s="1106"/>
      <c r="P38" s="169"/>
      <c r="Q38" s="169"/>
      <c r="R38" s="169"/>
      <c r="S38" s="169"/>
    </row>
    <row r="39" spans="1:19" s="23" customFormat="1" ht="13.9" customHeight="1">
      <c r="A39" s="1111" t="s">
        <v>223</v>
      </c>
      <c r="B39" s="1112"/>
      <c r="C39" s="1113"/>
      <c r="D39" s="1113"/>
      <c r="E39" s="1113"/>
      <c r="F39" s="1113"/>
      <c r="G39" s="1113"/>
      <c r="H39" s="1113"/>
      <c r="I39" s="1113"/>
      <c r="J39" s="1113"/>
      <c r="K39" s="1106"/>
      <c r="L39" s="1106"/>
      <c r="M39" s="1106"/>
      <c r="N39" s="1106"/>
      <c r="O39" s="1106"/>
      <c r="P39" s="169"/>
      <c r="Q39" s="169"/>
      <c r="R39" s="169"/>
      <c r="S39" s="169"/>
    </row>
    <row r="40" spans="1:19" s="23" customFormat="1" ht="13.9" customHeight="1">
      <c r="A40" s="1107" t="s">
        <v>1181</v>
      </c>
      <c r="B40" s="1087">
        <v>442.766010544219</v>
      </c>
      <c r="C40" s="1108">
        <v>296.785971025648</v>
      </c>
      <c r="D40" s="1108">
        <v>309.11728583790199</v>
      </c>
      <c r="E40" s="1108">
        <v>279.52946680863397</v>
      </c>
      <c r="F40" s="1108">
        <v>265.11109718842403</v>
      </c>
      <c r="G40" s="1108">
        <v>218.42210014541601</v>
      </c>
      <c r="H40" s="1108">
        <v>237.71966932017301</v>
      </c>
      <c r="I40" s="1108">
        <v>247.407406632158</v>
      </c>
      <c r="J40" s="1108">
        <v>238.57215711346001</v>
      </c>
      <c r="K40" s="1106"/>
      <c r="L40" s="1106"/>
      <c r="M40" s="1106"/>
      <c r="N40" s="1106"/>
      <c r="O40" s="1106"/>
      <c r="P40" s="169"/>
      <c r="Q40" s="169"/>
      <c r="R40" s="169"/>
      <c r="S40" s="169"/>
    </row>
    <row r="41" spans="1:19" s="23" customFormat="1" ht="13.9" customHeight="1">
      <c r="A41" s="1109" t="s">
        <v>576</v>
      </c>
      <c r="B41" s="679">
        <v>1205.1228476700012</v>
      </c>
      <c r="C41" s="1110">
        <v>1142.1760620298021</v>
      </c>
      <c r="D41" s="1110">
        <v>1290.809754776398</v>
      </c>
      <c r="E41" s="1110">
        <v>1290.5658373994961</v>
      </c>
      <c r="F41" s="1110">
        <v>1092.452754117596</v>
      </c>
      <c r="G41" s="1110">
        <v>967.54903083970396</v>
      </c>
      <c r="H41" s="1110">
        <v>1236.1820896866971</v>
      </c>
      <c r="I41" s="1110">
        <v>1219.7943211412021</v>
      </c>
      <c r="J41" s="1110">
        <v>1057.5195542588001</v>
      </c>
      <c r="K41" s="1106"/>
      <c r="L41" s="1106"/>
      <c r="M41" s="1106"/>
      <c r="N41" s="1106"/>
      <c r="O41" s="1106"/>
      <c r="P41" s="169"/>
      <c r="Q41" s="169"/>
      <c r="R41" s="169"/>
      <c r="S41" s="169"/>
    </row>
    <row r="42" spans="1:19" s="23" customFormat="1" ht="13.9" customHeight="1">
      <c r="A42" s="1111" t="s">
        <v>105</v>
      </c>
      <c r="B42" s="1112"/>
      <c r="C42" s="1113"/>
      <c r="D42" s="1113"/>
      <c r="E42" s="1113"/>
      <c r="F42" s="1113"/>
      <c r="G42" s="1113"/>
      <c r="H42" s="1113"/>
      <c r="I42" s="1113"/>
      <c r="J42" s="1113"/>
      <c r="K42" s="1106"/>
      <c r="L42" s="1106"/>
      <c r="M42" s="1106"/>
      <c r="N42" s="1106"/>
      <c r="O42" s="1106"/>
      <c r="P42" s="169"/>
      <c r="Q42" s="169"/>
      <c r="R42" s="169"/>
      <c r="S42" s="169"/>
    </row>
    <row r="43" spans="1:19" s="23" customFormat="1" ht="13.9" customHeight="1">
      <c r="A43" s="1107" t="s">
        <v>1181</v>
      </c>
      <c r="B43" s="1087">
        <v>-3.3882372462325998</v>
      </c>
      <c r="C43" s="1108">
        <v>-8.3618853258829891</v>
      </c>
      <c r="D43" s="1108">
        <v>-15.940781962865</v>
      </c>
      <c r="E43" s="1108">
        <v>-19.207946456889999</v>
      </c>
      <c r="F43" s="1108">
        <v>-12.725387103028</v>
      </c>
      <c r="G43" s="1108">
        <v>-57.663703758026003</v>
      </c>
      <c r="H43" s="1108">
        <v>-42.558304353628003</v>
      </c>
      <c r="I43" s="1108">
        <v>-49.941883704311998</v>
      </c>
      <c r="J43" s="1108">
        <v>-59.697741913839998</v>
      </c>
      <c r="K43" s="1106"/>
      <c r="L43" s="1106"/>
      <c r="M43" s="1106"/>
      <c r="N43" s="1106"/>
      <c r="O43" s="1106"/>
      <c r="P43" s="169"/>
      <c r="Q43" s="169"/>
      <c r="R43" s="169"/>
      <c r="S43" s="169"/>
    </row>
    <row r="44" spans="1:19" s="23" customFormat="1" ht="13.9" customHeight="1">
      <c r="A44" s="1109" t="s">
        <v>576</v>
      </c>
      <c r="B44" s="679">
        <v>-59.352625451839998</v>
      </c>
      <c r="C44" s="1110">
        <v>-46.674954977500015</v>
      </c>
      <c r="D44" s="1110">
        <v>-18.408529095800002</v>
      </c>
      <c r="E44" s="1110">
        <v>-61.595895832999901</v>
      </c>
      <c r="F44" s="1110">
        <v>-54.366134035999991</v>
      </c>
      <c r="G44" s="1110">
        <v>-91.524017556000018</v>
      </c>
      <c r="H44" s="1110">
        <v>-68.717657959799993</v>
      </c>
      <c r="I44" s="1110">
        <v>-54.22452290719999</v>
      </c>
      <c r="J44" s="1110">
        <v>-87.016339116799998</v>
      </c>
      <c r="K44" s="1106"/>
      <c r="L44" s="1106"/>
      <c r="M44" s="171"/>
      <c r="N44" s="1106"/>
      <c r="O44" s="1106"/>
      <c r="P44" s="169"/>
      <c r="Q44" s="169"/>
      <c r="R44" s="169"/>
      <c r="S44" s="169"/>
    </row>
    <row r="45" spans="1:19" s="23" customFormat="1" ht="10.5" customHeight="1">
      <c r="A45" s="172"/>
      <c r="B45" s="173"/>
      <c r="C45" s="172"/>
      <c r="D45" s="172"/>
      <c r="E45" s="172"/>
      <c r="F45" s="172"/>
      <c r="G45" s="378"/>
      <c r="H45" s="378"/>
      <c r="I45" s="378"/>
      <c r="J45" s="378"/>
      <c r="K45" s="1106"/>
      <c r="L45" s="1106"/>
      <c r="M45" s="171"/>
      <c r="N45" s="1106"/>
      <c r="O45" s="1106"/>
      <c r="P45" s="169"/>
      <c r="Q45" s="169"/>
      <c r="R45" s="169"/>
      <c r="S45" s="169"/>
    </row>
    <row r="46" spans="1:19" s="68" customFormat="1" ht="13.9" customHeight="1">
      <c r="A46" s="168" t="s">
        <v>1182</v>
      </c>
      <c r="B46" s="1102"/>
      <c r="C46" s="1102"/>
      <c r="D46" s="1102"/>
      <c r="E46" s="1102"/>
      <c r="F46" s="1102"/>
      <c r="G46" s="1102"/>
      <c r="H46" s="1102"/>
      <c r="I46" s="1102"/>
      <c r="J46" s="1102"/>
    </row>
    <row r="47" spans="1:19" s="62" customFormat="1" ht="14.1" customHeight="1">
      <c r="A47" s="156" t="s">
        <v>663</v>
      </c>
      <c r="B47" s="338" t="s">
        <v>211</v>
      </c>
      <c r="C47" s="339" t="s">
        <v>212</v>
      </c>
      <c r="D47" s="1052" t="s">
        <v>213</v>
      </c>
      <c r="E47" s="1052" t="s">
        <v>214</v>
      </c>
      <c r="F47" s="1052" t="s">
        <v>215</v>
      </c>
      <c r="G47" s="1052" t="s">
        <v>216</v>
      </c>
      <c r="H47" s="1052" t="s">
        <v>217</v>
      </c>
      <c r="I47" s="1052" t="s">
        <v>218</v>
      </c>
      <c r="J47" s="1052" t="s">
        <v>219</v>
      </c>
    </row>
    <row r="48" spans="1:19" s="23" customFormat="1" ht="13.9" customHeight="1">
      <c r="A48" s="1105" t="s">
        <v>1183</v>
      </c>
      <c r="B48" s="1114"/>
      <c r="C48" s="1115"/>
      <c r="D48" s="1115"/>
      <c r="E48" s="1115"/>
      <c r="F48" s="1115"/>
      <c r="G48" s="1115"/>
      <c r="H48" s="1115"/>
      <c r="I48" s="1115"/>
      <c r="J48" s="1115"/>
      <c r="K48" s="1106"/>
      <c r="L48" s="1106"/>
      <c r="M48" s="1106"/>
      <c r="N48" s="1106"/>
      <c r="O48" s="1106"/>
      <c r="P48" s="169"/>
      <c r="Q48" s="169"/>
      <c r="R48" s="169"/>
      <c r="S48" s="169"/>
    </row>
    <row r="49" spans="1:19" s="23" customFormat="1" ht="13.9" customHeight="1">
      <c r="A49" s="1107" t="s">
        <v>1181</v>
      </c>
      <c r="B49" s="1114">
        <v>58.762399145205492</v>
      </c>
      <c r="C49" s="1115">
        <v>57.0734322330974</v>
      </c>
      <c r="D49" s="1115">
        <v>56.048446365455199</v>
      </c>
      <c r="E49" s="1115">
        <v>55.229869087658599</v>
      </c>
      <c r="F49" s="1115">
        <v>54.488651230423002</v>
      </c>
      <c r="G49" s="1115">
        <v>55.683572131502004</v>
      </c>
      <c r="H49" s="1115">
        <v>55.935382203780797</v>
      </c>
      <c r="I49" s="1115">
        <v>55.901253532501002</v>
      </c>
      <c r="J49" s="1115">
        <v>54.696566444570102</v>
      </c>
      <c r="K49" s="1106"/>
      <c r="L49" s="1106"/>
      <c r="M49" s="1106"/>
      <c r="N49" s="1106"/>
      <c r="O49" s="1106"/>
      <c r="P49" s="169"/>
      <c r="Q49" s="169"/>
      <c r="R49" s="169"/>
      <c r="S49" s="169"/>
    </row>
    <row r="50" spans="1:19" s="23" customFormat="1" ht="13.9" customHeight="1">
      <c r="A50" s="1109" t="s">
        <v>576</v>
      </c>
      <c r="B50" s="1125">
        <v>900.14900702414707</v>
      </c>
      <c r="C50" s="1116">
        <v>896.72665681446301</v>
      </c>
      <c r="D50" s="1116">
        <v>887.06234959192602</v>
      </c>
      <c r="E50" s="1116">
        <v>883.34074294909408</v>
      </c>
      <c r="F50" s="1116">
        <v>893.66482801631298</v>
      </c>
      <c r="G50" s="1116">
        <v>901.87499118594292</v>
      </c>
      <c r="H50" s="1116">
        <v>904.11864538481097</v>
      </c>
      <c r="I50" s="1116">
        <v>904.16064585136792</v>
      </c>
      <c r="J50" s="1116">
        <v>899.82825764648294</v>
      </c>
      <c r="K50" s="1106"/>
      <c r="L50" s="1106"/>
      <c r="M50" s="1106"/>
      <c r="N50" s="1106"/>
      <c r="O50" s="1106"/>
      <c r="P50" s="169"/>
      <c r="Q50" s="169"/>
      <c r="R50" s="169"/>
      <c r="S50" s="169"/>
    </row>
    <row r="51" spans="1:19" s="23" customFormat="1" ht="13.9" customHeight="1">
      <c r="A51" s="1417" t="s">
        <v>1184</v>
      </c>
      <c r="B51" s="1114"/>
      <c r="C51" s="1115"/>
      <c r="D51" s="1115"/>
      <c r="E51" s="1115"/>
      <c r="F51" s="1115"/>
      <c r="G51" s="1115"/>
      <c r="H51" s="1115"/>
      <c r="I51" s="1115"/>
      <c r="J51" s="1115"/>
      <c r="K51" s="1106"/>
      <c r="L51" s="1106"/>
      <c r="M51" s="1106"/>
      <c r="N51" s="1106"/>
      <c r="O51" s="1106"/>
      <c r="P51" s="169"/>
      <c r="Q51" s="169"/>
      <c r="R51" s="169"/>
      <c r="S51" s="169"/>
    </row>
    <row r="52" spans="1:19" s="23" customFormat="1" ht="13.9" customHeight="1">
      <c r="A52" s="1107" t="s">
        <v>1185</v>
      </c>
      <c r="B52" s="1114">
        <v>108.40342266392199</v>
      </c>
      <c r="C52" s="1115">
        <v>99.696173954063994</v>
      </c>
      <c r="D52" s="1115">
        <v>96.361727986149191</v>
      </c>
      <c r="E52" s="1115">
        <v>95.684401493322795</v>
      </c>
      <c r="F52" s="1115">
        <v>94.194597103960803</v>
      </c>
      <c r="G52" s="1115">
        <v>95.823460048129192</v>
      </c>
      <c r="H52" s="1115">
        <v>95.190012091835499</v>
      </c>
      <c r="I52" s="1115">
        <v>94.01069053032441</v>
      </c>
      <c r="J52" s="1115">
        <v>92.2301087914839</v>
      </c>
      <c r="K52" s="1106"/>
      <c r="L52" s="1106"/>
      <c r="M52" s="1106"/>
      <c r="N52" s="1106"/>
      <c r="O52" s="1106"/>
      <c r="P52" s="169"/>
      <c r="Q52" s="169"/>
      <c r="R52" s="169"/>
      <c r="S52" s="169"/>
    </row>
    <row r="53" spans="1:19" s="23" customFormat="1" ht="13.9" customHeight="1">
      <c r="A53" s="1109" t="s">
        <v>576</v>
      </c>
      <c r="B53" s="1125">
        <v>484.91746307000005</v>
      </c>
      <c r="C53" s="1116">
        <v>482.56735172118397</v>
      </c>
      <c r="D53" s="1116">
        <v>485.928808745634</v>
      </c>
      <c r="E53" s="1116">
        <v>480.10320585999796</v>
      </c>
      <c r="F53" s="1116">
        <v>479.00322585522702</v>
      </c>
      <c r="G53" s="1116">
        <v>486.60415537799497</v>
      </c>
      <c r="H53" s="1116">
        <v>497.54177696090801</v>
      </c>
      <c r="I53" s="1116">
        <v>492.61181970457</v>
      </c>
      <c r="J53" s="1116">
        <v>489.25700692083302</v>
      </c>
      <c r="K53" s="1106"/>
      <c r="L53" s="1106"/>
      <c r="M53" s="1106"/>
      <c r="N53" s="1106"/>
      <c r="O53" s="1106"/>
      <c r="P53" s="169"/>
      <c r="Q53" s="169"/>
      <c r="R53" s="169"/>
      <c r="S53" s="169"/>
    </row>
    <row r="54" spans="1:19" s="23" customFormat="1" ht="13.9" customHeight="1">
      <c r="A54" s="1111" t="s">
        <v>1186</v>
      </c>
      <c r="B54" s="1087"/>
      <c r="C54" s="1117"/>
      <c r="D54" s="1117"/>
      <c r="E54" s="1117"/>
      <c r="F54" s="1117"/>
      <c r="G54" s="1117"/>
      <c r="H54" s="1117"/>
      <c r="I54" s="1117"/>
      <c r="J54" s="1117"/>
      <c r="K54" s="1106"/>
      <c r="L54" s="1106"/>
      <c r="M54" s="1106"/>
      <c r="N54" s="1106"/>
      <c r="O54" s="1106"/>
      <c r="P54" s="169"/>
      <c r="Q54" s="169"/>
      <c r="R54" s="169"/>
      <c r="S54" s="169"/>
    </row>
    <row r="55" spans="1:19" s="23" customFormat="1" ht="13.9" customHeight="1">
      <c r="A55" s="1107" t="s">
        <v>1181</v>
      </c>
      <c r="B55" s="1114">
        <v>6.9996521666665998</v>
      </c>
      <c r="C55" s="1115">
        <v>5.2242714039844795</v>
      </c>
      <c r="D55" s="1115">
        <v>5.21294096376774</v>
      </c>
      <c r="E55" s="1115">
        <v>5.0399811666662604</v>
      </c>
      <c r="F55" s="1115">
        <v>5.0011034999999504</v>
      </c>
      <c r="G55" s="1115">
        <v>4.9667285389483</v>
      </c>
      <c r="H55" s="1115">
        <v>4.9939310054343995</v>
      </c>
      <c r="I55" s="1115">
        <v>5.0267986336992401</v>
      </c>
      <c r="J55" s="1115">
        <v>4.8699561666666202</v>
      </c>
      <c r="K55" s="1106"/>
      <c r="L55" s="1106"/>
      <c r="M55" s="1106"/>
      <c r="N55" s="1106"/>
      <c r="O55" s="1106"/>
      <c r="P55" s="169"/>
      <c r="Q55" s="169"/>
      <c r="R55" s="169"/>
      <c r="S55" s="169"/>
    </row>
    <row r="56" spans="1:19" s="23" customFormat="1" ht="13.9" customHeight="1">
      <c r="A56" s="1109" t="s">
        <v>576</v>
      </c>
      <c r="B56" s="1125">
        <v>57.7112698333328</v>
      </c>
      <c r="C56" s="1116">
        <v>56.321514464059305</v>
      </c>
      <c r="D56" s="1116">
        <v>56.529188071251596</v>
      </c>
      <c r="E56" s="1116">
        <v>56.661060833328804</v>
      </c>
      <c r="F56" s="1116">
        <v>56.746639166666</v>
      </c>
      <c r="G56" s="1116">
        <v>56.723483977796604</v>
      </c>
      <c r="H56" s="1116">
        <v>57.562271637676702</v>
      </c>
      <c r="I56" s="1116">
        <v>58.148984119043099</v>
      </c>
      <c r="J56" s="1116">
        <v>57.424884999999406</v>
      </c>
      <c r="K56" s="1106"/>
      <c r="L56" s="1106"/>
      <c r="M56" s="1106"/>
      <c r="N56" s="1106"/>
      <c r="O56" s="1106"/>
      <c r="P56" s="169"/>
      <c r="Q56" s="169"/>
      <c r="R56" s="169"/>
      <c r="S56" s="169"/>
    </row>
    <row r="57" spans="1:19" s="68" customFormat="1" ht="7.5" customHeight="1">
      <c r="A57" s="1070"/>
      <c r="B57" s="1070"/>
      <c r="C57" s="1070"/>
      <c r="D57" s="1070"/>
      <c r="E57" s="1070"/>
      <c r="F57" s="1070"/>
      <c r="G57" s="1070"/>
      <c r="H57" s="1070"/>
      <c r="I57" s="1070"/>
      <c r="J57" s="1070"/>
    </row>
    <row r="58" spans="1:19" s="1415" customFormat="1" ht="13.9" customHeight="1">
      <c r="A58" s="1497" t="s">
        <v>1187</v>
      </c>
      <c r="B58" s="1658">
        <v>444.846808055829</v>
      </c>
      <c r="C58" s="1431">
        <v>439.19792747889198</v>
      </c>
      <c r="D58" s="1431">
        <v>440.51371567651302</v>
      </c>
      <c r="E58" s="1431">
        <v>442.75304688175299</v>
      </c>
      <c r="F58" s="1431">
        <v>435.00587479956005</v>
      </c>
      <c r="G58" s="1431">
        <v>355.67535276170702</v>
      </c>
      <c r="H58" s="1431">
        <v>353.73791112719402</v>
      </c>
      <c r="I58" s="1431">
        <v>348.10868831322102</v>
      </c>
      <c r="J58" s="1431">
        <v>316.38373607008896</v>
      </c>
      <c r="K58" s="1418"/>
      <c r="L58" s="1414"/>
      <c r="M58" s="1414"/>
      <c r="N58" s="1414"/>
      <c r="O58" s="1414"/>
    </row>
    <row r="59" spans="1:19" s="1585" customFormat="1" ht="7.5" customHeight="1">
      <c r="A59" s="1070"/>
      <c r="B59" s="1070"/>
      <c r="C59" s="1070"/>
      <c r="D59" s="1070"/>
      <c r="E59" s="1070"/>
      <c r="F59" s="1070"/>
      <c r="G59" s="1070"/>
      <c r="H59" s="1070"/>
      <c r="I59" s="1070"/>
      <c r="J59" s="1070"/>
      <c r="K59" s="68"/>
      <c r="L59" s="68"/>
      <c r="M59" s="68"/>
      <c r="N59" s="68"/>
      <c r="O59" s="68"/>
      <c r="P59" s="68"/>
      <c r="Q59" s="68"/>
      <c r="R59" s="68"/>
      <c r="S59" s="68"/>
    </row>
    <row r="60" spans="1:19" s="1586" customFormat="1" ht="40.9" customHeight="1">
      <c r="A60" s="1932" t="s">
        <v>1188</v>
      </c>
      <c r="B60" s="1932"/>
      <c r="C60" s="1932"/>
      <c r="D60" s="1932"/>
      <c r="E60" s="1932"/>
      <c r="F60" s="1932"/>
      <c r="G60" s="1932"/>
      <c r="H60" s="1932"/>
      <c r="I60" s="1932"/>
      <c r="J60" s="1932"/>
      <c r="K60" s="1103"/>
      <c r="L60" s="1103"/>
      <c r="M60" s="1103"/>
      <c r="N60" s="1103"/>
      <c r="O60" s="1103"/>
      <c r="P60" s="167"/>
      <c r="Q60" s="167"/>
      <c r="R60" s="167"/>
      <c r="S60" s="167"/>
    </row>
    <row r="61" spans="1:19" s="23" customFormat="1" ht="10.5" customHeight="1">
      <c r="A61" s="1118"/>
      <c r="B61" s="898"/>
      <c r="C61" s="1118"/>
      <c r="D61" s="1118"/>
      <c r="E61" s="1118"/>
      <c r="F61" s="1118"/>
      <c r="G61" s="392"/>
      <c r="H61" s="392"/>
      <c r="I61" s="392"/>
      <c r="J61" s="392"/>
      <c r="K61" s="1106"/>
      <c r="L61" s="1106"/>
      <c r="M61" s="1106"/>
      <c r="N61" s="1106"/>
      <c r="O61" s="1106"/>
      <c r="P61" s="169"/>
      <c r="Q61" s="169"/>
      <c r="R61" s="169"/>
      <c r="S61" s="169"/>
    </row>
    <row r="62" spans="1:19" s="68" customFormat="1" ht="13.9" customHeight="1">
      <c r="A62" s="168" t="s">
        <v>1093</v>
      </c>
      <c r="B62" s="1102"/>
      <c r="C62" s="1102"/>
      <c r="D62" s="1102"/>
      <c r="E62" s="1102"/>
      <c r="F62" s="1102"/>
      <c r="G62" s="1102"/>
      <c r="H62" s="1102"/>
      <c r="I62" s="1102"/>
      <c r="J62" s="1102"/>
    </row>
    <row r="63" spans="1:19" s="62" customFormat="1" ht="14.1" customHeight="1">
      <c r="A63" s="156" t="s">
        <v>439</v>
      </c>
      <c r="B63" s="338" t="s">
        <v>211</v>
      </c>
      <c r="C63" s="339" t="s">
        <v>212</v>
      </c>
      <c r="D63" s="1052" t="s">
        <v>213</v>
      </c>
      <c r="E63" s="1052" t="s">
        <v>214</v>
      </c>
      <c r="F63" s="1052" t="s">
        <v>215</v>
      </c>
      <c r="G63" s="1052" t="s">
        <v>216</v>
      </c>
      <c r="H63" s="1052" t="s">
        <v>217</v>
      </c>
      <c r="I63" s="1052" t="s">
        <v>218</v>
      </c>
      <c r="J63" s="1052" t="s">
        <v>219</v>
      </c>
    </row>
    <row r="64" spans="1:19" s="140" customFormat="1" ht="13.9" customHeight="1">
      <c r="A64" s="1105" t="s">
        <v>475</v>
      </c>
      <c r="B64" s="1119"/>
      <c r="C64" s="1117"/>
      <c r="D64" s="1117"/>
      <c r="E64" s="1117"/>
      <c r="F64" s="1117"/>
      <c r="G64" s="1117"/>
      <c r="H64" s="1117"/>
      <c r="I64" s="1117"/>
      <c r="J64" s="1117"/>
      <c r="K64" s="1120"/>
      <c r="L64" s="1120"/>
      <c r="M64" s="1120"/>
      <c r="N64" s="1120"/>
      <c r="O64" s="1120"/>
    </row>
    <row r="65" spans="1:19" s="140" customFormat="1" ht="13.9" customHeight="1">
      <c r="A65" s="1107" t="s">
        <v>1181</v>
      </c>
      <c r="B65" s="1121">
        <v>1.4101604522137066</v>
      </c>
      <c r="C65" s="1122">
        <v>1.3280311224803178</v>
      </c>
      <c r="D65" s="1122">
        <v>1.3170653403676102</v>
      </c>
      <c r="E65" s="1122">
        <v>1.3391966396578128</v>
      </c>
      <c r="F65" s="1122">
        <v>1.3516816672441689</v>
      </c>
      <c r="G65" s="1122">
        <v>1.1786057092935998</v>
      </c>
      <c r="H65" s="1122">
        <v>0.93816013073103954</v>
      </c>
      <c r="I65" s="1122">
        <v>1.0482197399580908</v>
      </c>
      <c r="J65" s="1122">
        <v>1.2384238381065775</v>
      </c>
      <c r="K65" s="1120"/>
      <c r="L65" s="1120"/>
      <c r="M65" s="1120"/>
      <c r="N65" s="1120"/>
      <c r="O65" s="1120"/>
    </row>
    <row r="66" spans="1:19" s="140" customFormat="1" ht="13.9" customHeight="1">
      <c r="A66" s="1109" t="s">
        <v>576</v>
      </c>
      <c r="B66" s="1123">
        <v>1.0900690539522513</v>
      </c>
      <c r="C66" s="1124">
        <v>0.97555603945621605</v>
      </c>
      <c r="D66" s="1124">
        <v>0.96102334672637535</v>
      </c>
      <c r="E66" s="1124">
        <v>1.0198990285931937</v>
      </c>
      <c r="F66" s="1124">
        <v>0.93483038776419269</v>
      </c>
      <c r="G66" s="1124">
        <v>0.71477433854590033</v>
      </c>
      <c r="H66" s="1124">
        <v>0.35866268290982706</v>
      </c>
      <c r="I66" s="1124">
        <v>0.53748344023269057</v>
      </c>
      <c r="J66" s="1124">
        <v>0.88805078263203896</v>
      </c>
      <c r="K66" s="1120"/>
      <c r="L66" s="1120"/>
      <c r="M66" s="1120"/>
      <c r="N66" s="1120"/>
      <c r="O66" s="1120"/>
    </row>
    <row r="67" spans="1:19" s="140" customFormat="1" ht="13.9" customHeight="1">
      <c r="A67" s="1111" t="s">
        <v>476</v>
      </c>
      <c r="B67" s="1087"/>
      <c r="C67" s="1117"/>
      <c r="D67" s="1117"/>
      <c r="E67" s="1117"/>
      <c r="F67" s="1117"/>
      <c r="G67" s="1117"/>
      <c r="H67" s="1117"/>
      <c r="I67" s="1117"/>
      <c r="J67" s="1117"/>
      <c r="K67" s="1120"/>
      <c r="L67" s="1120"/>
      <c r="M67" s="1120"/>
      <c r="N67" s="1120"/>
      <c r="O67" s="1120"/>
    </row>
    <row r="68" spans="1:19" s="140" customFormat="1" ht="13.9" customHeight="1">
      <c r="A68" s="1107" t="s">
        <v>1181</v>
      </c>
      <c r="B68" s="1121">
        <v>0.51096549228628108</v>
      </c>
      <c r="C68" s="1122">
        <v>0.59712207012928498</v>
      </c>
      <c r="D68" s="1122">
        <v>0.62394736832621922</v>
      </c>
      <c r="E68" s="1122">
        <v>0.65529781513911145</v>
      </c>
      <c r="F68" s="1122">
        <v>0.71491696139543526</v>
      </c>
      <c r="G68" s="1122">
        <v>0.80116400145052202</v>
      </c>
      <c r="H68" s="1122">
        <v>1.068086413274224</v>
      </c>
      <c r="I68" s="1122">
        <v>0.9753660751325659</v>
      </c>
      <c r="J68" s="1122">
        <v>0.83836310740003428</v>
      </c>
      <c r="K68" s="1120"/>
      <c r="L68" s="1120"/>
      <c r="M68" s="1120"/>
      <c r="N68" s="1120"/>
      <c r="O68" s="1120"/>
    </row>
    <row r="69" spans="1:19" s="140" customFormat="1" ht="13.9" customHeight="1">
      <c r="A69" s="1109" t="s">
        <v>576</v>
      </c>
      <c r="B69" s="1123">
        <v>1.7420841353801786</v>
      </c>
      <c r="C69" s="1124">
        <v>1.9541571827163835</v>
      </c>
      <c r="D69" s="1124">
        <v>2.0519585274060113</v>
      </c>
      <c r="E69" s="1124">
        <v>2.0459643889497983</v>
      </c>
      <c r="F69" s="1124">
        <v>2.1454441100075394</v>
      </c>
      <c r="G69" s="1124">
        <v>2.4850767329524186</v>
      </c>
      <c r="H69" s="1124">
        <v>2.7861353608235904</v>
      </c>
      <c r="I69" s="1124">
        <v>2.4066557640533692</v>
      </c>
      <c r="J69" s="1124">
        <v>2.0046588012902844</v>
      </c>
      <c r="K69" s="1120"/>
      <c r="L69" s="1120"/>
      <c r="M69" s="1120"/>
      <c r="N69" s="1120"/>
      <c r="O69" s="1120"/>
    </row>
    <row r="70" spans="1:19" s="140" customFormat="1" ht="13.9" customHeight="1">
      <c r="A70" s="1111" t="s">
        <v>1189</v>
      </c>
      <c r="B70" s="1349"/>
      <c r="C70" s="1350"/>
      <c r="D70" s="1350"/>
      <c r="E70" s="1350"/>
      <c r="F70" s="1350"/>
      <c r="G70" s="1350"/>
      <c r="H70" s="1350"/>
      <c r="I70" s="1350"/>
      <c r="J70" s="1350"/>
      <c r="K70" s="1120"/>
      <c r="L70" s="1120"/>
      <c r="M70" s="1120"/>
      <c r="N70" s="1120"/>
      <c r="O70" s="1120"/>
    </row>
    <row r="71" spans="1:19" s="140" customFormat="1" ht="13.9" customHeight="1">
      <c r="A71" s="1107" t="s">
        <v>1181</v>
      </c>
      <c r="B71" s="1114">
        <v>25.383169312358998</v>
      </c>
      <c r="C71" s="1115">
        <v>27.976177508341699</v>
      </c>
      <c r="D71" s="1115">
        <v>27.3560916549546</v>
      </c>
      <c r="E71" s="1115">
        <v>26.015296923167199</v>
      </c>
      <c r="F71" s="1115">
        <v>27.3586442821614</v>
      </c>
      <c r="G71" s="1115">
        <v>24.1037489957174</v>
      </c>
      <c r="H71" s="1115">
        <v>28.137326322293699</v>
      </c>
      <c r="I71" s="1115">
        <v>27.034554265950199</v>
      </c>
      <c r="J71" s="1115">
        <v>25.1734892343718</v>
      </c>
      <c r="K71" s="1120"/>
      <c r="L71" s="1120"/>
      <c r="M71" s="1120"/>
      <c r="N71" s="1120"/>
      <c r="O71" s="1120"/>
    </row>
    <row r="72" spans="1:19" s="140" customFormat="1" ht="13.9" customHeight="1">
      <c r="A72" s="1109" t="s">
        <v>576</v>
      </c>
      <c r="B72" s="1125">
        <v>19.7416812917863</v>
      </c>
      <c r="C72" s="1116">
        <v>19.9880529409206</v>
      </c>
      <c r="D72" s="1116">
        <v>20.515410444471801</v>
      </c>
      <c r="E72" s="1116">
        <v>18.867285264943497</v>
      </c>
      <c r="F72" s="1116">
        <v>18.880337850547598</v>
      </c>
      <c r="G72" s="1116">
        <v>17.9765692304052</v>
      </c>
      <c r="H72" s="1116">
        <v>18.673711509827601</v>
      </c>
      <c r="I72" s="1116">
        <v>17.4329567849698</v>
      </c>
      <c r="J72" s="1116">
        <v>17.456378577734</v>
      </c>
      <c r="K72" s="1120"/>
      <c r="L72" s="1120"/>
      <c r="M72" s="1120"/>
      <c r="N72" s="1120"/>
      <c r="O72" s="1120"/>
    </row>
    <row r="73" spans="1:19" s="23" customFormat="1" ht="10.5" customHeight="1">
      <c r="A73" s="392"/>
      <c r="B73" s="392"/>
      <c r="C73" s="392"/>
      <c r="D73" s="392"/>
      <c r="E73" s="392"/>
      <c r="F73" s="392"/>
      <c r="G73" s="392"/>
      <c r="H73" s="392"/>
      <c r="I73" s="392"/>
      <c r="J73" s="392"/>
      <c r="K73" s="1106"/>
      <c r="L73" s="1106"/>
      <c r="M73" s="1106"/>
      <c r="N73" s="1106"/>
      <c r="O73" s="1106"/>
      <c r="P73" s="169"/>
      <c r="Q73" s="169"/>
      <c r="R73" s="169"/>
      <c r="S73" s="169"/>
    </row>
    <row r="74" spans="1:19" s="68" customFormat="1" ht="23.1" customHeight="1">
      <c r="A74" s="155"/>
      <c r="B74" s="897"/>
      <c r="C74" s="897"/>
      <c r="D74" s="897"/>
      <c r="E74" s="897"/>
      <c r="F74" s="897"/>
      <c r="G74" s="897"/>
      <c r="H74" s="897"/>
      <c r="I74" s="897"/>
      <c r="J74" s="1083"/>
    </row>
    <row r="75" spans="1:19" s="3" customFormat="1" ht="18.75" customHeight="1">
      <c r="A75" s="881" t="s">
        <v>1190</v>
      </c>
      <c r="B75" s="307"/>
      <c r="C75" s="307"/>
      <c r="D75" s="307"/>
      <c r="E75" s="307"/>
      <c r="F75" s="307"/>
      <c r="G75" s="307"/>
      <c r="H75" s="307"/>
      <c r="I75" s="307"/>
      <c r="J75" s="307"/>
    </row>
    <row r="76" spans="1:19" s="68" customFormat="1" ht="21.75" customHeight="1">
      <c r="A76" s="730"/>
      <c r="B76" s="730"/>
      <c r="C76" s="730"/>
      <c r="D76" s="730"/>
      <c r="E76" s="730"/>
      <c r="F76" s="730"/>
      <c r="G76" s="730"/>
      <c r="H76" s="730"/>
      <c r="I76" s="730"/>
      <c r="J76" s="730"/>
      <c r="K76" s="170"/>
      <c r="L76" s="1126"/>
    </row>
    <row r="77" spans="1:19" s="68" customFormat="1" ht="21.75" customHeight="1">
      <c r="A77" s="730"/>
      <c r="B77" s="730"/>
      <c r="C77" s="730"/>
      <c r="D77" s="730"/>
      <c r="E77" s="730"/>
      <c r="F77" s="730"/>
      <c r="G77" s="730"/>
      <c r="H77" s="730"/>
      <c r="I77" s="730"/>
      <c r="J77" s="730"/>
      <c r="L77" s="1126"/>
    </row>
    <row r="78" spans="1:19" s="68" customFormat="1" ht="21.75" customHeight="1">
      <c r="A78" s="730"/>
      <c r="B78" s="730"/>
      <c r="C78" s="730"/>
      <c r="D78" s="730"/>
      <c r="E78" s="730"/>
      <c r="F78" s="730"/>
      <c r="G78" s="730"/>
      <c r="H78" s="730"/>
      <c r="I78" s="730"/>
      <c r="J78" s="730"/>
      <c r="L78" s="1126"/>
    </row>
    <row r="79" spans="1:19" s="68" customFormat="1" ht="21.75" customHeight="1">
      <c r="A79" s="730"/>
      <c r="B79" s="730"/>
      <c r="C79" s="730"/>
      <c r="D79" s="730"/>
      <c r="E79" s="730"/>
      <c r="F79" s="730"/>
      <c r="G79" s="730"/>
      <c r="H79" s="730"/>
      <c r="I79" s="730"/>
      <c r="J79" s="730"/>
      <c r="L79" s="1126"/>
    </row>
    <row r="80" spans="1:19" s="68" customFormat="1" ht="21.75" customHeight="1">
      <c r="A80" s="730"/>
      <c r="B80" s="730"/>
      <c r="C80" s="730"/>
      <c r="D80" s="730"/>
      <c r="E80" s="730"/>
      <c r="F80" s="730"/>
      <c r="G80" s="730"/>
      <c r="H80" s="730"/>
      <c r="I80" s="730"/>
      <c r="J80" s="730"/>
      <c r="L80" s="1126"/>
    </row>
    <row r="81" spans="1:15" s="68" customFormat="1" ht="21.75" customHeight="1">
      <c r="A81" s="730"/>
      <c r="B81" s="730"/>
      <c r="C81" s="730"/>
      <c r="D81" s="730"/>
      <c r="E81" s="730"/>
      <c r="F81" s="730"/>
      <c r="G81" s="730"/>
      <c r="H81" s="730"/>
      <c r="I81" s="730"/>
      <c r="J81" s="730"/>
      <c r="L81" s="1126"/>
    </row>
    <row r="82" spans="1:15" s="68" customFormat="1" ht="21.75" customHeight="1">
      <c r="A82" s="730"/>
      <c r="B82" s="730"/>
      <c r="C82" s="730"/>
      <c r="D82" s="730"/>
      <c r="E82" s="730"/>
      <c r="F82" s="730"/>
      <c r="G82" s="730"/>
      <c r="H82" s="730"/>
      <c r="I82" s="730"/>
      <c r="J82" s="730"/>
      <c r="L82" s="1126"/>
    </row>
    <row r="83" spans="1:15" s="68" customFormat="1" ht="21.75" customHeight="1">
      <c r="A83" s="730"/>
      <c r="B83" s="730"/>
      <c r="C83" s="730"/>
      <c r="D83" s="730"/>
      <c r="E83" s="730"/>
      <c r="F83" s="730"/>
      <c r="G83" s="730"/>
      <c r="H83" s="730"/>
      <c r="I83" s="730"/>
      <c r="J83" s="730"/>
      <c r="L83" s="1126"/>
    </row>
    <row r="84" spans="1:15" s="68" customFormat="1" ht="21.75" customHeight="1">
      <c r="A84" s="730"/>
      <c r="B84" s="730"/>
      <c r="C84" s="730"/>
      <c r="D84" s="730"/>
      <c r="E84" s="730"/>
      <c r="F84" s="730"/>
      <c r="G84" s="730"/>
      <c r="H84" s="730"/>
      <c r="I84" s="730"/>
      <c r="J84" s="730"/>
      <c r="L84" s="1126"/>
    </row>
    <row r="85" spans="1:15" s="68" customFormat="1" ht="21.75" customHeight="1">
      <c r="A85" s="730"/>
      <c r="B85" s="730"/>
      <c r="C85" s="730"/>
      <c r="D85" s="730"/>
      <c r="E85" s="730"/>
      <c r="F85" s="730"/>
      <c r="G85" s="730"/>
      <c r="H85" s="730"/>
      <c r="I85" s="730"/>
      <c r="J85" s="730"/>
      <c r="L85" s="1126"/>
    </row>
    <row r="86" spans="1:15" s="68" customFormat="1" ht="21.75" customHeight="1">
      <c r="A86" s="730"/>
      <c r="B86" s="730"/>
      <c r="C86" s="730"/>
      <c r="D86" s="730"/>
      <c r="E86" s="730"/>
      <c r="F86" s="730"/>
      <c r="G86" s="730"/>
      <c r="H86" s="730"/>
      <c r="I86" s="730"/>
      <c r="J86" s="730"/>
      <c r="L86" s="1126"/>
    </row>
    <row r="87" spans="1:15" s="68" customFormat="1" ht="21.75" customHeight="1">
      <c r="A87" s="730"/>
      <c r="B87" s="730"/>
      <c r="C87" s="730"/>
      <c r="D87" s="730"/>
      <c r="E87" s="730"/>
      <c r="F87" s="730"/>
      <c r="G87" s="730"/>
      <c r="H87" s="730"/>
      <c r="I87" s="730"/>
      <c r="J87" s="730"/>
      <c r="L87" s="1126"/>
    </row>
    <row r="88" spans="1:15" s="68" customFormat="1" ht="10.35" customHeight="1">
      <c r="A88" s="730"/>
      <c r="B88" s="730"/>
      <c r="C88" s="730"/>
      <c r="D88" s="730"/>
      <c r="E88" s="730"/>
      <c r="F88" s="730"/>
      <c r="G88" s="730"/>
      <c r="H88" s="730"/>
      <c r="I88" s="730"/>
      <c r="J88" s="730"/>
      <c r="L88" s="1126"/>
    </row>
    <row r="89" spans="1:15" s="68" customFormat="1" ht="18" customHeight="1">
      <c r="A89" s="1944" t="s">
        <v>1191</v>
      </c>
      <c r="B89" s="1944"/>
      <c r="C89" s="1944"/>
      <c r="D89" s="1944"/>
      <c r="E89" s="1944"/>
      <c r="F89" s="1944"/>
      <c r="G89" s="1944"/>
      <c r="H89" s="1944"/>
      <c r="I89" s="1944"/>
      <c r="J89" s="1944"/>
      <c r="L89" s="1126"/>
    </row>
    <row r="90" spans="1:15" s="70" customFormat="1" ht="23.1" customHeight="1">
      <c r="A90" s="1787"/>
      <c r="B90" s="1787"/>
      <c r="C90" s="1787"/>
      <c r="D90" s="1787"/>
      <c r="E90" s="1787"/>
      <c r="F90" s="1787"/>
      <c r="G90" s="1787"/>
      <c r="H90" s="1787"/>
      <c r="I90" s="1787"/>
      <c r="J90" s="1787"/>
      <c r="K90" s="1127"/>
      <c r="L90" s="1127"/>
      <c r="M90" s="1127"/>
      <c r="N90" s="1127"/>
      <c r="O90" s="1127"/>
    </row>
    <row r="91" spans="1:15" s="3" customFormat="1" ht="18.75" customHeight="1">
      <c r="A91" s="1934" t="s">
        <v>1192</v>
      </c>
      <c r="B91" s="1934"/>
      <c r="C91" s="1934"/>
      <c r="D91" s="1934"/>
      <c r="E91" s="1934"/>
      <c r="F91" s="1934"/>
      <c r="G91" s="1934"/>
      <c r="H91" s="1934"/>
      <c r="I91" s="1934"/>
      <c r="J91" s="1934"/>
      <c r="L91" s="174"/>
    </row>
    <row r="92" spans="1:15" s="70" customFormat="1" ht="13.9" customHeight="1">
      <c r="A92" s="730"/>
      <c r="B92" s="730"/>
      <c r="C92" s="730"/>
      <c r="D92" s="730"/>
      <c r="E92" s="730"/>
      <c r="F92" s="730"/>
      <c r="G92" s="730"/>
      <c r="H92" s="730"/>
      <c r="I92" s="730"/>
      <c r="J92" s="730"/>
      <c r="K92" s="1127"/>
      <c r="L92" s="1127"/>
      <c r="M92" s="1127"/>
      <c r="N92" s="1127"/>
      <c r="O92" s="1127"/>
    </row>
    <row r="93" spans="1:15" s="70" customFormat="1" ht="13.9" customHeight="1">
      <c r="A93" s="730"/>
      <c r="B93" s="730"/>
      <c r="C93" s="730"/>
      <c r="D93" s="730"/>
      <c r="E93" s="730"/>
      <c r="F93" s="730"/>
      <c r="G93" s="730"/>
      <c r="H93" s="730"/>
      <c r="I93" s="730"/>
      <c r="J93" s="730"/>
      <c r="K93" s="1127"/>
      <c r="L93" s="1127"/>
      <c r="M93" s="1127"/>
      <c r="N93" s="1127"/>
      <c r="O93" s="1127"/>
    </row>
    <row r="94" spans="1:15" s="70" customFormat="1" ht="13.9" customHeight="1">
      <c r="A94" s="730"/>
      <c r="B94" s="730"/>
      <c r="C94" s="730"/>
      <c r="D94" s="730"/>
      <c r="E94" s="730"/>
      <c r="F94" s="730"/>
      <c r="G94" s="730"/>
      <c r="H94" s="730"/>
      <c r="I94" s="730"/>
      <c r="J94" s="730"/>
      <c r="K94" s="1127"/>
      <c r="L94" s="1127"/>
      <c r="M94" s="1127"/>
      <c r="N94" s="1127"/>
      <c r="O94" s="1127"/>
    </row>
    <row r="95" spans="1:15" s="70" customFormat="1" ht="13.9" customHeight="1">
      <c r="A95" s="730"/>
      <c r="B95" s="730"/>
      <c r="C95" s="730"/>
      <c r="D95" s="730"/>
      <c r="E95" s="730"/>
      <c r="F95" s="730"/>
      <c r="G95" s="730"/>
      <c r="H95" s="730"/>
      <c r="I95" s="730"/>
      <c r="J95" s="730"/>
      <c r="K95" s="1127"/>
      <c r="L95" s="1127"/>
      <c r="M95" s="1127"/>
      <c r="N95" s="1127"/>
      <c r="O95" s="1127"/>
    </row>
    <row r="96" spans="1:15" s="70" customFormat="1" ht="13.9" customHeight="1">
      <c r="A96" s="730"/>
      <c r="B96" s="730"/>
      <c r="C96" s="730"/>
      <c r="D96" s="730"/>
      <c r="E96" s="730"/>
      <c r="F96" s="730"/>
      <c r="G96" s="730"/>
      <c r="H96" s="730"/>
      <c r="I96" s="730"/>
      <c r="J96" s="730"/>
      <c r="K96" s="1127"/>
      <c r="L96" s="1127"/>
      <c r="M96" s="1127"/>
      <c r="N96" s="1127"/>
      <c r="O96" s="1127"/>
    </row>
    <row r="97" spans="1:15" s="70" customFormat="1" ht="13.9" customHeight="1">
      <c r="A97" s="730"/>
      <c r="B97" s="730"/>
      <c r="C97" s="730"/>
      <c r="D97" s="730"/>
      <c r="E97" s="730"/>
      <c r="F97" s="730"/>
      <c r="G97" s="730"/>
      <c r="H97" s="730"/>
      <c r="I97" s="730"/>
      <c r="J97" s="730"/>
      <c r="K97" s="1127"/>
      <c r="L97" s="1127"/>
      <c r="M97" s="1127"/>
      <c r="N97" s="1127"/>
      <c r="O97" s="1127"/>
    </row>
    <row r="98" spans="1:15" s="70" customFormat="1" ht="13.9" customHeight="1">
      <c r="A98" s="730"/>
      <c r="B98" s="730"/>
      <c r="C98" s="730"/>
      <c r="D98" s="730"/>
      <c r="E98" s="730"/>
      <c r="F98" s="730"/>
      <c r="G98" s="730"/>
      <c r="H98" s="730"/>
      <c r="I98" s="730"/>
      <c r="J98" s="730"/>
      <c r="K98" s="1127"/>
      <c r="L98" s="1127"/>
      <c r="M98" s="1127"/>
      <c r="N98" s="1127"/>
      <c r="O98" s="1127"/>
    </row>
    <row r="99" spans="1:15" s="70" customFormat="1" ht="13.9" customHeight="1">
      <c r="A99" s="730"/>
      <c r="B99" s="730"/>
      <c r="C99" s="730"/>
      <c r="D99" s="730"/>
      <c r="E99" s="730"/>
      <c r="F99" s="730"/>
      <c r="G99" s="730"/>
      <c r="H99" s="730"/>
      <c r="I99" s="730"/>
      <c r="J99" s="730"/>
      <c r="K99" s="1127"/>
      <c r="L99" s="1127"/>
      <c r="M99" s="1127"/>
      <c r="N99" s="1127"/>
      <c r="O99" s="1127"/>
    </row>
    <row r="100" spans="1:15" s="70" customFormat="1" ht="13.9" customHeight="1">
      <c r="A100" s="730"/>
      <c r="B100" s="730"/>
      <c r="C100" s="730"/>
      <c r="D100" s="730"/>
      <c r="E100" s="730"/>
      <c r="F100" s="730"/>
      <c r="G100" s="730"/>
      <c r="H100" s="730"/>
      <c r="I100" s="730"/>
      <c r="J100" s="730"/>
      <c r="K100" s="1127"/>
      <c r="L100" s="1127"/>
      <c r="M100" s="1127"/>
      <c r="N100" s="1127"/>
      <c r="O100" s="1127"/>
    </row>
    <row r="101" spans="1:15" s="70" customFormat="1" ht="13.9" customHeight="1">
      <c r="A101" s="730"/>
      <c r="B101" s="730"/>
      <c r="C101" s="730"/>
      <c r="D101" s="730"/>
      <c r="E101" s="730"/>
      <c r="F101" s="730"/>
      <c r="G101" s="730"/>
      <c r="H101" s="730"/>
      <c r="I101" s="730"/>
      <c r="J101" s="730"/>
      <c r="K101" s="1127"/>
      <c r="L101" s="1127"/>
      <c r="M101" s="1127"/>
      <c r="N101" s="1127"/>
      <c r="O101" s="1127"/>
    </row>
    <row r="102" spans="1:15" s="70" customFormat="1" ht="13.9" customHeight="1">
      <c r="A102" s="730"/>
      <c r="B102" s="730"/>
      <c r="C102" s="730"/>
      <c r="D102" s="730"/>
      <c r="E102" s="730"/>
      <c r="F102" s="730"/>
      <c r="G102" s="730"/>
      <c r="H102" s="730"/>
      <c r="I102" s="730"/>
      <c r="J102" s="730"/>
      <c r="K102" s="1127"/>
      <c r="L102" s="1127"/>
      <c r="M102" s="1127"/>
      <c r="N102" s="1127"/>
      <c r="O102" s="1127"/>
    </row>
    <row r="103" spans="1:15" s="70" customFormat="1" ht="13.9" customHeight="1">
      <c r="A103" s="730"/>
      <c r="B103" s="730"/>
      <c r="C103" s="730"/>
      <c r="D103" s="730"/>
      <c r="E103" s="730"/>
      <c r="F103" s="730"/>
      <c r="G103" s="730"/>
      <c r="H103" s="730"/>
      <c r="I103" s="730"/>
      <c r="J103" s="730"/>
      <c r="K103" s="1127"/>
      <c r="L103" s="1127"/>
      <c r="M103" s="1127"/>
      <c r="N103" s="1127"/>
      <c r="O103" s="1127"/>
    </row>
    <row r="104" spans="1:15" s="70" customFormat="1" ht="13.9" customHeight="1">
      <c r="A104" s="730"/>
      <c r="B104" s="730"/>
      <c r="C104" s="730"/>
      <c r="D104" s="730"/>
      <c r="E104" s="730"/>
      <c r="F104" s="730"/>
      <c r="G104" s="730"/>
      <c r="H104" s="730"/>
      <c r="I104" s="730"/>
      <c r="J104" s="730"/>
      <c r="K104" s="1127"/>
      <c r="L104" s="1127"/>
      <c r="M104" s="1127"/>
      <c r="O104" s="1127"/>
    </row>
    <row r="105" spans="1:15" s="70" customFormat="1" ht="13.9" customHeight="1">
      <c r="A105" s="730"/>
      <c r="B105" s="730"/>
      <c r="C105" s="730"/>
      <c r="D105" s="730"/>
      <c r="E105" s="730"/>
      <c r="F105" s="730"/>
      <c r="G105" s="730"/>
      <c r="H105" s="730"/>
      <c r="I105" s="730"/>
      <c r="J105" s="730"/>
      <c r="K105" s="1127"/>
      <c r="L105" s="1127"/>
      <c r="M105" s="1127"/>
      <c r="N105" s="1127"/>
      <c r="O105" s="1127"/>
    </row>
    <row r="106" spans="1:15" s="70" customFormat="1" ht="13.9" customHeight="1">
      <c r="A106" s="730"/>
      <c r="B106" s="730"/>
      <c r="C106" s="730"/>
      <c r="D106" s="730"/>
      <c r="E106" s="730"/>
      <c r="F106" s="730"/>
      <c r="G106" s="730"/>
      <c r="H106" s="730"/>
      <c r="I106" s="730"/>
      <c r="J106" s="730"/>
      <c r="K106" s="1127"/>
      <c r="L106" s="1127"/>
      <c r="M106" s="1127"/>
      <c r="N106" s="1127"/>
      <c r="O106" s="1127"/>
    </row>
    <row r="107" spans="1:15" s="70" customFormat="1" ht="13.9" customHeight="1">
      <c r="A107" s="730"/>
      <c r="B107" s="730"/>
      <c r="C107" s="730"/>
      <c r="D107" s="730"/>
      <c r="E107" s="730"/>
      <c r="F107" s="730"/>
      <c r="G107" s="730"/>
      <c r="H107" s="730"/>
      <c r="I107" s="730"/>
      <c r="J107" s="730"/>
      <c r="K107" s="1127"/>
      <c r="L107" s="1127"/>
      <c r="M107" s="1127"/>
      <c r="N107" s="1127"/>
      <c r="O107" s="1127"/>
    </row>
    <row r="108" spans="1:15" s="70" customFormat="1" ht="13.9" customHeight="1">
      <c r="A108" s="730"/>
      <c r="B108" s="730"/>
      <c r="C108" s="730"/>
      <c r="D108" s="730"/>
      <c r="E108" s="730"/>
      <c r="F108" s="730"/>
      <c r="G108" s="730"/>
      <c r="H108" s="730"/>
      <c r="I108" s="730"/>
      <c r="J108" s="730"/>
      <c r="K108" s="1127"/>
      <c r="L108" s="1127"/>
      <c r="M108" s="1127"/>
      <c r="N108" s="1127"/>
      <c r="O108" s="1127"/>
    </row>
    <row r="109" spans="1:15" s="70" customFormat="1" ht="13.9" customHeight="1">
      <c r="A109" s="730"/>
      <c r="B109" s="730"/>
      <c r="C109" s="730"/>
      <c r="D109" s="730"/>
      <c r="E109" s="730"/>
      <c r="F109" s="730"/>
      <c r="G109" s="730"/>
      <c r="H109" s="730"/>
      <c r="I109" s="730"/>
      <c r="J109" s="730"/>
      <c r="K109" s="1127"/>
      <c r="L109" s="1127"/>
      <c r="M109" s="1127"/>
      <c r="N109" s="1127"/>
      <c r="O109" s="1127"/>
    </row>
    <row r="110" spans="1:15" s="70" customFormat="1" ht="54.75" customHeight="1">
      <c r="A110" s="730"/>
      <c r="B110" s="730"/>
      <c r="C110" s="730"/>
      <c r="D110" s="730"/>
      <c r="E110" s="730"/>
      <c r="F110" s="730"/>
      <c r="G110" s="730"/>
      <c r="H110" s="730"/>
      <c r="I110" s="730"/>
      <c r="J110" s="730"/>
      <c r="K110" s="1127"/>
      <c r="L110" s="1127"/>
      <c r="M110" s="1127"/>
      <c r="N110" s="1127"/>
      <c r="O110" s="1127"/>
    </row>
    <row r="111" spans="1:15" s="68" customFormat="1" ht="23.1" customHeight="1">
      <c r="A111" s="155"/>
      <c r="B111" s="897"/>
      <c r="C111" s="897"/>
      <c r="D111" s="897"/>
      <c r="E111" s="897"/>
      <c r="F111" s="897"/>
      <c r="G111" s="897"/>
      <c r="H111" s="897"/>
      <c r="I111" s="897"/>
      <c r="J111" s="1083"/>
    </row>
    <row r="112" spans="1:15" s="3" customFormat="1" ht="18.75" customHeight="1">
      <c r="A112" s="881" t="s">
        <v>1193</v>
      </c>
      <c r="B112" s="307"/>
      <c r="C112" s="307"/>
      <c r="D112" s="307"/>
      <c r="E112" s="307"/>
      <c r="F112" s="307"/>
      <c r="G112" s="307"/>
      <c r="H112" s="307"/>
      <c r="I112" s="307"/>
      <c r="J112" s="307"/>
    </row>
    <row r="113" spans="1:10" s="3" customFormat="1" ht="10.35" customHeight="1">
      <c r="A113" s="881"/>
      <c r="B113" s="307"/>
      <c r="C113" s="307"/>
      <c r="D113" s="307"/>
      <c r="E113" s="307"/>
      <c r="F113" s="307"/>
      <c r="G113" s="307"/>
      <c r="H113" s="307"/>
      <c r="I113" s="307"/>
      <c r="J113" s="307"/>
    </row>
    <row r="114" spans="1:10" s="3" customFormat="1" ht="13.9" customHeight="1">
      <c r="A114" s="1935" t="s">
        <v>1194</v>
      </c>
      <c r="B114" s="1935"/>
      <c r="C114" s="1935"/>
      <c r="D114" s="1935"/>
      <c r="E114" s="1935"/>
      <c r="F114" s="1935"/>
      <c r="G114" s="1935"/>
      <c r="H114" s="307"/>
      <c r="I114" s="307"/>
      <c r="J114" s="307"/>
    </row>
    <row r="115" spans="1:10" s="90" customFormat="1" ht="9.6" customHeight="1">
      <c r="A115" s="898"/>
      <c r="B115" s="1788" t="s">
        <v>762</v>
      </c>
      <c r="C115" s="1936"/>
      <c r="D115" s="1937"/>
      <c r="E115" s="1351"/>
      <c r="F115" s="1938" t="s">
        <v>1195</v>
      </c>
      <c r="G115" s="1939"/>
      <c r="H115" s="898"/>
      <c r="I115" s="1587"/>
      <c r="J115" s="1587"/>
    </row>
    <row r="116" spans="1:10" s="62" customFormat="1" ht="9.6" customHeight="1">
      <c r="A116" s="156"/>
      <c r="B116" s="1128" t="s">
        <v>1196</v>
      </c>
      <c r="C116" s="1128" t="s">
        <v>1197</v>
      </c>
      <c r="D116" s="1128" t="s">
        <v>1198</v>
      </c>
      <c r="E116" s="1129" t="s">
        <v>484</v>
      </c>
      <c r="F116" s="1940" t="s">
        <v>1199</v>
      </c>
      <c r="G116" s="1941"/>
      <c r="H116" s="647"/>
      <c r="I116" s="1588"/>
      <c r="J116" s="1588"/>
    </row>
    <row r="117" spans="1:10" s="71" customFormat="1" ht="13.9" customHeight="1">
      <c r="A117" s="675" t="s">
        <v>1200</v>
      </c>
      <c r="B117" s="1352"/>
      <c r="C117" s="1352"/>
      <c r="D117" s="1352"/>
      <c r="E117" s="1352"/>
      <c r="F117" s="1942"/>
      <c r="G117" s="1943"/>
      <c r="H117" s="1131"/>
      <c r="I117" s="604"/>
      <c r="J117" s="604"/>
    </row>
    <row r="118" spans="1:10" s="71" customFormat="1" ht="13.9" customHeight="1">
      <c r="A118" s="1057" t="s">
        <v>1201</v>
      </c>
      <c r="B118" s="1738">
        <v>199.36813302668</v>
      </c>
      <c r="C118" s="1738">
        <v>18.70418066769</v>
      </c>
      <c r="D118" s="1738">
        <v>3.4946809563000003</v>
      </c>
      <c r="E118" s="1738">
        <v>221.56699465066998</v>
      </c>
      <c r="F118" s="1927">
        <v>20.888669245742104</v>
      </c>
      <c r="G118" s="1928"/>
      <c r="H118" s="1132"/>
      <c r="I118" s="680"/>
      <c r="J118" s="680"/>
    </row>
    <row r="119" spans="1:10" s="71" customFormat="1" ht="13.9" customHeight="1">
      <c r="A119" s="1057" t="s">
        <v>1202</v>
      </c>
      <c r="B119" s="1738">
        <v>352.57826523404998</v>
      </c>
      <c r="C119" s="1738">
        <v>64.474831937179999</v>
      </c>
      <c r="D119" s="1738">
        <v>9.3213733196299984</v>
      </c>
      <c r="E119" s="1738">
        <v>426.37447049086001</v>
      </c>
      <c r="F119" s="1927">
        <v>40.197301511238734</v>
      </c>
      <c r="G119" s="1928"/>
      <c r="H119" s="1131"/>
      <c r="I119" s="680"/>
      <c r="J119" s="680"/>
    </row>
    <row r="120" spans="1:10" s="71" customFormat="1" ht="13.9" customHeight="1">
      <c r="A120" s="1057" t="s">
        <v>1203</v>
      </c>
      <c r="B120" s="1738">
        <v>182.60807939092001</v>
      </c>
      <c r="C120" s="1738">
        <v>49.832405346169999</v>
      </c>
      <c r="D120" s="1738">
        <v>8.5011974593800002</v>
      </c>
      <c r="E120" s="1738">
        <v>240.94168219647003</v>
      </c>
      <c r="F120" s="1927">
        <v>22.715256461594795</v>
      </c>
      <c r="G120" s="1928"/>
      <c r="H120" s="1131"/>
      <c r="I120" s="680"/>
      <c r="J120" s="680"/>
    </row>
    <row r="121" spans="1:10" s="71" customFormat="1" ht="13.9" customHeight="1">
      <c r="A121" s="1057" t="s">
        <v>1204</v>
      </c>
      <c r="B121" s="1738">
        <v>96.170371075310001</v>
      </c>
      <c r="C121" s="1738">
        <v>49.820055553610004</v>
      </c>
      <c r="D121" s="1738">
        <v>8.1047824188000011</v>
      </c>
      <c r="E121" s="1738">
        <v>154.09520904771998</v>
      </c>
      <c r="F121" s="1927">
        <v>14.527632417573052</v>
      </c>
      <c r="G121" s="1928"/>
      <c r="H121" s="1131"/>
      <c r="I121" s="680"/>
      <c r="J121" s="680"/>
    </row>
    <row r="122" spans="1:10" s="71" customFormat="1" ht="13.9" customHeight="1">
      <c r="A122" s="1057" t="s">
        <v>1205</v>
      </c>
      <c r="B122" s="1739">
        <v>10.645450267079999</v>
      </c>
      <c r="C122" s="1739">
        <v>5.7067349099599998</v>
      </c>
      <c r="D122" s="1739">
        <v>1.37367106119</v>
      </c>
      <c r="E122" s="1739">
        <v>17.725856238229998</v>
      </c>
      <c r="F122" s="1927">
        <v>1.6711403638513052</v>
      </c>
      <c r="G122" s="1928"/>
      <c r="H122" s="1131"/>
      <c r="I122" s="680"/>
      <c r="J122" s="680"/>
    </row>
    <row r="123" spans="1:10" s="71" customFormat="1" ht="13.9" customHeight="1">
      <c r="A123" s="1496" t="s">
        <v>694</v>
      </c>
      <c r="B123" s="1739">
        <v>841.3702989940399</v>
      </c>
      <c r="C123" s="1739">
        <v>188.53820841460998</v>
      </c>
      <c r="D123" s="1739">
        <v>30.7957052153</v>
      </c>
      <c r="E123" s="1739">
        <v>1060.7042126239501</v>
      </c>
      <c r="F123" s="1929">
        <v>100</v>
      </c>
      <c r="G123" s="1930"/>
      <c r="H123" s="1131"/>
      <c r="I123" s="604"/>
      <c r="J123" s="604"/>
    </row>
    <row r="124" spans="1:10" s="90" customFormat="1" ht="13.9" customHeight="1">
      <c r="A124" s="898"/>
      <c r="B124" s="175"/>
      <c r="C124" s="1740"/>
      <c r="D124" s="175"/>
      <c r="E124" s="175"/>
      <c r="F124" s="176"/>
      <c r="G124" s="176"/>
      <c r="H124" s="176"/>
      <c r="I124" s="176"/>
      <c r="J124" s="176"/>
    </row>
    <row r="125" spans="1:10" s="3" customFormat="1" ht="11.25" customHeight="1">
      <c r="A125" s="177" t="s">
        <v>1206</v>
      </c>
      <c r="B125" s="1276" t="s">
        <v>289</v>
      </c>
      <c r="C125" s="1277" t="s">
        <v>290</v>
      </c>
      <c r="D125" s="1277" t="s">
        <v>291</v>
      </c>
      <c r="E125" s="1277" t="s">
        <v>292</v>
      </c>
      <c r="F125" s="1277" t="s">
        <v>289</v>
      </c>
      <c r="G125" s="1277" t="s">
        <v>290</v>
      </c>
      <c r="H125" s="1277" t="s">
        <v>291</v>
      </c>
      <c r="I125" s="1277" t="s">
        <v>292</v>
      </c>
      <c r="J125" s="1277" t="s">
        <v>289</v>
      </c>
    </row>
    <row r="126" spans="1:10" s="62" customFormat="1" ht="11.25" customHeight="1">
      <c r="A126" s="156"/>
      <c r="B126" s="1134" t="s">
        <v>293</v>
      </c>
      <c r="C126" s="1135" t="s">
        <v>263</v>
      </c>
      <c r="D126" s="1135" t="s">
        <v>263</v>
      </c>
      <c r="E126" s="1135" t="s">
        <v>263</v>
      </c>
      <c r="F126" s="1135" t="s">
        <v>263</v>
      </c>
      <c r="G126" s="1135" t="s">
        <v>264</v>
      </c>
      <c r="H126" s="1135" t="s">
        <v>264</v>
      </c>
      <c r="I126" s="1135" t="s">
        <v>264</v>
      </c>
      <c r="J126" s="1135" t="s">
        <v>264</v>
      </c>
    </row>
    <row r="127" spans="1:10" s="71" customFormat="1" ht="13.9" customHeight="1">
      <c r="A127" s="675" t="s">
        <v>1207</v>
      </c>
      <c r="B127" s="1353"/>
      <c r="C127" s="1352"/>
      <c r="D127" s="1352"/>
      <c r="E127" s="1352"/>
      <c r="F127" s="1352"/>
      <c r="G127" s="1352"/>
      <c r="H127" s="1352"/>
      <c r="I127" s="1352"/>
      <c r="J127" s="1352"/>
    </row>
    <row r="128" spans="1:10" s="71" customFormat="1" ht="13.9" customHeight="1">
      <c r="A128" s="1057" t="s">
        <v>1201</v>
      </c>
      <c r="B128" s="1575">
        <v>20.888669245742104</v>
      </c>
      <c r="C128" s="1576">
        <v>19.565943576189561</v>
      </c>
      <c r="D128" s="1576">
        <v>20.422747332530715</v>
      </c>
      <c r="E128" s="1576">
        <v>20.611056634336787</v>
      </c>
      <c r="F128" s="1576">
        <v>19.240600999306402</v>
      </c>
      <c r="G128" s="1576">
        <v>19.878694980388513</v>
      </c>
      <c r="H128" s="1576">
        <v>21.749430535901105</v>
      </c>
      <c r="I128" s="1576">
        <v>22.505392310782302</v>
      </c>
      <c r="J128" s="1576">
        <v>21.729753150245266</v>
      </c>
    </row>
    <row r="129" spans="1:10" s="71" customFormat="1" ht="13.9" customHeight="1">
      <c r="A129" s="1057" t="s">
        <v>1202</v>
      </c>
      <c r="B129" s="1575">
        <v>40.197301511238734</v>
      </c>
      <c r="C129" s="1576">
        <v>38.134408952186227</v>
      </c>
      <c r="D129" s="1576">
        <v>39.326112316668556</v>
      </c>
      <c r="E129" s="1576">
        <v>39.690851196606467</v>
      </c>
      <c r="F129" s="1576">
        <v>38.4995417716747</v>
      </c>
      <c r="G129" s="1576">
        <v>34.619810026448363</v>
      </c>
      <c r="H129" s="1576">
        <v>38.075953046463468</v>
      </c>
      <c r="I129" s="1576">
        <v>39.27367194364723</v>
      </c>
      <c r="J129" s="1576">
        <v>38.168311155001653</v>
      </c>
    </row>
    <row r="130" spans="1:10" s="71" customFormat="1" ht="13.9" customHeight="1">
      <c r="A130" s="1057" t="s">
        <v>1203</v>
      </c>
      <c r="B130" s="1575">
        <v>22.715256461594795</v>
      </c>
      <c r="C130" s="1576">
        <v>23.763405843875198</v>
      </c>
      <c r="D130" s="1576">
        <v>23.12663839813354</v>
      </c>
      <c r="E130" s="1576">
        <v>23.037628823862654</v>
      </c>
      <c r="F130" s="1576">
        <v>24.1019775425925</v>
      </c>
      <c r="G130" s="1576">
        <v>24.983231493975964</v>
      </c>
      <c r="H130" s="1576">
        <v>23.361613185149977</v>
      </c>
      <c r="I130" s="1576">
        <v>22.962953460694482</v>
      </c>
      <c r="J130" s="1576">
        <v>23.628479555348878</v>
      </c>
    </row>
    <row r="131" spans="1:10" s="71" customFormat="1" ht="13.9" customHeight="1">
      <c r="A131" s="1057" t="s">
        <v>1204</v>
      </c>
      <c r="B131" s="1575">
        <v>14.527632417573056</v>
      </c>
      <c r="C131" s="1576">
        <v>16.50198193995308</v>
      </c>
      <c r="D131" s="1576">
        <v>15.39243844820953</v>
      </c>
      <c r="E131" s="1576">
        <v>14.975573633377348</v>
      </c>
      <c r="F131" s="1576">
        <v>16.367527946945902</v>
      </c>
      <c r="G131" s="1576">
        <v>18.601957576806019</v>
      </c>
      <c r="H131" s="1576">
        <v>15.848198510620273</v>
      </c>
      <c r="I131" s="1576">
        <v>14.421902997772614</v>
      </c>
      <c r="J131" s="1576">
        <v>15.322775527767234</v>
      </c>
    </row>
    <row r="132" spans="1:10" s="71" customFormat="1" ht="13.9" customHeight="1">
      <c r="A132" s="1057" t="s">
        <v>1205</v>
      </c>
      <c r="B132" s="1575">
        <v>1.67114036385131</v>
      </c>
      <c r="C132" s="1576">
        <v>2.0342596877959358</v>
      </c>
      <c r="D132" s="1576">
        <v>1.7320635044576513</v>
      </c>
      <c r="E132" s="1576">
        <v>1.6848897118167294</v>
      </c>
      <c r="F132" s="1576">
        <v>1.79035173948052</v>
      </c>
      <c r="G132" s="1576">
        <v>1.9163059223811327</v>
      </c>
      <c r="H132" s="1576">
        <v>0.96480472186517385</v>
      </c>
      <c r="I132" s="1576">
        <v>0.83607928710338009</v>
      </c>
      <c r="J132" s="1576">
        <v>1.1506806116369686</v>
      </c>
    </row>
    <row r="133" spans="1:10" s="71" customFormat="1" ht="13.9" customHeight="1">
      <c r="A133" s="1496" t="s">
        <v>484</v>
      </c>
      <c r="B133" s="1577">
        <v>100</v>
      </c>
      <c r="C133" s="1578">
        <v>100</v>
      </c>
      <c r="D133" s="1578">
        <v>100</v>
      </c>
      <c r="E133" s="1578">
        <v>100</v>
      </c>
      <c r="F133" s="1578">
        <v>100</v>
      </c>
      <c r="G133" s="1578">
        <v>100</v>
      </c>
      <c r="H133" s="1578">
        <v>100.00000000000003</v>
      </c>
      <c r="I133" s="1578">
        <v>99.999999999999986</v>
      </c>
      <c r="J133" s="1578">
        <v>99.999999999999986</v>
      </c>
    </row>
    <row r="134" spans="1:10" s="71" customFormat="1" ht="13.9" customHeight="1">
      <c r="A134" s="675" t="s">
        <v>1208</v>
      </c>
      <c r="B134" s="1579">
        <v>55.481957654430985</v>
      </c>
      <c r="C134" s="1580">
        <v>56.77</v>
      </c>
      <c r="D134" s="1580">
        <v>55.93</v>
      </c>
      <c r="E134" s="1580">
        <v>55.7</v>
      </c>
      <c r="F134" s="1580">
        <v>56.67</v>
      </c>
      <c r="G134" s="1580">
        <v>58.46</v>
      </c>
      <c r="H134" s="1580">
        <v>56.284089999999999</v>
      </c>
      <c r="I134" s="1580">
        <v>55.534640000000003</v>
      </c>
      <c r="J134" s="1580">
        <v>56.234540000000003</v>
      </c>
    </row>
    <row r="135" spans="1:10" s="71" customFormat="1" ht="13.9" customHeight="1">
      <c r="A135" s="659" t="s">
        <v>1209</v>
      </c>
      <c r="B135" s="1659"/>
      <c r="C135" s="1660"/>
      <c r="D135" s="1581"/>
      <c r="E135" s="1581"/>
      <c r="F135" s="1581"/>
      <c r="G135" s="1581">
        <v>47.599999999999994</v>
      </c>
      <c r="H135" s="1581">
        <v>46.17381385813821</v>
      </c>
      <c r="I135" s="1581">
        <v>45.239968123523234</v>
      </c>
      <c r="J135" s="1581">
        <v>46.201644947269934</v>
      </c>
    </row>
    <row r="136" spans="1:10" s="71" customFormat="1" ht="13.9" customHeight="1">
      <c r="A136" s="675" t="s">
        <v>1210</v>
      </c>
      <c r="B136" s="1353">
        <v>1060.7042126239498</v>
      </c>
      <c r="C136" s="1352">
        <v>1052.8684393031401</v>
      </c>
      <c r="D136" s="1352">
        <v>1043.2702933607602</v>
      </c>
      <c r="E136" s="1352">
        <v>1032.9776413842301</v>
      </c>
      <c r="F136" s="1352">
        <v>1033.5455804175699</v>
      </c>
      <c r="G136" s="1352">
        <v>1045.87920275135</v>
      </c>
      <c r="H136" s="1352">
        <v>1047.8098678538663</v>
      </c>
      <c r="I136" s="1352">
        <v>1048.3537029054314</v>
      </c>
      <c r="J136" s="1352">
        <v>1041.9445108031994</v>
      </c>
    </row>
    <row r="137" spans="1:10" s="71" customFormat="1" ht="13.9" customHeight="1">
      <c r="A137" s="659" t="s">
        <v>1211</v>
      </c>
      <c r="B137" s="1453">
        <v>918.51041748439002</v>
      </c>
      <c r="C137" s="1133">
        <v>914.91872731303999</v>
      </c>
      <c r="D137" s="1133">
        <v>906.26469124438006</v>
      </c>
      <c r="E137" s="1133">
        <v>897.57490320268005</v>
      </c>
      <c r="F137" s="1133">
        <v>898.98642490261</v>
      </c>
      <c r="G137" s="1133">
        <v>909.03735878216003</v>
      </c>
      <c r="H137" s="1133">
        <v>912.70924670990496</v>
      </c>
      <c r="I137" s="1133">
        <v>915.43064241347952</v>
      </c>
      <c r="J137" s="1133">
        <v>911.8033785485685</v>
      </c>
    </row>
    <row r="138" spans="1:10" s="71" customFormat="1" ht="7.5" customHeight="1">
      <c r="A138" s="675"/>
      <c r="B138" s="1136"/>
      <c r="C138" s="1136"/>
      <c r="D138" s="1136"/>
      <c r="E138" s="1136"/>
      <c r="F138" s="1137"/>
      <c r="G138" s="1131"/>
      <c r="H138" s="1131"/>
      <c r="I138" s="1131"/>
      <c r="J138" s="1131"/>
    </row>
    <row r="139" spans="1:10" s="137" customFormat="1" ht="12.75">
      <c r="A139" s="1931" t="s">
        <v>1212</v>
      </c>
      <c r="B139" s="1931"/>
      <c r="C139" s="1931"/>
      <c r="D139" s="1931"/>
      <c r="E139" s="1931"/>
      <c r="F139" s="1931"/>
      <c r="G139" s="1931"/>
      <c r="H139" s="1931"/>
      <c r="I139" s="1931"/>
      <c r="J139" s="1931"/>
    </row>
    <row r="140" spans="1:10" s="137" customFormat="1" ht="3.6" customHeight="1">
      <c r="A140" s="1138"/>
      <c r="B140" s="1138"/>
      <c r="C140" s="1138"/>
      <c r="D140" s="1138"/>
      <c r="E140" s="1138"/>
      <c r="F140" s="1138"/>
      <c r="G140" s="1138"/>
      <c r="H140" s="1138"/>
      <c r="I140" s="1138"/>
      <c r="J140" s="1138"/>
    </row>
    <row r="141" spans="1:10" s="68" customFormat="1" ht="23.85" customHeight="1">
      <c r="A141" s="1926" t="s">
        <v>1213</v>
      </c>
      <c r="B141" s="1926"/>
      <c r="C141" s="1926"/>
      <c r="D141" s="1926"/>
      <c r="E141" s="1926"/>
      <c r="F141" s="1926"/>
      <c r="G141" s="1926"/>
      <c r="H141" s="1926"/>
      <c r="I141" s="1926"/>
      <c r="J141" s="1926"/>
    </row>
    <row r="142" spans="1:10" s="68" customFormat="1" ht="3" customHeight="1">
      <c r="A142" s="1748"/>
      <c r="B142" s="1748"/>
      <c r="C142" s="1748"/>
      <c r="D142" s="1748"/>
      <c r="E142" s="1748"/>
      <c r="F142" s="1748"/>
      <c r="G142" s="1748"/>
      <c r="H142" s="1748"/>
      <c r="I142" s="1748"/>
      <c r="J142" s="1748"/>
    </row>
    <row r="143" spans="1:10" s="68" customFormat="1" ht="24" customHeight="1">
      <c r="A143" s="1926" t="s">
        <v>1214</v>
      </c>
      <c r="B143" s="1926"/>
      <c r="C143" s="1926"/>
      <c r="D143" s="1926"/>
      <c r="E143" s="1926"/>
      <c r="F143" s="1926"/>
      <c r="G143" s="1926"/>
      <c r="H143" s="1926"/>
      <c r="I143" s="1926"/>
      <c r="J143" s="1926"/>
    </row>
    <row r="144" spans="1:10" s="68" customFormat="1" ht="10.35" customHeight="1">
      <c r="A144" s="157"/>
      <c r="B144" s="1070"/>
      <c r="C144" s="1070"/>
      <c r="D144" s="1070"/>
      <c r="E144" s="1070"/>
      <c r="F144" s="1070"/>
      <c r="G144" s="1139"/>
      <c r="H144" s="1070"/>
      <c r="I144" s="1070"/>
      <c r="J144" s="1070"/>
    </row>
    <row r="145" spans="1:10" s="68" customFormat="1" ht="13.9" customHeight="1">
      <c r="A145" s="177" t="s">
        <v>1215</v>
      </c>
      <c r="B145" s="1070"/>
      <c r="C145" s="1070"/>
      <c r="D145" s="1070"/>
      <c r="E145" s="1070"/>
      <c r="F145" s="1070"/>
      <c r="G145" s="1070"/>
      <c r="H145" s="1070"/>
      <c r="I145" s="1070"/>
      <c r="J145" s="1139"/>
    </row>
    <row r="146" spans="1:10" s="68" customFormat="1" ht="13.9" customHeight="1">
      <c r="A146" s="157"/>
      <c r="B146" s="1070"/>
      <c r="C146" s="1070"/>
      <c r="D146" s="1070"/>
      <c r="E146" s="1070"/>
      <c r="F146" s="1070"/>
      <c r="G146" s="1070"/>
      <c r="H146" s="1070"/>
      <c r="I146" s="1070"/>
      <c r="J146" s="1139"/>
    </row>
    <row r="147" spans="1:10" s="68" customFormat="1" ht="13.9" customHeight="1">
      <c r="A147" s="157"/>
      <c r="B147" s="1070"/>
      <c r="C147" s="1070"/>
      <c r="D147" s="1070"/>
      <c r="E147" s="1070"/>
      <c r="F147" s="1070"/>
      <c r="G147" s="1070"/>
      <c r="H147" s="1070"/>
      <c r="I147" s="1070"/>
      <c r="J147" s="1139"/>
    </row>
    <row r="148" spans="1:10" s="68" customFormat="1" ht="13.9" customHeight="1">
      <c r="A148" s="157"/>
      <c r="B148" s="1070"/>
      <c r="C148" s="1070"/>
      <c r="D148" s="1070"/>
      <c r="E148" s="1070"/>
      <c r="F148" s="1070"/>
      <c r="G148" s="1070"/>
      <c r="H148" s="1070"/>
      <c r="I148" s="1070"/>
      <c r="J148" s="1139"/>
    </row>
    <row r="149" spans="1:10" s="68" customFormat="1" ht="13.9" customHeight="1">
      <c r="A149" s="157"/>
      <c r="B149" s="1070"/>
      <c r="C149" s="1070"/>
      <c r="D149" s="1070"/>
      <c r="E149" s="1070"/>
      <c r="F149" s="1070"/>
      <c r="G149" s="1070"/>
      <c r="H149" s="1070"/>
      <c r="I149" s="1070"/>
      <c r="J149" s="1139"/>
    </row>
    <row r="150" spans="1:10" s="68" customFormat="1" ht="13.9" customHeight="1">
      <c r="A150" s="157"/>
      <c r="B150" s="1070"/>
      <c r="C150" s="1070"/>
      <c r="D150" s="1070"/>
      <c r="E150" s="1070"/>
      <c r="F150" s="1070"/>
      <c r="G150" s="1070"/>
      <c r="H150" s="1070"/>
      <c r="I150" s="1070"/>
      <c r="J150" s="1139"/>
    </row>
    <row r="151" spans="1:10" s="68" customFormat="1" ht="13.9" customHeight="1">
      <c r="A151" s="157"/>
      <c r="B151" s="1070"/>
      <c r="C151" s="1070"/>
      <c r="D151" s="1070"/>
      <c r="E151" s="1070"/>
      <c r="F151" s="1070"/>
      <c r="G151" s="1070"/>
      <c r="H151" s="1070"/>
      <c r="I151" s="1070"/>
      <c r="J151" s="1139"/>
    </row>
    <row r="152" spans="1:10" s="68" customFormat="1" ht="13.9" customHeight="1">
      <c r="A152" s="157"/>
      <c r="B152" s="1070"/>
      <c r="C152" s="1070"/>
      <c r="D152" s="1070"/>
      <c r="E152" s="1070"/>
      <c r="F152" s="1070"/>
      <c r="G152" s="1070"/>
      <c r="H152" s="1070"/>
      <c r="I152" s="1070"/>
      <c r="J152" s="1139"/>
    </row>
    <row r="153" spans="1:10" s="68" customFormat="1" ht="13.9" customHeight="1">
      <c r="A153" s="157"/>
      <c r="B153" s="1070"/>
      <c r="C153" s="1070"/>
      <c r="D153" s="1070"/>
      <c r="E153" s="1070"/>
      <c r="F153" s="1070"/>
      <c r="G153" s="1070"/>
      <c r="H153" s="1070"/>
      <c r="I153" s="1070"/>
      <c r="J153" s="1139"/>
    </row>
    <row r="154" spans="1:10" s="68" customFormat="1" ht="13.9" customHeight="1">
      <c r="A154" s="157"/>
      <c r="B154" s="1070"/>
      <c r="C154" s="1070"/>
      <c r="D154" s="1070"/>
      <c r="E154" s="1070"/>
      <c r="F154" s="1070"/>
      <c r="G154" s="1070"/>
      <c r="H154" s="1070"/>
      <c r="I154" s="1070"/>
      <c r="J154" s="1139"/>
    </row>
    <row r="155" spans="1:10" s="68" customFormat="1" ht="13.9" customHeight="1">
      <c r="A155" s="157"/>
      <c r="B155" s="1070"/>
      <c r="C155" s="1070"/>
      <c r="D155" s="1070"/>
      <c r="E155" s="1070"/>
      <c r="F155" s="1070"/>
      <c r="G155" s="1070"/>
      <c r="H155" s="1070"/>
      <c r="I155" s="1070"/>
      <c r="J155" s="1139"/>
    </row>
    <row r="156" spans="1:10" s="68" customFormat="1" ht="13.9" customHeight="1">
      <c r="A156" s="157"/>
      <c r="B156" s="1070"/>
      <c r="C156" s="1070"/>
      <c r="D156" s="1070"/>
      <c r="E156" s="1070"/>
      <c r="F156" s="1070"/>
      <c r="G156" s="1070"/>
      <c r="H156" s="1070"/>
      <c r="I156" s="1070"/>
      <c r="J156" s="1139"/>
    </row>
    <row r="157" spans="1:10" s="68" customFormat="1" ht="13.9" customHeight="1">
      <c r="A157" s="157"/>
      <c r="B157" s="1070"/>
      <c r="C157" s="1070"/>
      <c r="D157" s="1070"/>
      <c r="E157" s="1070"/>
      <c r="F157" s="1070"/>
      <c r="G157" s="1070"/>
      <c r="H157" s="1070"/>
      <c r="I157" s="1070"/>
      <c r="J157" s="1139"/>
    </row>
    <row r="158" spans="1:10" s="68" customFormat="1" ht="13.9" customHeight="1">
      <c r="A158" s="157"/>
      <c r="B158" s="1070"/>
      <c r="C158" s="1070"/>
      <c r="D158" s="1070"/>
      <c r="E158" s="1070"/>
      <c r="F158" s="1070"/>
      <c r="G158" s="1070"/>
      <c r="H158" s="1070"/>
      <c r="I158" s="1070"/>
      <c r="J158" s="1139"/>
    </row>
    <row r="159" spans="1:10" s="68" customFormat="1" ht="13.9" customHeight="1">
      <c r="A159" s="157"/>
      <c r="B159" s="1070"/>
      <c r="C159" s="1070"/>
      <c r="D159" s="1070"/>
      <c r="E159" s="1070"/>
      <c r="F159" s="1070"/>
      <c r="G159" s="1070"/>
      <c r="H159" s="1070"/>
      <c r="I159" s="1070"/>
      <c r="J159" s="1139"/>
    </row>
    <row r="160" spans="1:10" s="68" customFormat="1" ht="13.9" customHeight="1">
      <c r="A160" s="157"/>
      <c r="B160" s="1070"/>
      <c r="C160" s="1070"/>
      <c r="D160" s="1070"/>
      <c r="E160" s="1070"/>
      <c r="F160" s="1070"/>
      <c r="G160" s="1070"/>
      <c r="H160" s="1070"/>
      <c r="I160" s="1070"/>
      <c r="J160" s="1139"/>
    </row>
    <row r="161" spans="1:10" s="68" customFormat="1" ht="10.35" customHeight="1">
      <c r="A161" s="157"/>
      <c r="B161" s="1070"/>
      <c r="C161" s="1070"/>
      <c r="D161" s="1070"/>
      <c r="E161" s="1070"/>
      <c r="F161" s="1070"/>
      <c r="G161" s="1139"/>
      <c r="H161" s="1070"/>
      <c r="I161" s="1070"/>
      <c r="J161" s="1070"/>
    </row>
    <row r="162" spans="1:10" s="3" customFormat="1" ht="18.75" customHeight="1">
      <c r="A162" s="881" t="s">
        <v>1216</v>
      </c>
      <c r="B162" s="307"/>
      <c r="C162" s="307"/>
      <c r="D162" s="307"/>
      <c r="E162" s="307"/>
      <c r="F162" s="307"/>
      <c r="G162" s="307"/>
      <c r="H162" s="307"/>
      <c r="I162" s="307"/>
      <c r="J162" s="307"/>
    </row>
    <row r="163" spans="1:10" s="90" customFormat="1" ht="13.9" customHeight="1">
      <c r="A163" s="898"/>
      <c r="B163" s="898"/>
      <c r="C163" s="898"/>
      <c r="D163" s="898"/>
      <c r="E163" s="898"/>
      <c r="F163" s="898"/>
      <c r="G163" s="898"/>
      <c r="H163" s="898"/>
      <c r="I163" s="898"/>
      <c r="J163" s="898"/>
    </row>
    <row r="164" spans="1:10" s="62" customFormat="1" ht="14.1" customHeight="1">
      <c r="A164" s="156" t="s">
        <v>663</v>
      </c>
      <c r="B164" s="338" t="s">
        <v>211</v>
      </c>
      <c r="C164" s="339" t="s">
        <v>212</v>
      </c>
      <c r="D164" s="1052" t="s">
        <v>213</v>
      </c>
      <c r="E164" s="1052" t="s">
        <v>214</v>
      </c>
      <c r="F164" s="1052" t="s">
        <v>215</v>
      </c>
      <c r="G164" s="1052" t="s">
        <v>216</v>
      </c>
      <c r="H164" s="1052" t="s">
        <v>217</v>
      </c>
      <c r="I164" s="1052" t="s">
        <v>218</v>
      </c>
      <c r="J164" s="1052" t="s">
        <v>219</v>
      </c>
    </row>
    <row r="165" spans="1:10" s="71" customFormat="1" ht="13.9" customHeight="1">
      <c r="A165" s="675" t="s">
        <v>1217</v>
      </c>
      <c r="B165" s="1343">
        <v>727.44307703549998</v>
      </c>
      <c r="C165" s="1344">
        <v>724.23438397777181</v>
      </c>
      <c r="D165" s="1344">
        <v>700.21350683657613</v>
      </c>
      <c r="E165" s="1344">
        <v>687.82714362741751</v>
      </c>
      <c r="F165" s="1344">
        <v>683.65749107349802</v>
      </c>
      <c r="G165" s="1344">
        <v>692.55433956933166</v>
      </c>
      <c r="H165" s="1344">
        <v>683.24062758956495</v>
      </c>
      <c r="I165" s="1344">
        <v>678.84783896274746</v>
      </c>
      <c r="J165" s="1344">
        <v>682.48637022000003</v>
      </c>
    </row>
    <row r="166" spans="1:10" s="71" customFormat="1" ht="13.9" customHeight="1">
      <c r="A166" s="1140" t="s">
        <v>1218</v>
      </c>
      <c r="B166" s="1141">
        <v>0.66738234959823595</v>
      </c>
      <c r="C166" s="1142">
        <v>0.57250962994291799</v>
      </c>
      <c r="D166" s="1142">
        <v>0.58235099818096603</v>
      </c>
      <c r="E166" s="1142">
        <v>0.52237210000000001</v>
      </c>
      <c r="F166" s="1142">
        <v>0.46162399999999998</v>
      </c>
      <c r="G166" s="1142">
        <v>0.30003264093513998</v>
      </c>
      <c r="H166" s="1142">
        <v>0.24091019492789001</v>
      </c>
      <c r="I166" s="1142">
        <v>0.32903272614916002</v>
      </c>
      <c r="J166" s="1142">
        <v>0.33868898489781901</v>
      </c>
    </row>
    <row r="167" spans="1:10" s="68" customFormat="1" ht="20.25" customHeight="1">
      <c r="A167" s="1505" t="s">
        <v>1219</v>
      </c>
      <c r="B167" s="897"/>
      <c r="C167" s="897"/>
      <c r="D167" s="897"/>
      <c r="E167" s="897"/>
      <c r="F167" s="897"/>
      <c r="G167" s="1083"/>
      <c r="H167" s="897"/>
      <c r="I167" s="897"/>
      <c r="J167" s="897"/>
    </row>
    <row r="168" spans="1:10" s="68" customFormat="1" ht="20.25" customHeight="1">
      <c r="A168" s="155"/>
      <c r="B168" s="897"/>
      <c r="C168" s="897"/>
      <c r="D168" s="897"/>
      <c r="E168" s="897"/>
      <c r="F168" s="897"/>
      <c r="G168" s="897"/>
      <c r="H168" s="897"/>
      <c r="I168" s="897"/>
      <c r="J168" s="1083"/>
    </row>
    <row r="169" spans="1:10" s="3" customFormat="1" ht="18.75" customHeight="1">
      <c r="A169" s="881" t="s">
        <v>1220</v>
      </c>
      <c r="B169" s="307"/>
      <c r="C169" s="307"/>
      <c r="D169" s="307"/>
      <c r="E169" s="307"/>
      <c r="F169" s="307"/>
      <c r="G169" s="307"/>
      <c r="H169" s="307"/>
      <c r="I169" s="307"/>
      <c r="J169" s="307"/>
    </row>
    <row r="170" spans="1:10" s="90" customFormat="1" ht="13.9" customHeight="1">
      <c r="A170" s="898"/>
      <c r="B170" s="898"/>
      <c r="C170" s="898"/>
      <c r="D170" s="898"/>
      <c r="E170" s="898"/>
      <c r="F170" s="898"/>
      <c r="G170" s="898"/>
      <c r="H170" s="898"/>
      <c r="I170" s="898"/>
      <c r="J170" s="898"/>
    </row>
    <row r="171" spans="1:10" s="62" customFormat="1" ht="14.1" customHeight="1">
      <c r="A171" s="156"/>
      <c r="B171" s="338" t="s">
        <v>211</v>
      </c>
      <c r="C171" s="339" t="s">
        <v>212</v>
      </c>
      <c r="D171" s="1052" t="s">
        <v>213</v>
      </c>
      <c r="E171" s="1052" t="s">
        <v>214</v>
      </c>
      <c r="F171" s="1052" t="s">
        <v>215</v>
      </c>
      <c r="G171" s="1052" t="s">
        <v>216</v>
      </c>
      <c r="H171" s="1052" t="s">
        <v>217</v>
      </c>
      <c r="I171" s="1052" t="s">
        <v>218</v>
      </c>
      <c r="J171" s="1052" t="s">
        <v>219</v>
      </c>
    </row>
    <row r="172" spans="1:10" s="71" customFormat="1" ht="13.9" customHeight="1">
      <c r="A172" s="1496" t="s">
        <v>1221</v>
      </c>
      <c r="B172" s="1085">
        <v>4776</v>
      </c>
      <c r="C172" s="1086">
        <v>3711</v>
      </c>
      <c r="D172" s="1086">
        <v>4580</v>
      </c>
      <c r="E172" s="1086">
        <v>5643</v>
      </c>
      <c r="F172" s="1086">
        <v>3932</v>
      </c>
      <c r="G172" s="1086">
        <v>3425</v>
      </c>
      <c r="H172" s="1086">
        <v>4485</v>
      </c>
      <c r="I172" s="1086">
        <v>5695</v>
      </c>
      <c r="J172" s="1086">
        <v>4494</v>
      </c>
    </row>
    <row r="173" spans="1:10" s="71" customFormat="1" ht="21.6" customHeight="1">
      <c r="A173" s="1140" t="s">
        <v>1222</v>
      </c>
      <c r="B173" s="1143">
        <v>14.5</v>
      </c>
      <c r="C173" s="1144">
        <v>13.6</v>
      </c>
      <c r="D173" s="1144">
        <v>14.3</v>
      </c>
      <c r="E173" s="1144">
        <v>14.4</v>
      </c>
      <c r="F173" s="1144">
        <v>15.1</v>
      </c>
      <c r="G173" s="1144">
        <v>14.9</v>
      </c>
      <c r="H173" s="1144">
        <v>15.7</v>
      </c>
      <c r="I173" s="1144">
        <v>16.100000000000001</v>
      </c>
      <c r="J173" s="1144">
        <v>15.8</v>
      </c>
    </row>
    <row r="174" spans="1:10" s="68" customFormat="1" ht="7.5" customHeight="1">
      <c r="A174" s="1070"/>
      <c r="B174" s="1070"/>
      <c r="C174" s="1070"/>
      <c r="D174" s="1070"/>
      <c r="E174" s="1070"/>
      <c r="F174" s="1070"/>
      <c r="G174" s="1070"/>
      <c r="H174" s="1070"/>
      <c r="I174" s="1070"/>
      <c r="J174" s="1070"/>
    </row>
    <row r="175" spans="1:10" s="68" customFormat="1" ht="13.9" customHeight="1">
      <c r="A175" s="605" t="s">
        <v>1223</v>
      </c>
      <c r="B175" s="730"/>
      <c r="C175" s="730"/>
      <c r="D175" s="730"/>
      <c r="E175" s="730"/>
      <c r="F175" s="730"/>
      <c r="G175" s="730"/>
      <c r="H175" s="730"/>
      <c r="I175" s="730"/>
      <c r="J175" s="730"/>
    </row>
    <row r="183" spans="1:10" ht="15.75" customHeight="1">
      <c r="A183" s="74">
        <v>6</v>
      </c>
    </row>
    <row r="184" spans="1:10" s="144" customFormat="1" ht="11.25" hidden="1" customHeight="1">
      <c r="A184" s="178" t="s">
        <v>788</v>
      </c>
      <c r="B184" s="1145" t="s">
        <v>789</v>
      </c>
      <c r="C184" s="1145" t="s">
        <v>790</v>
      </c>
      <c r="D184" s="1145" t="s">
        <v>791</v>
      </c>
      <c r="E184" s="1145" t="s">
        <v>792</v>
      </c>
      <c r="F184" s="1145" t="s">
        <v>793</v>
      </c>
      <c r="G184" s="1145"/>
      <c r="H184" s="1145"/>
      <c r="I184" s="1145"/>
      <c r="J184" s="1145"/>
    </row>
    <row r="185" spans="1:10" ht="16.350000000000001" customHeight="1">
      <c r="A185" s="74">
        <v>5</v>
      </c>
    </row>
  </sheetData>
  <sheetProtection formatCells="0" insertRows="0" deleteRows="0"/>
  <mergeCells count="21">
    <mergeCell ref="F118:G118"/>
    <mergeCell ref="A28:J28"/>
    <mergeCell ref="A29:J29"/>
    <mergeCell ref="A30:J30"/>
    <mergeCell ref="A90:J90"/>
    <mergeCell ref="A91:J91"/>
    <mergeCell ref="A114:G114"/>
    <mergeCell ref="B115:D115"/>
    <mergeCell ref="F115:G115"/>
    <mergeCell ref="F116:G116"/>
    <mergeCell ref="F117:G117"/>
    <mergeCell ref="A89:J89"/>
    <mergeCell ref="A60:J60"/>
    <mergeCell ref="A143:J143"/>
    <mergeCell ref="A141:J141"/>
    <mergeCell ref="F119:G119"/>
    <mergeCell ref="F120:G120"/>
    <mergeCell ref="F121:G121"/>
    <mergeCell ref="F122:G122"/>
    <mergeCell ref="F123:G123"/>
    <mergeCell ref="A139:J139"/>
  </mergeCells>
  <phoneticPr fontId="209" type="noConversion"/>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rowBreaks count="4" manualBreakCount="4">
    <brk id="30" max="9" man="1"/>
    <brk id="73" max="9" man="1"/>
    <brk id="110" max="9" man="1"/>
    <brk id="167"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FC19-CAE1-482D-9903-67A3B00AC837}">
  <sheetPr codeName="Ark23">
    <pageSetUpPr fitToPage="1"/>
  </sheetPr>
  <dimension ref="A1:S89"/>
  <sheetViews>
    <sheetView zoomScale="150" zoomScaleNormal="150" workbookViewId="0"/>
  </sheetViews>
  <sheetFormatPr baseColWidth="10" defaultColWidth="8.125" defaultRowHeight="14.25"/>
  <cols>
    <col min="1" max="1" width="31.125" customWidth="1"/>
    <col min="2" max="10" width="5.125" customWidth="1"/>
  </cols>
  <sheetData>
    <row r="1" spans="1:10" s="68" customFormat="1" ht="23.1" customHeight="1">
      <c r="A1" s="155"/>
      <c r="B1" s="897"/>
      <c r="C1" s="897"/>
      <c r="D1" s="897"/>
      <c r="E1" s="897"/>
      <c r="F1" s="897"/>
      <c r="G1" s="897"/>
      <c r="H1" s="897"/>
      <c r="I1" s="897"/>
      <c r="J1" s="1083"/>
    </row>
    <row r="2" spans="1:10" s="3" customFormat="1" ht="18.75" customHeight="1">
      <c r="A2" s="881" t="s">
        <v>1224</v>
      </c>
      <c r="B2" s="307"/>
      <c r="C2" s="307"/>
      <c r="D2" s="307"/>
      <c r="E2" s="307"/>
      <c r="F2" s="307"/>
      <c r="G2" s="307"/>
      <c r="H2" s="307"/>
      <c r="I2" s="307"/>
      <c r="J2" s="307"/>
    </row>
    <row r="3" spans="1:10" s="90" customFormat="1" ht="13.9" customHeight="1">
      <c r="A3" s="898"/>
      <c r="B3" s="898"/>
      <c r="C3" s="898"/>
      <c r="D3" s="898"/>
      <c r="E3" s="898"/>
      <c r="F3" s="898"/>
      <c r="G3" s="898"/>
      <c r="H3" s="898"/>
      <c r="I3" s="898"/>
      <c r="J3" s="898"/>
    </row>
    <row r="4" spans="1:10" s="62" customFormat="1" ht="14.1" customHeight="1">
      <c r="A4" s="156" t="s">
        <v>210</v>
      </c>
      <c r="B4" s="338" t="s">
        <v>211</v>
      </c>
      <c r="C4" s="339" t="s">
        <v>212</v>
      </c>
      <c r="D4" s="1052" t="s">
        <v>213</v>
      </c>
      <c r="E4" s="1052" t="s">
        <v>214</v>
      </c>
      <c r="F4" s="1052" t="s">
        <v>215</v>
      </c>
      <c r="G4" s="1052" t="s">
        <v>216</v>
      </c>
      <c r="H4" s="1052" t="s">
        <v>217</v>
      </c>
      <c r="I4" s="1052" t="s">
        <v>218</v>
      </c>
      <c r="J4" s="1052" t="s">
        <v>219</v>
      </c>
    </row>
    <row r="5" spans="1:10" s="62" customFormat="1" ht="13.9" customHeight="1">
      <c r="A5" s="675" t="s">
        <v>80</v>
      </c>
      <c r="B5" s="1343">
        <v>4909.9201036352997</v>
      </c>
      <c r="C5" s="1344">
        <v>5056.6166304928302</v>
      </c>
      <c r="D5" s="1344">
        <v>4889.376832766382</v>
      </c>
      <c r="E5" s="1344">
        <v>4783.8537790868641</v>
      </c>
      <c r="F5" s="1344">
        <v>4705.7861605759545</v>
      </c>
      <c r="G5" s="1344">
        <v>4936.0316335192247</v>
      </c>
      <c r="H5" s="1344">
        <v>4843.8192834361571</v>
      </c>
      <c r="I5" s="1344">
        <v>4561.3748987062991</v>
      </c>
      <c r="J5" s="1344">
        <v>4309.7310502750643</v>
      </c>
    </row>
    <row r="6" spans="1:10" s="62" customFormat="1" ht="13.9" customHeight="1">
      <c r="A6" s="659" t="s">
        <v>83</v>
      </c>
      <c r="B6" s="679">
        <v>923.20416944987107</v>
      </c>
      <c r="C6" s="660">
        <v>1058.4766805910501</v>
      </c>
      <c r="D6" s="660">
        <v>1113.0250466333105</v>
      </c>
      <c r="E6" s="660">
        <v>1024.6263889005374</v>
      </c>
      <c r="F6" s="660">
        <v>817.81222085166235</v>
      </c>
      <c r="G6" s="660">
        <v>964.34123316815544</v>
      </c>
      <c r="H6" s="660">
        <v>806.71495883937814</v>
      </c>
      <c r="I6" s="660">
        <v>790.18247566831337</v>
      </c>
      <c r="J6" s="660">
        <v>817.78101448621771</v>
      </c>
    </row>
    <row r="7" spans="1:10" s="62" customFormat="1" ht="13.9" customHeight="1">
      <c r="A7" s="1496" t="s">
        <v>225</v>
      </c>
      <c r="B7" s="1085">
        <v>5833.12427308517</v>
      </c>
      <c r="C7" s="1086">
        <v>6115.0933110838696</v>
      </c>
      <c r="D7" s="1086">
        <v>6002.4018793996893</v>
      </c>
      <c r="E7" s="1086">
        <v>5808.4801679873954</v>
      </c>
      <c r="F7" s="1086">
        <v>5523.5983814276178</v>
      </c>
      <c r="G7" s="1086">
        <v>5900.3728666873985</v>
      </c>
      <c r="H7" s="1086">
        <v>5650.5342422755866</v>
      </c>
      <c r="I7" s="1086">
        <v>5351.557374374619</v>
      </c>
      <c r="J7" s="1086">
        <v>5127.5120647612775</v>
      </c>
    </row>
    <row r="8" spans="1:10" s="62" customFormat="1" ht="13.9" customHeight="1">
      <c r="A8" s="1496" t="s">
        <v>1172</v>
      </c>
      <c r="B8" s="1085">
        <v>-1677.8136403265601</v>
      </c>
      <c r="C8" s="1086">
        <v>-1819.30010362036</v>
      </c>
      <c r="D8" s="1086">
        <v>-1755.0779972415269</v>
      </c>
      <c r="E8" s="1086">
        <v>-1704.6529539219518</v>
      </c>
      <c r="F8" s="1086">
        <v>-1517.2883912863513</v>
      </c>
      <c r="G8" s="1086">
        <v>-1580.5996835139179</v>
      </c>
      <c r="H8" s="1086">
        <v>-1463.3536220190163</v>
      </c>
      <c r="I8" s="1086">
        <v>-1441.014967573178</v>
      </c>
      <c r="J8" s="1086">
        <v>-1463.8220573811764</v>
      </c>
    </row>
    <row r="9" spans="1:10" s="62" customFormat="1" ht="13.9" customHeight="1">
      <c r="A9" s="675" t="s">
        <v>227</v>
      </c>
      <c r="B9" s="1343">
        <v>4155.3106327586102</v>
      </c>
      <c r="C9" s="1344">
        <v>4295.79320746352</v>
      </c>
      <c r="D9" s="1344">
        <v>4247.3238821581808</v>
      </c>
      <c r="E9" s="1344">
        <v>4103.8272140654526</v>
      </c>
      <c r="F9" s="1344">
        <v>4006.309990141267</v>
      </c>
      <c r="G9" s="1344">
        <v>4319.77318317356</v>
      </c>
      <c r="H9" s="1344">
        <v>4187.1806202565222</v>
      </c>
      <c r="I9" s="1344">
        <v>3910.5424068014404</v>
      </c>
      <c r="J9" s="1344">
        <v>3663.6900073801003</v>
      </c>
    </row>
    <row r="10" spans="1:10" s="62" customFormat="1" ht="13.9" customHeight="1">
      <c r="A10" s="656" t="s">
        <v>228</v>
      </c>
      <c r="B10" s="1087">
        <v>0</v>
      </c>
      <c r="C10" s="1088"/>
      <c r="D10" s="1088">
        <v>0</v>
      </c>
      <c r="E10" s="1088">
        <v>0</v>
      </c>
      <c r="F10" s="1088">
        <v>0</v>
      </c>
      <c r="G10" s="1088">
        <v>0</v>
      </c>
      <c r="H10" s="1088">
        <v>0</v>
      </c>
      <c r="I10" s="1088">
        <v>0.151</v>
      </c>
      <c r="J10" s="1088">
        <v>0</v>
      </c>
    </row>
    <row r="11" spans="1:10" s="62" customFormat="1" ht="13.9" customHeight="1">
      <c r="A11" s="656" t="s">
        <v>105</v>
      </c>
      <c r="B11" s="1087">
        <v>-119.377425778372</v>
      </c>
      <c r="C11" s="1088">
        <v>-44.640737355982097</v>
      </c>
      <c r="D11" s="1088">
        <v>-147.62216597811803</v>
      </c>
      <c r="E11" s="1088">
        <v>-291.58917593263965</v>
      </c>
      <c r="F11" s="1088">
        <v>-185.74287146114438</v>
      </c>
      <c r="G11" s="1088">
        <v>-418.03258187557094</v>
      </c>
      <c r="H11" s="1088">
        <v>-434.98011119145906</v>
      </c>
      <c r="I11" s="1088">
        <v>-217.46857070245997</v>
      </c>
      <c r="J11" s="1088">
        <v>-60.392523068140001</v>
      </c>
    </row>
    <row r="12" spans="1:10" s="62" customFormat="1" ht="13.9" customHeight="1">
      <c r="A12" s="659" t="s">
        <v>1225</v>
      </c>
      <c r="B12" s="679">
        <v>0</v>
      </c>
      <c r="C12" s="660">
        <v>-19.167999999999999</v>
      </c>
      <c r="D12" s="660">
        <v>-5.9770000000000003</v>
      </c>
      <c r="E12" s="660">
        <v>0</v>
      </c>
      <c r="F12" s="660">
        <v>0</v>
      </c>
      <c r="G12" s="660">
        <v>0</v>
      </c>
      <c r="H12" s="660">
        <v>0</v>
      </c>
      <c r="I12" s="660">
        <v>0</v>
      </c>
      <c r="J12" s="660">
        <v>0</v>
      </c>
    </row>
    <row r="13" spans="1:10" s="62" customFormat="1" ht="13.9" customHeight="1">
      <c r="A13" s="675" t="s">
        <v>230</v>
      </c>
      <c r="B13" s="1343">
        <v>4035.9332069802399</v>
      </c>
      <c r="C13" s="1344">
        <v>4231.9844701075299</v>
      </c>
      <c r="D13" s="1344">
        <v>4093.7247161800601</v>
      </c>
      <c r="E13" s="1344">
        <v>3812.2380381328221</v>
      </c>
      <c r="F13" s="1344">
        <v>3820.5671186801178</v>
      </c>
      <c r="G13" s="1344">
        <v>3901.7406012978608</v>
      </c>
      <c r="H13" s="1344">
        <v>3752.2005090651205</v>
      </c>
      <c r="I13" s="1344">
        <v>3693.2248360989793</v>
      </c>
      <c r="J13" s="1344">
        <v>3603.2974843119605</v>
      </c>
    </row>
    <row r="14" spans="1:10" s="62" customFormat="1" ht="13.9" customHeight="1">
      <c r="A14" s="656" t="s">
        <v>231</v>
      </c>
      <c r="B14" s="1087">
        <v>-1008.98330174506</v>
      </c>
      <c r="C14" s="1088">
        <v>-1057.9961175268825</v>
      </c>
      <c r="D14" s="1088">
        <v>-1023.431179045015</v>
      </c>
      <c r="E14" s="1088">
        <v>-953.05950953320553</v>
      </c>
      <c r="F14" s="1088">
        <v>-955.14177967002945</v>
      </c>
      <c r="G14" s="1088">
        <v>-975.43515032446521</v>
      </c>
      <c r="H14" s="1088">
        <v>-938.05012726628013</v>
      </c>
      <c r="I14" s="1088">
        <v>-923.30620902474482</v>
      </c>
      <c r="J14" s="1088">
        <v>-900.82437107799012</v>
      </c>
    </row>
    <row r="15" spans="1:10" s="62" customFormat="1" ht="13.9" customHeight="1">
      <c r="A15" s="1480" t="s">
        <v>233</v>
      </c>
      <c r="B15" s="1089">
        <v>3026.9499052351803</v>
      </c>
      <c r="C15" s="1090">
        <v>3173.9883525806481</v>
      </c>
      <c r="D15" s="1090">
        <v>3070.293537135045</v>
      </c>
      <c r="E15" s="1090">
        <v>2859.1785285996166</v>
      </c>
      <c r="F15" s="1090">
        <v>2865.4253390100885</v>
      </c>
      <c r="G15" s="1090">
        <v>2926.3054509733956</v>
      </c>
      <c r="H15" s="1090">
        <v>2814.15038179884</v>
      </c>
      <c r="I15" s="1090">
        <v>2769.9186270742343</v>
      </c>
      <c r="J15" s="1090">
        <v>2702.4731132339703</v>
      </c>
    </row>
    <row r="16" spans="1:10" s="68" customFormat="1" ht="7.5" customHeight="1">
      <c r="A16" s="166"/>
      <c r="B16" s="166"/>
      <c r="C16" s="604"/>
      <c r="D16" s="604"/>
      <c r="E16" s="604"/>
      <c r="F16" s="604"/>
      <c r="G16" s="604"/>
      <c r="H16" s="604"/>
      <c r="I16" s="604"/>
      <c r="J16" s="604"/>
    </row>
    <row r="17" spans="1:19" s="68" customFormat="1" ht="13.9" customHeight="1">
      <c r="A17" s="1091" t="s">
        <v>1174</v>
      </c>
      <c r="B17" s="1345"/>
      <c r="C17" s="1346"/>
      <c r="D17" s="1346"/>
      <c r="E17" s="1346"/>
      <c r="F17" s="1346"/>
      <c r="G17" s="1346"/>
      <c r="H17" s="1346"/>
      <c r="I17" s="1346"/>
      <c r="J17" s="1346"/>
    </row>
    <row r="18" spans="1:19" s="68" customFormat="1" ht="13.9" customHeight="1">
      <c r="A18" s="773" t="s">
        <v>1226</v>
      </c>
      <c r="B18" s="746">
        <v>534.44573191447694</v>
      </c>
      <c r="C18" s="747">
        <v>531.15862727104388</v>
      </c>
      <c r="D18" s="747">
        <v>523.23863593108297</v>
      </c>
      <c r="E18" s="747">
        <v>522.20126599319815</v>
      </c>
      <c r="F18" s="747">
        <v>516.0270982962877</v>
      </c>
      <c r="G18" s="747">
        <v>518.56824413360482</v>
      </c>
      <c r="H18" s="747">
        <v>516.551169423082</v>
      </c>
      <c r="I18" s="747">
        <v>514.3191591672354</v>
      </c>
      <c r="J18" s="747">
        <v>501.4518406075797</v>
      </c>
    </row>
    <row r="19" spans="1:19" s="68" customFormat="1" ht="13.9" customHeight="1">
      <c r="A19" s="773" t="s">
        <v>1227</v>
      </c>
      <c r="B19" s="746">
        <v>408.42416671524103</v>
      </c>
      <c r="C19" s="747">
        <v>390.77998246064311</v>
      </c>
      <c r="D19" s="747">
        <v>390.10441622126223</v>
      </c>
      <c r="E19" s="747">
        <v>393.49020370488495</v>
      </c>
      <c r="F19" s="747">
        <v>376.79990000942098</v>
      </c>
      <c r="G19" s="747">
        <v>352.25927535710002</v>
      </c>
      <c r="H19" s="747">
        <v>351.88827644692401</v>
      </c>
      <c r="I19" s="747">
        <v>349.42265132501302</v>
      </c>
      <c r="J19" s="747">
        <v>331.93111098050701</v>
      </c>
    </row>
    <row r="20" spans="1:19" s="68" customFormat="1" ht="13.9" customHeight="1">
      <c r="A20" s="773" t="s">
        <v>1091</v>
      </c>
      <c r="B20" s="746">
        <v>123.95028724080801</v>
      </c>
      <c r="C20" s="747">
        <v>121.308667549874</v>
      </c>
      <c r="D20" s="747">
        <v>116.73404121435399</v>
      </c>
      <c r="E20" s="747">
        <v>105.86349676635797</v>
      </c>
      <c r="F20" s="747">
        <v>93.571327290971411</v>
      </c>
      <c r="G20" s="747">
        <v>86.44052143668209</v>
      </c>
      <c r="H20" s="747">
        <v>83.073554964111921</v>
      </c>
      <c r="I20" s="747">
        <v>81.658132757793382</v>
      </c>
      <c r="J20" s="747">
        <v>79.930028026687623</v>
      </c>
    </row>
    <row r="21" spans="1:19" s="68" customFormat="1" ht="13.9" customHeight="1">
      <c r="A21" s="773" t="s">
        <v>1228</v>
      </c>
      <c r="B21" s="746">
        <v>54.867689166666096</v>
      </c>
      <c r="C21" s="747">
        <v>53.756867769021696</v>
      </c>
      <c r="D21" s="747">
        <v>49.89289981764103</v>
      </c>
      <c r="E21" s="747">
        <v>51.580957809995759</v>
      </c>
      <c r="F21" s="747">
        <v>52.516970066666168</v>
      </c>
      <c r="G21" s="747">
        <v>50.037909729651204</v>
      </c>
      <c r="H21" s="747">
        <v>48.073987930938394</v>
      </c>
      <c r="I21" s="747">
        <v>47.378408606608154</v>
      </c>
      <c r="J21" s="747">
        <v>41.951930554999564</v>
      </c>
    </row>
    <row r="22" spans="1:19" s="68" customFormat="1" ht="7.5" customHeight="1">
      <c r="A22" s="1498"/>
      <c r="B22" s="1498"/>
      <c r="C22" s="1499"/>
      <c r="D22" s="1499"/>
      <c r="E22" s="1499"/>
      <c r="F22" s="1499"/>
      <c r="G22" s="1499"/>
      <c r="H22" s="1499"/>
      <c r="I22" s="1499"/>
      <c r="J22" s="1499"/>
    </row>
    <row r="23" spans="1:19" s="68" customFormat="1" ht="13.9" customHeight="1">
      <c r="A23" s="1091" t="s">
        <v>1175</v>
      </c>
      <c r="B23" s="746"/>
      <c r="C23" s="747"/>
      <c r="D23" s="747"/>
      <c r="E23" s="747"/>
      <c r="F23" s="747"/>
      <c r="G23" s="747"/>
      <c r="H23" s="747"/>
      <c r="I23" s="1730"/>
      <c r="J23" s="1730"/>
    </row>
    <row r="24" spans="1:19" s="141" customFormat="1" ht="13.9" customHeight="1">
      <c r="A24" s="1098" t="s">
        <v>1094</v>
      </c>
      <c r="B24" s="746">
        <v>28.763550402452776</v>
      </c>
      <c r="C24" s="747">
        <v>29.750978620764467</v>
      </c>
      <c r="D24" s="747">
        <v>29.239594957228277</v>
      </c>
      <c r="E24" s="747">
        <v>29.347659019598655</v>
      </c>
      <c r="F24" s="747">
        <v>27.469201895417239</v>
      </c>
      <c r="G24" s="747">
        <v>26.788132194793008</v>
      </c>
      <c r="H24" s="747">
        <v>25.897615327602963</v>
      </c>
      <c r="I24" s="747">
        <v>26.92702080469752</v>
      </c>
      <c r="J24" s="747">
        <v>28.548388358581615</v>
      </c>
    </row>
    <row r="25" spans="1:19" s="141" customFormat="1" ht="13.9" customHeight="1">
      <c r="A25" s="1098" t="s">
        <v>1176</v>
      </c>
      <c r="B25" s="746">
        <v>76.420138159246804</v>
      </c>
      <c r="C25" s="747">
        <v>73.571238872344011</v>
      </c>
      <c r="D25" s="747">
        <v>74.555736031817759</v>
      </c>
      <c r="E25" s="747">
        <v>75.352211748565594</v>
      </c>
      <c r="F25" s="747">
        <v>73.019401743331215</v>
      </c>
      <c r="G25" s="747">
        <v>67.92920302045016</v>
      </c>
      <c r="H25" s="747">
        <v>68.12263668668794</v>
      </c>
      <c r="I25" s="747">
        <v>67.938875131695269</v>
      </c>
      <c r="J25" s="747">
        <v>66.194015875647324</v>
      </c>
    </row>
    <row r="26" spans="1:19" s="141" customFormat="1" ht="13.9" customHeight="1">
      <c r="A26" s="1099" t="s">
        <v>1229</v>
      </c>
      <c r="B26" s="1100">
        <v>22.373757107348606</v>
      </c>
      <c r="C26" s="1101">
        <v>23.489005568147807</v>
      </c>
      <c r="D26" s="1101">
        <v>24.481296299688275</v>
      </c>
      <c r="E26" s="1101">
        <v>22.294183146615872</v>
      </c>
      <c r="F26" s="1101">
        <v>21.944673735913984</v>
      </c>
      <c r="G26" s="1101">
        <v>23.202005964645277</v>
      </c>
      <c r="H26" s="1101">
        <v>23.224276234197358</v>
      </c>
      <c r="I26" s="1101">
        <v>23.449739029391814</v>
      </c>
      <c r="J26" s="1101">
        <v>26.125209741532153</v>
      </c>
    </row>
    <row r="27" spans="1:19" s="68" customFormat="1" ht="7.5" customHeight="1">
      <c r="A27" s="1070"/>
      <c r="B27" s="1070"/>
      <c r="C27" s="1070"/>
      <c r="D27" s="1070"/>
      <c r="E27" s="1070"/>
      <c r="F27" s="1070"/>
      <c r="G27" s="1070"/>
      <c r="H27" s="1070"/>
      <c r="I27" s="730"/>
      <c r="J27" s="730"/>
    </row>
    <row r="28" spans="1:19" s="68" customFormat="1" ht="20.25" customHeight="1">
      <c r="A28" s="1932" t="s">
        <v>1230</v>
      </c>
      <c r="B28" s="1932"/>
      <c r="C28" s="1932"/>
      <c r="D28" s="1932"/>
      <c r="E28" s="1932"/>
      <c r="F28" s="1932"/>
      <c r="G28" s="1932"/>
      <c r="H28" s="1932"/>
      <c r="I28" s="1945"/>
      <c r="J28" s="1945"/>
      <c r="M28" s="1127"/>
    </row>
    <row r="29" spans="1:19" s="68" customFormat="1" ht="20.25" customHeight="1">
      <c r="A29" s="1932" t="s">
        <v>1231</v>
      </c>
      <c r="B29" s="1945"/>
      <c r="C29" s="1945"/>
      <c r="D29" s="1945"/>
      <c r="E29" s="1945"/>
      <c r="F29" s="1945"/>
      <c r="G29" s="1945"/>
      <c r="H29" s="1945"/>
      <c r="I29" s="1945"/>
      <c r="J29" s="1945"/>
    </row>
    <row r="30" spans="1:19" s="138" customFormat="1" ht="10.5" customHeight="1">
      <c r="A30" s="1781" t="s">
        <v>1232</v>
      </c>
      <c r="B30" s="1945"/>
      <c r="C30" s="1945"/>
      <c r="D30" s="1945"/>
      <c r="E30" s="1945"/>
      <c r="F30" s="1945"/>
      <c r="G30" s="1945"/>
      <c r="H30" s="1945"/>
      <c r="I30" s="730"/>
      <c r="J30" s="730"/>
      <c r="K30" s="1103"/>
      <c r="L30" s="1103"/>
      <c r="M30" s="1103"/>
      <c r="N30" s="1103"/>
      <c r="O30" s="1103"/>
      <c r="P30" s="167"/>
      <c r="Q30" s="167"/>
      <c r="R30" s="167"/>
      <c r="S30" s="167"/>
    </row>
    <row r="31" spans="1:19" s="68" customFormat="1" ht="23.1" customHeight="1">
      <c r="A31" s="1661"/>
      <c r="B31" s="1070"/>
      <c r="C31" s="1070"/>
      <c r="D31" s="1070"/>
      <c r="E31" s="1070"/>
      <c r="F31" s="1070"/>
      <c r="G31" s="1070"/>
      <c r="H31" s="1070"/>
      <c r="I31" s="730"/>
      <c r="J31" s="730"/>
    </row>
    <row r="32" spans="1:19" s="3" customFormat="1" ht="18.75" customHeight="1">
      <c r="A32" s="881" t="s">
        <v>1233</v>
      </c>
      <c r="B32" s="307"/>
      <c r="C32" s="307"/>
      <c r="D32" s="307"/>
      <c r="E32" s="307"/>
      <c r="F32" s="307"/>
      <c r="G32" s="307"/>
      <c r="H32" s="307"/>
      <c r="I32" s="730"/>
      <c r="J32" s="730"/>
    </row>
    <row r="33" spans="1:15" s="68" customFormat="1" ht="21.75" customHeight="1">
      <c r="A33" s="730"/>
      <c r="B33" s="730"/>
      <c r="C33" s="730"/>
      <c r="D33" s="730"/>
      <c r="E33" s="730"/>
      <c r="F33" s="730"/>
      <c r="G33" s="730"/>
      <c r="H33" s="730"/>
      <c r="I33" s="730"/>
      <c r="J33" s="730"/>
      <c r="K33" s="170"/>
      <c r="L33" s="1126"/>
    </row>
    <row r="34" spans="1:15" s="68" customFormat="1" ht="21.75" customHeight="1">
      <c r="A34" s="730"/>
      <c r="B34" s="730"/>
      <c r="C34" s="730"/>
      <c r="D34" s="730"/>
      <c r="E34" s="730"/>
      <c r="F34" s="730"/>
      <c r="G34" s="730"/>
      <c r="H34" s="730"/>
      <c r="I34" s="730"/>
      <c r="J34" s="730"/>
      <c r="L34" s="1126"/>
    </row>
    <row r="35" spans="1:15" s="68" customFormat="1" ht="21.75" customHeight="1">
      <c r="A35" s="730"/>
      <c r="B35" s="730"/>
      <c r="C35" s="730"/>
      <c r="D35" s="730"/>
      <c r="E35" s="730"/>
      <c r="F35" s="730"/>
      <c r="G35" s="730"/>
      <c r="H35" s="730"/>
      <c r="I35" s="730"/>
      <c r="J35" s="730"/>
      <c r="L35" s="1126"/>
    </row>
    <row r="36" spans="1:15" s="68" customFormat="1" ht="21.75" customHeight="1">
      <c r="A36" s="730"/>
      <c r="B36" s="730"/>
      <c r="C36" s="730"/>
      <c r="D36" s="730"/>
      <c r="E36" s="730"/>
      <c r="F36" s="730"/>
      <c r="G36" s="730"/>
      <c r="H36" s="730"/>
      <c r="I36" s="730"/>
      <c r="J36" s="730"/>
      <c r="L36" s="1126"/>
    </row>
    <row r="37" spans="1:15" s="68" customFormat="1" ht="21.75" customHeight="1">
      <c r="A37" s="730"/>
      <c r="B37" s="730"/>
      <c r="C37" s="730"/>
      <c r="D37" s="730"/>
      <c r="E37" s="730"/>
      <c r="F37" s="730"/>
      <c r="G37" s="730"/>
      <c r="H37" s="730"/>
      <c r="I37" s="730"/>
      <c r="J37" s="730"/>
      <c r="L37" s="1126"/>
    </row>
    <row r="38" spans="1:15" s="68" customFormat="1" ht="21.75" customHeight="1">
      <c r="A38" s="730"/>
      <c r="B38" s="730"/>
      <c r="C38" s="730"/>
      <c r="D38" s="730"/>
      <c r="E38" s="730"/>
      <c r="F38" s="730"/>
      <c r="G38" s="730"/>
      <c r="H38" s="730"/>
      <c r="I38" s="730"/>
      <c r="J38" s="730"/>
      <c r="L38" s="1126"/>
    </row>
    <row r="39" spans="1:15" s="68" customFormat="1" ht="21.75" customHeight="1">
      <c r="A39" s="730"/>
      <c r="B39" s="730"/>
      <c r="C39" s="730"/>
      <c r="D39" s="730"/>
      <c r="E39" s="730"/>
      <c r="F39" s="730"/>
      <c r="G39" s="730"/>
      <c r="H39" s="730"/>
      <c r="I39" s="730"/>
      <c r="J39" s="730"/>
      <c r="L39" s="1126"/>
    </row>
    <row r="40" spans="1:15" s="68" customFormat="1" ht="21.75" customHeight="1">
      <c r="A40" s="730"/>
      <c r="B40" s="730"/>
      <c r="C40" s="730"/>
      <c r="D40" s="730"/>
      <c r="E40" s="730"/>
      <c r="F40" s="730"/>
      <c r="G40" s="730"/>
      <c r="H40" s="730"/>
      <c r="I40" s="730"/>
      <c r="J40" s="730"/>
      <c r="L40" s="1126"/>
    </row>
    <row r="41" spans="1:15" s="68" customFormat="1" ht="21.75" customHeight="1">
      <c r="A41" s="730"/>
      <c r="B41" s="730"/>
      <c r="C41" s="730"/>
      <c r="D41" s="730"/>
      <c r="E41" s="730"/>
      <c r="F41" s="730"/>
      <c r="G41" s="730"/>
      <c r="H41" s="730"/>
      <c r="I41" s="730"/>
      <c r="J41" s="730"/>
      <c r="L41" s="1126"/>
    </row>
    <row r="42" spans="1:15" s="68" customFormat="1" ht="21.75" customHeight="1">
      <c r="A42" s="730"/>
      <c r="B42" s="730"/>
      <c r="C42" s="730"/>
      <c r="D42" s="730"/>
      <c r="E42" s="730"/>
      <c r="F42" s="730"/>
      <c r="G42" s="730"/>
      <c r="H42" s="730"/>
      <c r="I42" s="730"/>
      <c r="J42" s="730"/>
      <c r="L42" s="1126"/>
    </row>
    <row r="43" spans="1:15" s="68" customFormat="1" ht="21.75" customHeight="1">
      <c r="A43" s="730"/>
      <c r="B43" s="730"/>
      <c r="C43" s="730"/>
      <c r="D43" s="730"/>
      <c r="E43" s="730"/>
      <c r="F43" s="730"/>
      <c r="G43" s="730"/>
      <c r="H43" s="730"/>
      <c r="I43" s="730"/>
      <c r="J43" s="730"/>
      <c r="L43" s="1126"/>
    </row>
    <row r="44" spans="1:15" s="68" customFormat="1" ht="21.75" customHeight="1">
      <c r="A44" s="730"/>
      <c r="B44" s="730"/>
      <c r="C44" s="730"/>
      <c r="D44" s="730"/>
      <c r="E44" s="730"/>
      <c r="F44" s="730"/>
      <c r="G44" s="730"/>
      <c r="H44" s="730"/>
      <c r="I44" s="1070"/>
      <c r="J44" s="1070"/>
      <c r="L44" s="1126"/>
    </row>
    <row r="45" spans="1:15" s="68" customFormat="1" ht="18" customHeight="1">
      <c r="A45" s="730"/>
      <c r="B45" s="730"/>
      <c r="C45" s="730"/>
      <c r="D45" s="730"/>
      <c r="E45" s="730"/>
      <c r="F45" s="730"/>
      <c r="G45" s="730"/>
      <c r="H45" s="730"/>
      <c r="I45" s="605"/>
      <c r="J45" s="605"/>
      <c r="L45" s="1126"/>
    </row>
    <row r="46" spans="1:15" s="68" customFormat="1" ht="18" customHeight="1">
      <c r="A46" s="1700" t="s">
        <v>1234</v>
      </c>
      <c r="B46" s="1689"/>
      <c r="C46" s="1689"/>
      <c r="D46" s="1689"/>
      <c r="E46" s="1689"/>
      <c r="F46" s="1689"/>
      <c r="G46" s="1689"/>
      <c r="H46" s="1689"/>
      <c r="I46" s="730"/>
      <c r="J46" s="730"/>
      <c r="L46" s="1126"/>
    </row>
    <row r="47" spans="1:15" s="70" customFormat="1" ht="23.1" customHeight="1">
      <c r="A47" s="155"/>
      <c r="B47" s="897"/>
      <c r="C47" s="897"/>
      <c r="D47" s="897"/>
      <c r="E47" s="897"/>
      <c r="F47" s="897"/>
      <c r="G47" s="897"/>
      <c r="H47" s="897"/>
      <c r="I47" s="1028"/>
      <c r="J47" s="1146"/>
      <c r="K47" s="1127"/>
      <c r="L47" s="1127"/>
      <c r="M47" s="1127"/>
      <c r="N47" s="1127"/>
      <c r="O47" s="1127"/>
    </row>
    <row r="48" spans="1:15" s="3" customFormat="1" ht="18.75" customHeight="1">
      <c r="A48" s="881" t="s">
        <v>1235</v>
      </c>
      <c r="B48" s="1688"/>
      <c r="C48" s="1688"/>
      <c r="D48" s="1688"/>
      <c r="E48" s="1688"/>
      <c r="F48" s="1688"/>
      <c r="G48" s="1688"/>
      <c r="H48" s="1688"/>
      <c r="I48"/>
      <c r="J48"/>
    </row>
    <row r="49" spans="1:15" s="70" customFormat="1" ht="13.9" customHeight="1">
      <c r="A49" s="730"/>
      <c r="B49" s="730"/>
      <c r="C49" s="730"/>
      <c r="D49" s="730"/>
      <c r="E49" s="730"/>
      <c r="F49" s="730"/>
      <c r="G49" s="730"/>
      <c r="H49" s="730"/>
      <c r="I49"/>
      <c r="J49"/>
      <c r="K49" s="1127"/>
      <c r="L49" s="1127"/>
      <c r="M49" s="1127"/>
      <c r="N49" s="1127"/>
      <c r="O49" s="1127"/>
    </row>
    <row r="50" spans="1:15" s="70" customFormat="1" ht="13.9" customHeight="1">
      <c r="A50" s="730"/>
      <c r="B50" s="730"/>
      <c r="C50" s="730"/>
      <c r="D50" s="730"/>
      <c r="E50" s="730"/>
      <c r="F50" s="730"/>
      <c r="G50" s="730"/>
      <c r="H50" s="730"/>
      <c r="I50"/>
      <c r="J50"/>
      <c r="K50" s="1127"/>
      <c r="L50" s="1127"/>
      <c r="M50" s="1127"/>
      <c r="N50" s="1127"/>
      <c r="O50" s="1127"/>
    </row>
    <row r="51" spans="1:15" s="70" customFormat="1" ht="13.9" customHeight="1">
      <c r="A51" s="730"/>
      <c r="B51" s="730"/>
      <c r="C51" s="730"/>
      <c r="D51" s="730"/>
      <c r="E51" s="730"/>
      <c r="F51" s="730"/>
      <c r="G51" s="730"/>
      <c r="H51" s="730"/>
      <c r="I51"/>
      <c r="J51"/>
      <c r="K51" s="1127"/>
      <c r="L51" s="1127"/>
      <c r="M51" s="1127"/>
      <c r="N51" s="1127"/>
      <c r="O51" s="1127"/>
    </row>
    <row r="52" spans="1:15" s="70" customFormat="1" ht="13.9" customHeight="1">
      <c r="A52" s="730"/>
      <c r="B52" s="730"/>
      <c r="C52" s="730"/>
      <c r="D52" s="730"/>
      <c r="E52" s="730"/>
      <c r="F52" s="730"/>
      <c r="G52" s="730"/>
      <c r="H52" s="730"/>
      <c r="I52"/>
      <c r="J52"/>
      <c r="K52" s="1127"/>
      <c r="L52" s="1127"/>
      <c r="M52" s="1127"/>
      <c r="N52" s="1127"/>
      <c r="O52" s="1127"/>
    </row>
    <row r="53" spans="1:15" s="70" customFormat="1" ht="13.9" customHeight="1">
      <c r="A53" s="730"/>
      <c r="B53" s="730"/>
      <c r="C53" s="730"/>
      <c r="D53" s="730"/>
      <c r="E53" s="730"/>
      <c r="F53" s="730"/>
      <c r="G53" s="730"/>
      <c r="H53" s="730"/>
      <c r="I53"/>
      <c r="J53"/>
      <c r="K53" s="1127"/>
      <c r="L53" s="1127"/>
      <c r="M53" s="1127"/>
      <c r="N53" s="1127"/>
      <c r="O53" s="1127"/>
    </row>
    <row r="54" spans="1:15" s="70" customFormat="1" ht="13.9" customHeight="1">
      <c r="A54" s="730"/>
      <c r="B54" s="730"/>
      <c r="C54" s="730"/>
      <c r="D54" s="730"/>
      <c r="E54" s="730"/>
      <c r="F54" s="730"/>
      <c r="G54" s="730"/>
      <c r="H54" s="730"/>
      <c r="I54"/>
      <c r="J54"/>
      <c r="K54" s="1127"/>
      <c r="L54" s="1127"/>
      <c r="M54" s="1127"/>
      <c r="N54" s="1127"/>
      <c r="O54" s="1127"/>
    </row>
    <row r="55" spans="1:15" s="70" customFormat="1" ht="13.9" customHeight="1">
      <c r="A55" s="730"/>
      <c r="B55" s="730"/>
      <c r="C55" s="730"/>
      <c r="D55" s="730"/>
      <c r="E55" s="730"/>
      <c r="F55" s="730"/>
      <c r="G55" s="730"/>
      <c r="H55" s="730"/>
      <c r="I55"/>
      <c r="J55"/>
      <c r="K55" s="1127"/>
      <c r="L55" s="1127"/>
      <c r="M55" s="1127"/>
      <c r="N55" s="1127"/>
      <c r="O55" s="1127"/>
    </row>
    <row r="56" spans="1:15" s="70" customFormat="1" ht="13.9" customHeight="1">
      <c r="A56" s="730"/>
      <c r="B56" s="730"/>
      <c r="C56" s="730"/>
      <c r="D56" s="730"/>
      <c r="E56" s="730"/>
      <c r="F56" s="730"/>
      <c r="G56" s="730"/>
      <c r="H56" s="730"/>
      <c r="I56"/>
      <c r="J56"/>
      <c r="K56" s="1127"/>
      <c r="L56" s="1127"/>
      <c r="M56" s="1127"/>
      <c r="N56" s="1127"/>
      <c r="O56" s="1127"/>
    </row>
    <row r="57" spans="1:15" s="70" customFormat="1" ht="13.9" customHeight="1">
      <c r="A57" s="730"/>
      <c r="B57" s="730"/>
      <c r="C57" s="730"/>
      <c r="D57" s="730"/>
      <c r="E57" s="730"/>
      <c r="F57" s="730"/>
      <c r="G57" s="730"/>
      <c r="H57" s="730"/>
      <c r="I57"/>
      <c r="J57"/>
      <c r="K57" s="1127"/>
      <c r="L57" s="1127"/>
      <c r="M57" s="1127"/>
      <c r="N57" s="1127"/>
      <c r="O57" s="1127"/>
    </row>
    <row r="58" spans="1:15" s="70" customFormat="1" ht="13.9" customHeight="1">
      <c r="A58" s="730"/>
      <c r="B58" s="730"/>
      <c r="C58" s="730"/>
      <c r="D58" s="730"/>
      <c r="E58" s="730"/>
      <c r="F58" s="730"/>
      <c r="G58" s="730"/>
      <c r="H58" s="730"/>
      <c r="I58"/>
      <c r="J58"/>
      <c r="K58" s="1127"/>
      <c r="L58" s="1127"/>
      <c r="M58" s="1127"/>
      <c r="N58" s="1127"/>
      <c r="O58" s="1127"/>
    </row>
    <row r="59" spans="1:15" s="70" customFormat="1" ht="13.9" customHeight="1">
      <c r="A59" s="730"/>
      <c r="B59" s="730"/>
      <c r="C59" s="730"/>
      <c r="D59" s="730"/>
      <c r="E59" s="730"/>
      <c r="F59" s="730"/>
      <c r="G59" s="730"/>
      <c r="H59" s="730"/>
      <c r="I59"/>
      <c r="J59"/>
      <c r="K59" s="1127"/>
      <c r="L59" s="1127"/>
      <c r="M59" s="1127"/>
      <c r="N59" s="1127"/>
      <c r="O59" s="1127"/>
    </row>
    <row r="60" spans="1:15" s="70" customFormat="1" ht="13.9" customHeight="1">
      <c r="A60" s="730"/>
      <c r="B60" s="730"/>
      <c r="C60" s="730"/>
      <c r="D60" s="730"/>
      <c r="E60" s="730"/>
      <c r="F60" s="730"/>
      <c r="G60" s="730"/>
      <c r="H60" s="730"/>
      <c r="I60"/>
      <c r="J60"/>
      <c r="K60" s="1127"/>
      <c r="L60" s="1127"/>
      <c r="M60" s="1127"/>
      <c r="N60" s="1127"/>
      <c r="O60" s="1127"/>
    </row>
    <row r="61" spans="1:15" s="70" customFormat="1" ht="13.9" customHeight="1">
      <c r="A61" s="730"/>
      <c r="B61" s="730"/>
      <c r="C61" s="730"/>
      <c r="D61" s="730"/>
      <c r="E61" s="730"/>
      <c r="F61" s="730"/>
      <c r="G61" s="730"/>
      <c r="H61" s="730"/>
      <c r="I61"/>
      <c r="J61"/>
      <c r="K61" s="1127"/>
      <c r="L61" s="1127"/>
      <c r="M61" s="1127"/>
      <c r="N61" s="1127"/>
      <c r="O61" s="1127"/>
    </row>
    <row r="62" spans="1:15" s="70" customFormat="1" ht="13.9" customHeight="1">
      <c r="A62" s="730"/>
      <c r="B62" s="730"/>
      <c r="C62" s="730"/>
      <c r="D62" s="730"/>
      <c r="E62" s="730"/>
      <c r="F62" s="730"/>
      <c r="G62" s="730"/>
      <c r="H62" s="730"/>
      <c r="I62"/>
      <c r="J62"/>
      <c r="K62" s="1127"/>
      <c r="L62" s="1127"/>
      <c r="M62" s="1127"/>
      <c r="N62" s="1127"/>
      <c r="O62" s="1127"/>
    </row>
    <row r="63" spans="1:15" s="70" customFormat="1" ht="13.9" customHeight="1">
      <c r="A63" s="730"/>
      <c r="B63" s="730"/>
      <c r="C63" s="730"/>
      <c r="D63" s="730"/>
      <c r="E63" s="730"/>
      <c r="F63" s="730"/>
      <c r="G63" s="730"/>
      <c r="H63" s="730"/>
      <c r="I63"/>
      <c r="J63"/>
      <c r="K63" s="1127"/>
      <c r="L63" s="1127"/>
      <c r="M63" s="1127"/>
      <c r="N63" s="1127"/>
      <c r="O63" s="1127"/>
    </row>
    <row r="64" spans="1:15" s="70" customFormat="1" ht="13.9" customHeight="1">
      <c r="A64" s="730"/>
      <c r="B64" s="730"/>
      <c r="C64" s="730"/>
      <c r="D64" s="730"/>
      <c r="E64" s="730"/>
      <c r="F64" s="730"/>
      <c r="G64" s="730"/>
      <c r="H64" s="730"/>
      <c r="I64"/>
      <c r="J64"/>
      <c r="K64" s="1127"/>
      <c r="L64" s="1127"/>
      <c r="M64" s="1127"/>
      <c r="N64" s="1127"/>
      <c r="O64" s="1127"/>
    </row>
    <row r="65" spans="1:19" s="70" customFormat="1" ht="13.9" customHeight="1">
      <c r="A65" s="730"/>
      <c r="B65" s="730"/>
      <c r="C65" s="730"/>
      <c r="D65" s="730"/>
      <c r="E65" s="730"/>
      <c r="F65" s="730"/>
      <c r="G65" s="730"/>
      <c r="H65" s="730"/>
      <c r="I65"/>
      <c r="J65"/>
      <c r="K65" s="1127"/>
      <c r="L65" s="1127"/>
      <c r="M65" s="1127"/>
      <c r="N65" s="1127"/>
      <c r="O65" s="1127"/>
    </row>
    <row r="66" spans="1:19" s="70" customFormat="1" ht="13.9" customHeight="1">
      <c r="A66" s="730"/>
      <c r="B66" s="730"/>
      <c r="C66" s="730"/>
      <c r="D66" s="730"/>
      <c r="E66" s="730"/>
      <c r="F66" s="730"/>
      <c r="G66" s="730"/>
      <c r="H66" s="730"/>
      <c r="I66"/>
      <c r="J66"/>
      <c r="K66" s="1127"/>
      <c r="L66" s="1127"/>
      <c r="M66" s="1127"/>
      <c r="N66" s="1127"/>
      <c r="O66" s="1127"/>
    </row>
    <row r="67" spans="1:19" s="68" customFormat="1" ht="20.100000000000001" customHeight="1">
      <c r="A67" s="1070"/>
      <c r="B67" s="1070"/>
      <c r="C67" s="1070"/>
      <c r="D67" s="1070"/>
      <c r="E67" s="1070"/>
      <c r="F67" s="1070"/>
      <c r="G67" s="1070"/>
      <c r="H67" s="1070"/>
      <c r="I67"/>
      <c r="J67"/>
    </row>
    <row r="68" spans="1:19" s="68" customFormat="1" ht="13.9" customHeight="1">
      <c r="A68" s="605"/>
      <c r="B68" s="605"/>
      <c r="C68" s="605"/>
      <c r="D68" s="605"/>
      <c r="E68" s="605"/>
      <c r="F68" s="605"/>
      <c r="G68" s="605"/>
      <c r="H68" s="605"/>
      <c r="I68"/>
      <c r="J68"/>
    </row>
    <row r="69" spans="1:19" s="70" customFormat="1" ht="13.9" customHeight="1">
      <c r="A69" s="730"/>
      <c r="B69" s="730"/>
      <c r="C69" s="730"/>
      <c r="D69" s="730"/>
      <c r="E69" s="730"/>
      <c r="F69" s="730"/>
      <c r="G69" s="730"/>
      <c r="H69" s="730"/>
      <c r="I69"/>
      <c r="J69"/>
      <c r="K69" s="1127"/>
      <c r="L69" s="1127"/>
      <c r="M69" s="1127"/>
      <c r="N69" s="1127"/>
      <c r="O69" s="1127"/>
    </row>
    <row r="70" spans="1:19" s="70" customFormat="1" ht="23.1" customHeight="1">
      <c r="A70" s="1066"/>
      <c r="B70" s="1066"/>
      <c r="C70" s="1066"/>
      <c r="D70" s="1066"/>
      <c r="E70" s="1066"/>
      <c r="F70" s="1066"/>
      <c r="G70" s="1066"/>
      <c r="H70" s="1066"/>
      <c r="I70"/>
      <c r="J70"/>
      <c r="K70" s="1127"/>
      <c r="L70" s="1127"/>
      <c r="M70" s="1127"/>
      <c r="N70" s="1127"/>
      <c r="O70" s="1127"/>
    </row>
    <row r="71" spans="1:19" s="139" customFormat="1" ht="18.75" customHeight="1">
      <c r="A71" s="881" t="s">
        <v>1236</v>
      </c>
      <c r="B71" s="1104"/>
      <c r="C71" s="1104"/>
      <c r="D71" s="1104"/>
      <c r="E71" s="1104"/>
      <c r="F71" s="1104"/>
      <c r="G71" s="1104"/>
      <c r="I71" s="1104"/>
      <c r="K71" s="1104"/>
    </row>
    <row r="72" spans="1:19" s="3" customFormat="1" ht="13.9" customHeight="1">
      <c r="A72" s="307"/>
      <c r="B72" s="307"/>
      <c r="C72" s="307"/>
      <c r="D72" s="307"/>
      <c r="E72" s="307"/>
      <c r="F72" s="307"/>
      <c r="G72" s="307"/>
      <c r="H72" s="307"/>
      <c r="I72" s="307"/>
      <c r="J72" s="307"/>
      <c r="L72" s="1675"/>
    </row>
    <row r="73" spans="1:19" s="62" customFormat="1" ht="14.1" customHeight="1">
      <c r="A73" s="156"/>
      <c r="B73" s="338" t="s">
        <v>211</v>
      </c>
      <c r="C73" s="339" t="s">
        <v>212</v>
      </c>
      <c r="D73" s="1052" t="s">
        <v>213</v>
      </c>
      <c r="E73" s="1052" t="s">
        <v>214</v>
      </c>
      <c r="F73" s="1052" t="s">
        <v>215</v>
      </c>
      <c r="G73" s="1052" t="s">
        <v>216</v>
      </c>
      <c r="H73" s="1052" t="s">
        <v>217</v>
      </c>
      <c r="I73" s="1052" t="s">
        <v>218</v>
      </c>
      <c r="J73" s="1052" t="s">
        <v>219</v>
      </c>
      <c r="L73" s="1676"/>
    </row>
    <row r="74" spans="1:19" s="23" customFormat="1" ht="13.9" customHeight="1">
      <c r="A74" s="1105" t="s">
        <v>1237</v>
      </c>
      <c r="B74" s="1347"/>
      <c r="C74" s="1348"/>
      <c r="D74" s="1348"/>
      <c r="E74" s="1348"/>
      <c r="F74" s="1348"/>
      <c r="G74" s="1348"/>
      <c r="H74" s="1348"/>
      <c r="I74" s="1348"/>
      <c r="J74" s="1348"/>
      <c r="K74" s="1106"/>
      <c r="L74" s="1677"/>
      <c r="M74" s="1106"/>
      <c r="N74" s="1106"/>
      <c r="O74" s="1106"/>
      <c r="P74" s="169"/>
      <c r="Q74" s="169"/>
      <c r="R74" s="169"/>
      <c r="S74" s="169"/>
    </row>
    <row r="75" spans="1:19" s="23" customFormat="1" ht="13.9" customHeight="1">
      <c r="A75" s="1107" t="s">
        <v>80</v>
      </c>
      <c r="B75" s="1087">
        <v>2738.9840837851984</v>
      </c>
      <c r="C75" s="1108">
        <v>2781.6549338516006</v>
      </c>
      <c r="D75" s="1108">
        <v>2808.6531617257033</v>
      </c>
      <c r="E75" s="1108">
        <v>2863.5176525567013</v>
      </c>
      <c r="F75" s="1108">
        <v>2841.7617303893962</v>
      </c>
      <c r="G75" s="1108">
        <v>2947.9291860551994</v>
      </c>
      <c r="H75" s="1108">
        <v>2972.5085167036013</v>
      </c>
      <c r="I75" s="1108">
        <v>2771.332826576599</v>
      </c>
      <c r="J75" s="1108">
        <v>2634.2289383747425</v>
      </c>
      <c r="K75" s="1106"/>
      <c r="L75" s="1106"/>
      <c r="M75" s="1106"/>
      <c r="N75" s="1106"/>
      <c r="O75" s="1106"/>
      <c r="P75" s="169"/>
      <c r="Q75" s="169"/>
      <c r="R75" s="169"/>
      <c r="S75" s="169"/>
    </row>
    <row r="76" spans="1:19" s="23" customFormat="1" ht="13.9" customHeight="1">
      <c r="A76" s="1107" t="s">
        <v>223</v>
      </c>
      <c r="B76" s="1087">
        <v>986.27050092139939</v>
      </c>
      <c r="C76" s="1108">
        <v>1011.6258137138002</v>
      </c>
      <c r="D76" s="1108">
        <v>976.32808123350105</v>
      </c>
      <c r="E76" s="1108">
        <v>1190.5912233912011</v>
      </c>
      <c r="F76" s="1108">
        <v>848.49307691080014</v>
      </c>
      <c r="G76" s="1108">
        <v>904.01478638149877</v>
      </c>
      <c r="H76" s="1108">
        <v>783.79578139039995</v>
      </c>
      <c r="I76" s="1108">
        <v>839.20075802079998</v>
      </c>
      <c r="J76" s="1108">
        <v>823.28407343850074</v>
      </c>
      <c r="K76" s="1106"/>
      <c r="L76" s="1106"/>
      <c r="M76" s="1106"/>
      <c r="N76" s="1106"/>
      <c r="O76" s="1106"/>
      <c r="P76" s="169"/>
      <c r="Q76" s="169"/>
      <c r="R76" s="169"/>
      <c r="S76" s="169"/>
    </row>
    <row r="77" spans="1:19" s="23" customFormat="1" ht="13.9" customHeight="1">
      <c r="A77" s="1230" t="s">
        <v>105</v>
      </c>
      <c r="B77" s="679">
        <v>-345.96699999999998</v>
      </c>
      <c r="C77" s="1110">
        <v>-56.887400909999997</v>
      </c>
      <c r="D77" s="1110">
        <v>-163.41393155000029</v>
      </c>
      <c r="E77" s="1110">
        <v>-153.70960291999944</v>
      </c>
      <c r="F77" s="1110">
        <v>-251.639724</v>
      </c>
      <c r="G77" s="1110">
        <v>-331.610748</v>
      </c>
      <c r="H77" s="1110">
        <v>-325.60697800000003</v>
      </c>
      <c r="I77" s="1110">
        <v>-256.75089100000002</v>
      </c>
      <c r="J77" s="1110">
        <v>-126.731605</v>
      </c>
      <c r="K77" s="1229"/>
      <c r="L77" s="1106"/>
      <c r="M77" s="1106"/>
      <c r="N77" s="1106"/>
      <c r="O77" s="1106"/>
      <c r="P77" s="169"/>
      <c r="Q77" s="169"/>
      <c r="R77" s="169"/>
      <c r="S77" s="169"/>
    </row>
    <row r="78" spans="1:19" s="23" customFormat="1" ht="13.9" customHeight="1">
      <c r="A78" s="1111" t="s">
        <v>1238</v>
      </c>
      <c r="B78" s="1112"/>
      <c r="C78" s="1113"/>
      <c r="D78" s="1113"/>
      <c r="E78" s="1113"/>
      <c r="F78" s="1113"/>
      <c r="G78" s="1113"/>
      <c r="H78" s="1113"/>
      <c r="I78" s="1113"/>
      <c r="J78" s="1113"/>
      <c r="K78" s="1106"/>
      <c r="L78" s="1106"/>
      <c r="M78" s="1106"/>
      <c r="N78" s="1106"/>
      <c r="O78" s="1106"/>
      <c r="P78" s="169"/>
      <c r="Q78" s="169"/>
      <c r="R78" s="169"/>
      <c r="S78" s="169"/>
    </row>
    <row r="79" spans="1:19" s="23" customFormat="1" ht="13.9" customHeight="1">
      <c r="A79" s="1107" t="s">
        <v>1239</v>
      </c>
      <c r="B79" s="1114">
        <v>280.47649386886928</v>
      </c>
      <c r="C79" s="1115">
        <v>275.50064601916682</v>
      </c>
      <c r="D79" s="1115">
        <v>267.10963064834095</v>
      </c>
      <c r="E79" s="1115">
        <v>267.89657857974441</v>
      </c>
      <c r="F79" s="1115">
        <v>264.80664102348715</v>
      </c>
      <c r="G79" s="1115">
        <v>266.45255584177301</v>
      </c>
      <c r="H79" s="1115">
        <v>262.92018586720906</v>
      </c>
      <c r="I79" s="1115">
        <v>261.56724197440826</v>
      </c>
      <c r="J79" s="1115">
        <v>257.44686831403533</v>
      </c>
      <c r="K79" s="1106"/>
      <c r="L79" s="1106"/>
      <c r="M79" s="1106"/>
      <c r="N79" s="1106"/>
      <c r="O79" s="1106"/>
      <c r="P79" s="169"/>
      <c r="Q79" s="169"/>
      <c r="R79" s="169"/>
      <c r="S79" s="169"/>
    </row>
    <row r="80" spans="1:19" s="23" customFormat="1" ht="13.9" customHeight="1">
      <c r="A80" s="1107" t="s">
        <v>1227</v>
      </c>
      <c r="B80" s="1114">
        <v>230.07316741431026</v>
      </c>
      <c r="C80" s="1115">
        <v>220.04147941507932</v>
      </c>
      <c r="D80" s="1115">
        <v>221.1831841538316</v>
      </c>
      <c r="E80" s="1115">
        <v>221.35403688028089</v>
      </c>
      <c r="F80" s="1115">
        <v>229.07166227795784</v>
      </c>
      <c r="G80" s="1115">
        <v>229.78232298845415</v>
      </c>
      <c r="H80" s="1115">
        <v>233.73561297037372</v>
      </c>
      <c r="I80" s="1115">
        <v>238.4743282434188</v>
      </c>
      <c r="J80" s="1115">
        <v>240.65856251540819</v>
      </c>
      <c r="K80" s="1106"/>
      <c r="L80" s="1106"/>
      <c r="M80" s="1106"/>
      <c r="N80" s="1106"/>
      <c r="O80" s="1106"/>
      <c r="P80" s="169"/>
      <c r="Q80" s="169"/>
      <c r="R80" s="169"/>
      <c r="S80" s="169"/>
    </row>
    <row r="81" spans="1:19" s="23" customFormat="1" ht="13.9" customHeight="1">
      <c r="A81" s="1230" t="s">
        <v>1228</v>
      </c>
      <c r="B81" s="1125">
        <v>25.115667025231645</v>
      </c>
      <c r="C81" s="1116">
        <v>25.15731912583648</v>
      </c>
      <c r="D81" s="1116">
        <v>24.32391533968925</v>
      </c>
      <c r="E81" s="1116">
        <v>25.059010505570281</v>
      </c>
      <c r="F81" s="1116">
        <v>24.535044812585227</v>
      </c>
      <c r="G81" s="1116">
        <v>24.417098733662691</v>
      </c>
      <c r="H81" s="1116">
        <v>23.684864992695211</v>
      </c>
      <c r="I81" s="1116">
        <v>23.413093707155738</v>
      </c>
      <c r="J81" s="1116">
        <v>23.082206130580293</v>
      </c>
      <c r="K81" s="1229"/>
      <c r="L81" s="1106"/>
      <c r="M81" s="1106"/>
      <c r="N81" s="1106"/>
      <c r="O81" s="1106"/>
      <c r="P81" s="169"/>
      <c r="Q81" s="169"/>
      <c r="R81" s="169"/>
      <c r="S81" s="169"/>
    </row>
    <row r="82" spans="1:19" s="23" customFormat="1" ht="13.9" customHeight="1">
      <c r="A82" s="1111" t="s">
        <v>1240</v>
      </c>
      <c r="B82" s="1112"/>
      <c r="C82" s="1113"/>
      <c r="D82" s="1113"/>
      <c r="E82" s="1113"/>
      <c r="F82" s="1113"/>
      <c r="G82" s="1113"/>
      <c r="H82" s="1113"/>
      <c r="I82" s="1113"/>
      <c r="J82" s="1113"/>
      <c r="K82" s="1106"/>
      <c r="L82" s="1106"/>
      <c r="M82" s="1106"/>
      <c r="N82" s="1106"/>
      <c r="O82" s="1106"/>
      <c r="P82" s="169"/>
      <c r="Q82" s="169"/>
      <c r="R82" s="169"/>
      <c r="S82" s="169"/>
    </row>
    <row r="83" spans="1:19" s="23" customFormat="1" ht="13.9" customHeight="1">
      <c r="A83" s="1107" t="s">
        <v>475</v>
      </c>
      <c r="B83" s="1121">
        <v>2.3057164348040575</v>
      </c>
      <c r="C83" s="1122">
        <v>2.2352646920432075</v>
      </c>
      <c r="D83" s="1122">
        <v>2.2840363679212707</v>
      </c>
      <c r="E83" s="1122">
        <v>2.3656859966699542</v>
      </c>
      <c r="F83" s="1122">
        <v>2.3642732143486183</v>
      </c>
      <c r="G83" s="1122">
        <v>2.3377449089731837</v>
      </c>
      <c r="H83" s="1122">
        <v>2.1949270558074629</v>
      </c>
      <c r="I83" s="1122">
        <v>2.2725823455018843</v>
      </c>
      <c r="J83" s="1122">
        <v>2.3491578295871509</v>
      </c>
      <c r="K83" s="1106"/>
      <c r="L83" s="1106"/>
      <c r="M83" s="1106"/>
      <c r="N83" s="1106"/>
      <c r="O83" s="1106"/>
      <c r="P83" s="169"/>
      <c r="Q83" s="169"/>
      <c r="R83" s="169"/>
      <c r="S83" s="169"/>
    </row>
    <row r="84" spans="1:19" s="23" customFormat="1" ht="13.9" customHeight="1">
      <c r="A84" s="1107" t="s">
        <v>476</v>
      </c>
      <c r="B84" s="1121">
        <v>1.8219373172906412</v>
      </c>
      <c r="C84" s="1122">
        <v>1.9800337802935737</v>
      </c>
      <c r="D84" s="1122">
        <v>2.0295474008947934</v>
      </c>
      <c r="E84" s="1122">
        <v>2.0009788043235743</v>
      </c>
      <c r="F84" s="1122">
        <v>1.9878058051751812</v>
      </c>
      <c r="G84" s="1122">
        <v>2.0606318387330229</v>
      </c>
      <c r="H84" s="1122">
        <v>2.2358781249304216</v>
      </c>
      <c r="I84" s="1122">
        <v>1.8972813923838303</v>
      </c>
      <c r="J84" s="1122">
        <v>1.6965741537788896</v>
      </c>
      <c r="K84" s="1106"/>
      <c r="L84" s="1106"/>
      <c r="M84" s="1106"/>
      <c r="N84" s="1106"/>
      <c r="O84" s="1106"/>
      <c r="P84" s="169"/>
      <c r="Q84" s="169"/>
      <c r="R84" s="169"/>
      <c r="S84" s="169"/>
    </row>
    <row r="85" spans="1:19" s="23" customFormat="1" ht="13.9" customHeight="1">
      <c r="A85" s="1230" t="s">
        <v>1189</v>
      </c>
      <c r="B85" s="1125">
        <v>26.875085766604077</v>
      </c>
      <c r="C85" s="1116">
        <v>29.959591586254856</v>
      </c>
      <c r="D85" s="1116">
        <v>29.748015151552501</v>
      </c>
      <c r="E85" s="1116">
        <v>30.878745253036207</v>
      </c>
      <c r="F85" s="1116">
        <v>28.4774298326208</v>
      </c>
      <c r="G85" s="1116">
        <v>28.25544061266956</v>
      </c>
      <c r="H85" s="1116">
        <v>28.94237721563789</v>
      </c>
      <c r="I85" s="1116">
        <v>28.373387917004589</v>
      </c>
      <c r="J85" s="1116">
        <v>29.600429270867174</v>
      </c>
      <c r="K85" s="1229"/>
      <c r="L85" s="1106"/>
      <c r="M85" s="1106"/>
      <c r="N85" s="1106"/>
      <c r="O85" s="1106"/>
      <c r="P85" s="169"/>
      <c r="Q85" s="169"/>
      <c r="R85" s="169"/>
      <c r="S85" s="169"/>
    </row>
    <row r="86" spans="1:19" s="23" customFormat="1" ht="13.9" customHeight="1">
      <c r="A86" s="1057"/>
      <c r="B86" s="1712"/>
      <c r="C86" s="1711"/>
      <c r="D86" s="1711"/>
      <c r="E86" s="1711"/>
      <c r="F86" s="1711"/>
      <c r="G86" s="1711"/>
      <c r="H86" s="1711"/>
      <c r="I86" s="1711"/>
      <c r="J86" s="1711"/>
      <c r="K86" s="1229"/>
      <c r="L86" s="1106"/>
      <c r="M86" s="1106"/>
      <c r="N86" s="1106"/>
      <c r="O86" s="1106"/>
      <c r="P86" s="169"/>
      <c r="Q86" s="169"/>
      <c r="R86" s="169"/>
      <c r="S86" s="169"/>
    </row>
    <row r="87" spans="1:19" s="138" customFormat="1" ht="10.5" customHeight="1">
      <c r="A87" s="1781" t="s">
        <v>1241</v>
      </c>
      <c r="B87" s="1781"/>
      <c r="C87" s="1781"/>
      <c r="D87" s="1781"/>
      <c r="E87" s="1781"/>
      <c r="F87" s="1781"/>
      <c r="G87" s="1781"/>
      <c r="H87" s="1781"/>
      <c r="I87" s="1781"/>
      <c r="J87" s="1781"/>
      <c r="K87" s="1103"/>
      <c r="L87" s="1103"/>
      <c r="M87" s="1103"/>
      <c r="N87" s="1103"/>
      <c r="O87" s="1103"/>
      <c r="P87" s="167"/>
      <c r="Q87" s="167"/>
      <c r="R87" s="167"/>
      <c r="S87" s="167"/>
    </row>
    <row r="88" spans="1:19" s="68" customFormat="1" ht="20.25" customHeight="1">
      <c r="A88" s="1932" t="s">
        <v>1242</v>
      </c>
      <c r="B88" s="1932"/>
      <c r="C88" s="1932"/>
      <c r="D88" s="1932"/>
      <c r="E88" s="1932"/>
      <c r="F88" s="1932"/>
      <c r="G88" s="1932"/>
      <c r="H88" s="1932"/>
      <c r="I88" s="1932"/>
      <c r="J88" s="1932"/>
    </row>
    <row r="89" spans="1:19" s="138" customFormat="1" ht="10.5" customHeight="1">
      <c r="A89" s="1781" t="s">
        <v>1232</v>
      </c>
      <c r="B89" s="1781"/>
      <c r="C89" s="1781"/>
      <c r="D89" s="1781"/>
      <c r="E89" s="1781"/>
      <c r="F89" s="1781"/>
      <c r="G89" s="1781"/>
      <c r="H89" s="1781"/>
      <c r="I89" s="1781"/>
      <c r="J89" s="1781"/>
      <c r="K89" s="1103"/>
      <c r="L89" s="1103"/>
      <c r="M89" s="1103"/>
      <c r="N89" s="1103"/>
      <c r="O89" s="1103"/>
      <c r="P89" s="167"/>
      <c r="Q89" s="167"/>
      <c r="R89" s="167"/>
      <c r="S89" s="167"/>
    </row>
  </sheetData>
  <sheetProtection formatCells="0" insertRows="0" deleteRows="0"/>
  <mergeCells count="6">
    <mergeCell ref="A30:H30"/>
    <mergeCell ref="A88:J88"/>
    <mergeCell ref="A89:J89"/>
    <mergeCell ref="A87:J87"/>
    <mergeCell ref="A28:J28"/>
    <mergeCell ref="A29:J29"/>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rowBreaks count="1" manualBreakCount="1">
    <brk id="46" max="16383" man="1"/>
  </rowBreaks>
  <drawing r:id="rId2"/>
  <legacyDrawing r:id="rId3"/>
  <controls>
    <mc:AlternateContent xmlns:mc="http://schemas.openxmlformats.org/markup-compatibility/2006">
      <mc:Choice Requires="x14">
        <control shapeId="2457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5761"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136A-AD46-446C-82B0-9DDD9EF4A2E5}">
  <sheetPr codeName="Ark35">
    <pageSetUpPr fitToPage="1"/>
  </sheetPr>
  <dimension ref="A1:N46"/>
  <sheetViews>
    <sheetView topLeftCell="A9" workbookViewId="0">
      <selection activeCell="D33" sqref="D33"/>
    </sheetView>
  </sheetViews>
  <sheetFormatPr baseColWidth="10" defaultColWidth="10.125" defaultRowHeight="12.75"/>
  <cols>
    <col min="1" max="1" width="31.25" style="111" customWidth="1"/>
    <col min="2" max="2" width="10.125" style="111" customWidth="1"/>
    <col min="3" max="3" width="10.125" style="111"/>
    <col min="4" max="4" width="7.125" style="111" customWidth="1"/>
    <col min="5" max="9" width="10.125" style="111"/>
    <col min="10" max="10" width="2.125" style="111" customWidth="1"/>
    <col min="11" max="16384" width="10.125" style="111"/>
  </cols>
  <sheetData>
    <row r="1" spans="1:7">
      <c r="G1" s="136"/>
    </row>
    <row r="2" spans="1:7" ht="15.75">
      <c r="A2" s="112" t="s">
        <v>1243</v>
      </c>
      <c r="B2" s="112"/>
    </row>
    <row r="4" spans="1:7">
      <c r="A4" s="113" t="str">
        <f>A33</f>
        <v>Large corporates and international customers</v>
      </c>
      <c r="B4" s="113"/>
      <c r="C4" s="114">
        <f>C27</f>
        <v>722.12675054599697</v>
      </c>
      <c r="E4" s="124"/>
    </row>
    <row r="5" spans="1:7">
      <c r="A5" s="113" t="str">
        <f>A31</f>
        <v>Personal customers</v>
      </c>
      <c r="B5" s="113"/>
      <c r="C5" s="114">
        <f>C25</f>
        <v>1222.8420950801622</v>
      </c>
      <c r="E5" s="124"/>
    </row>
    <row r="6" spans="1:7">
      <c r="A6" s="113" t="s">
        <v>425</v>
      </c>
      <c r="B6" s="113"/>
      <c r="C6" s="114">
        <f>C28</f>
        <v>38.794785740370948</v>
      </c>
      <c r="E6" s="124"/>
    </row>
    <row r="7" spans="1:7">
      <c r="A7" s="1371" t="str">
        <f>EAD!$A116</f>
        <v>Bank, insurance and portfolio management</v>
      </c>
      <c r="B7" s="1680">
        <f t="shared" ref="B7:B20" si="0">C7/C$21*1000</f>
        <v>21.087839413788167</v>
      </c>
      <c r="C7" s="1372">
        <f>EAD!C97</f>
        <v>11.341996817348372</v>
      </c>
    </row>
    <row r="8" spans="1:7" ht="13.9" customHeight="1">
      <c r="A8" s="1371" t="str">
        <f>EAD!$A118</f>
        <v>Shipping</v>
      </c>
      <c r="B8" s="1680">
        <f t="shared" si="0"/>
        <v>2.2076482913251003</v>
      </c>
      <c r="C8" s="1372">
        <f>EAD!C99</f>
        <v>1.1873734147302999</v>
      </c>
    </row>
    <row r="9" spans="1:7" ht="13.9" customHeight="1">
      <c r="A9" s="1371" t="str">
        <f>EAD!$A117</f>
        <v>Commercial real estate</v>
      </c>
      <c r="B9" s="1680">
        <f t="shared" si="0"/>
        <v>439.4719463157906</v>
      </c>
      <c r="C9" s="1372">
        <f>EAD!C98</f>
        <v>236.36795209890073</v>
      </c>
    </row>
    <row r="10" spans="1:7" ht="13.9" customHeight="1">
      <c r="A10" s="1371" t="str">
        <f>EAD!$A128</f>
        <v>Residential property</v>
      </c>
      <c r="B10" s="1680">
        <f t="shared" si="0"/>
        <v>258.57573966561279</v>
      </c>
      <c r="C10" s="1372">
        <f>EAD!C109</f>
        <v>139.07376468417667</v>
      </c>
    </row>
    <row r="11" spans="1:7" ht="13.9" customHeight="1">
      <c r="A11" s="1371" t="str">
        <f>EAD!$A119</f>
        <v>Oil, gas and offshore</v>
      </c>
      <c r="B11" s="1680">
        <f t="shared" si="0"/>
        <v>2.3858801909084306</v>
      </c>
      <c r="C11" s="1372">
        <f>EAD!C100</f>
        <v>1.2832346169216602</v>
      </c>
    </row>
    <row r="12" spans="1:7" ht="13.9" customHeight="1">
      <c r="A12" s="1371" t="str">
        <f>EAD!$A120</f>
        <v>Power and renewables</v>
      </c>
      <c r="B12" s="1680">
        <f t="shared" si="0"/>
        <v>32.177952007808962</v>
      </c>
      <c r="C12" s="1372">
        <f>EAD!C101</f>
        <v>17.306762542146892</v>
      </c>
    </row>
    <row r="13" spans="1:7" ht="13.9" customHeight="1">
      <c r="A13" s="1371" t="str">
        <f>EAD!$A121</f>
        <v>Healthcare</v>
      </c>
      <c r="B13" s="1680">
        <f t="shared" si="0"/>
        <v>8.5396616592029878E-2</v>
      </c>
      <c r="C13" s="1372">
        <f>EAD!C102</f>
        <v>4.5930174950299996E-2</v>
      </c>
      <c r="E13" s="115" t="s">
        <v>1152</v>
      </c>
    </row>
    <row r="14" spans="1:7" ht="13.9" customHeight="1">
      <c r="A14" s="1371" t="str">
        <f>EAD!$A122</f>
        <v>Public sector</v>
      </c>
      <c r="B14" s="1680">
        <f t="shared" si="0"/>
        <v>14.604644316218502</v>
      </c>
      <c r="C14" s="1372">
        <f>EAD!C103</f>
        <v>7.8550403435237017</v>
      </c>
      <c r="E14" s="116" t="s">
        <v>1153</v>
      </c>
    </row>
    <row r="15" spans="1:7" ht="13.9" customHeight="1">
      <c r="A15" s="1371" t="str">
        <f>EAD!$A123</f>
        <v>Fishing, fish farming and farming</v>
      </c>
      <c r="B15" s="1680">
        <f t="shared" si="0"/>
        <v>66.171393102116625</v>
      </c>
      <c r="C15" s="1372">
        <f>EAD!C104</f>
        <v>35.589977485934114</v>
      </c>
      <c r="E15" s="116" t="s">
        <v>1154</v>
      </c>
    </row>
    <row r="16" spans="1:7" ht="13.9" customHeight="1">
      <c r="A16" s="1371" t="str">
        <f>EAD!$A124</f>
        <v>Retail industries</v>
      </c>
      <c r="B16" s="1680">
        <f t="shared" si="0"/>
        <v>34.843933415366308</v>
      </c>
      <c r="C16" s="1372">
        <f>EAD!C105</f>
        <v>18.740648301911108</v>
      </c>
      <c r="E16" s="116" t="s">
        <v>1244</v>
      </c>
    </row>
    <row r="17" spans="1:5" ht="13.9" customHeight="1">
      <c r="A17" s="1371" t="str">
        <f>EAD!$A125</f>
        <v>Manufacturing</v>
      </c>
      <c r="B17" s="1680">
        <f t="shared" si="0"/>
        <v>31.439096110848176</v>
      </c>
      <c r="C17" s="1372">
        <f>EAD!C106</f>
        <v>16.909372317981536</v>
      </c>
    </row>
    <row r="18" spans="1:5" ht="13.9" customHeight="1">
      <c r="A18" s="1371" t="str">
        <f>EAD!$A126</f>
        <v>Technology, media and telecom</v>
      </c>
      <c r="B18" s="1680">
        <f t="shared" si="0"/>
        <v>6.1447722204111459</v>
      </c>
      <c r="C18" s="1372">
        <f>EAD!C107</f>
        <v>3.3049372958362384</v>
      </c>
    </row>
    <row r="19" spans="1:5" ht="13.9" customHeight="1">
      <c r="A19" s="1371" t="str">
        <f>EAD!$A127</f>
        <v>Services</v>
      </c>
      <c r="B19" s="1680">
        <f t="shared" si="0"/>
        <v>39.231445438186405</v>
      </c>
      <c r="C19" s="1372">
        <f>EAD!C108</f>
        <v>21.100451334476212</v>
      </c>
    </row>
    <row r="20" spans="1:5" ht="13.9" customHeight="1">
      <c r="A20" s="1371" t="str">
        <f>EAD!$A129</f>
        <v>Other corporate customers</v>
      </c>
      <c r="B20" s="1680">
        <f t="shared" si="0"/>
        <v>51.572312895026812</v>
      </c>
      <c r="C20" s="1372">
        <f>EAD!C110</f>
        <v>27.737929772750135</v>
      </c>
    </row>
    <row r="21" spans="1:5">
      <c r="A21" s="117" t="s">
        <v>1245</v>
      </c>
      <c r="B21" s="117"/>
      <c r="C21" s="118">
        <f>SUM(C7:C20)</f>
        <v>537.84537120158791</v>
      </c>
    </row>
    <row r="22" spans="1:5">
      <c r="A22" s="111" t="s">
        <v>1157</v>
      </c>
      <c r="C22" s="119">
        <f>(SUM(C7:C20))-C26</f>
        <v>0</v>
      </c>
    </row>
    <row r="24" spans="1:5" customFormat="1" ht="22.5">
      <c r="A24" s="120" t="s">
        <v>1158</v>
      </c>
      <c r="B24" s="120"/>
      <c r="C24" s="121" t="s">
        <v>1159</v>
      </c>
      <c r="D24" s="122" t="s">
        <v>439</v>
      </c>
      <c r="E24" s="121" t="s">
        <v>1160</v>
      </c>
    </row>
    <row r="25" spans="1:5">
      <c r="A25" s="123" t="str">
        <f>A31&amp;" "&amp;ROUND(D25,0)&amp;"%"</f>
        <v>Personal customers 48%</v>
      </c>
      <c r="B25" s="123"/>
      <c r="C25" s="124">
        <f>EAD!$C$92</f>
        <v>1222.8420950801622</v>
      </c>
      <c r="D25" s="125">
        <f>(C25/C$29*100)+E25</f>
        <v>48.49451655013786</v>
      </c>
    </row>
    <row r="26" spans="1:5">
      <c r="A26" s="126" t="str">
        <f>A32&amp;" "&amp;ROUND(D26,0)&amp;"%"</f>
        <v>Corporate customers Norway 21%</v>
      </c>
      <c r="B26" s="1678"/>
      <c r="C26" s="124">
        <f>EAD!C111</f>
        <v>537.84537120158791</v>
      </c>
      <c r="D26" s="125">
        <f>(C26/C$29*100)+E26</f>
        <v>21.329451578489071</v>
      </c>
    </row>
    <row r="27" spans="1:5">
      <c r="A27" s="1679" t="str">
        <f>A33&amp;" "&amp;ROUND(D27,0)&amp;"%"</f>
        <v>Large corporates and international customers 29%</v>
      </c>
      <c r="B27" s="1679"/>
      <c r="C27" s="124">
        <f>EAD!$C$130</f>
        <v>722.12675054599697</v>
      </c>
      <c r="D27" s="125">
        <f>(C27/C$29*100)+E27</f>
        <v>28.637538564089489</v>
      </c>
      <c r="E27" s="111">
        <v>0</v>
      </c>
    </row>
    <row r="28" spans="1:5">
      <c r="A28" s="1699" t="str">
        <f>A34&amp;" "&amp;ROUND(D28,0)&amp;"%"</f>
        <v>Other corporate customers 2%</v>
      </c>
      <c r="B28" s="1699"/>
      <c r="C28" s="124">
        <f>EAD!$C$135</f>
        <v>38.794785740370948</v>
      </c>
      <c r="D28" s="125">
        <f>(C28/C$29*100)+E28</f>
        <v>1.5384933072835887</v>
      </c>
    </row>
    <row r="29" spans="1:5" ht="13.5" thickBot="1">
      <c r="A29" s="127"/>
      <c r="B29" s="127"/>
      <c r="C29" s="128">
        <f>SUM(C25:C28)</f>
        <v>2521.6090025681178</v>
      </c>
    </row>
    <row r="30" spans="1:5" ht="13.5" thickTop="1"/>
    <row r="31" spans="1:5" ht="14.25">
      <c r="A31" t="s">
        <v>422</v>
      </c>
      <c r="B31"/>
    </row>
    <row r="32" spans="1:5" ht="14.25">
      <c r="A32" t="s">
        <v>423</v>
      </c>
      <c r="B32"/>
    </row>
    <row r="33" spans="1:14" ht="14.25">
      <c r="A33" t="s">
        <v>424</v>
      </c>
      <c r="B33"/>
    </row>
    <row r="34" spans="1:14" ht="14.25">
      <c r="A34" t="s">
        <v>621</v>
      </c>
      <c r="B34"/>
    </row>
    <row r="37" spans="1:14" ht="15.75">
      <c r="A37" s="112" t="s">
        <v>1161</v>
      </c>
      <c r="B37" s="112"/>
    </row>
    <row r="38" spans="1:14">
      <c r="K38" s="115" t="s">
        <v>1152</v>
      </c>
    </row>
    <row r="39" spans="1:14" ht="23.85" customHeight="1">
      <c r="A39" s="129"/>
      <c r="B39" s="129"/>
      <c r="C39" s="130" t="str">
        <f>EAD!C523</f>
        <v>31 March 2025</v>
      </c>
      <c r="D39" s="130" t="str">
        <f>EAD!D523</f>
        <v>31 Dec. 2024</v>
      </c>
      <c r="E39" s="130" t="str">
        <f>EAD!E523</f>
        <v>30 Sept. 2024</v>
      </c>
      <c r="F39" s="130" t="str">
        <f>EAD!F523</f>
        <v>30 June 2024</v>
      </c>
      <c r="G39" s="130" t="str">
        <f>EAD!G523</f>
        <v>31 March 2024</v>
      </c>
      <c r="H39" s="130" t="str">
        <f>EAD!H523</f>
        <v>31 Dec. 2023</v>
      </c>
      <c r="I39" s="130" t="str">
        <f>EAD!I523</f>
        <v>30 Sept. 2023</v>
      </c>
      <c r="J39" s="131" t="s">
        <v>1162</v>
      </c>
      <c r="K39" s="116" t="s">
        <v>1163</v>
      </c>
      <c r="L39" s="129"/>
      <c r="M39" s="129"/>
      <c r="N39" s="129"/>
    </row>
    <row r="40" spans="1:14">
      <c r="A40" s="135" t="str">
        <f>EAD!A143</f>
        <v>Low risk</v>
      </c>
      <c r="B40" s="132"/>
      <c r="C40" s="133">
        <f>EAD!C145</f>
        <v>362.64814584205192</v>
      </c>
      <c r="D40" s="133">
        <f>EAD!D145</f>
        <v>364.16437554405962</v>
      </c>
      <c r="E40" s="133">
        <f>EAD!E145</f>
        <v>359.00273931514982</v>
      </c>
      <c r="F40" s="133">
        <f>EAD!F145</f>
        <v>370.95966787801109</v>
      </c>
      <c r="G40" s="133">
        <f>EAD!G145</f>
        <v>363.72102867062983</v>
      </c>
      <c r="H40" s="133">
        <f>EAD!H145</f>
        <v>361.47842100174034</v>
      </c>
      <c r="I40" s="133">
        <f>EAD!I145</f>
        <v>371.64189231420067</v>
      </c>
      <c r="K40" s="116" t="s">
        <v>1246</v>
      </c>
    </row>
    <row r="41" spans="1:14">
      <c r="A41" s="135" t="str">
        <f>EAD!A149</f>
        <v>Medium risk</v>
      </c>
      <c r="B41" s="132"/>
      <c r="C41" s="133">
        <f>EAD!C151</f>
        <v>138.50084445551107</v>
      </c>
      <c r="D41" s="133">
        <f>EAD!D151</f>
        <v>134.22111536692003</v>
      </c>
      <c r="E41" s="133">
        <f>EAD!E151</f>
        <v>135.97329962835988</v>
      </c>
      <c r="F41" s="133">
        <f>EAD!F151</f>
        <v>127.78355923106966</v>
      </c>
      <c r="G41" s="133">
        <f>EAD!G151</f>
        <v>126.77558533071985</v>
      </c>
      <c r="H41" s="133">
        <f>EAD!H151</f>
        <v>127.82389033656997</v>
      </c>
      <c r="I41" s="133">
        <f>EAD!I151</f>
        <v>121.05219422960985</v>
      </c>
      <c r="K41" s="116" t="s">
        <v>1165</v>
      </c>
    </row>
    <row r="42" spans="1:14">
      <c r="A42" s="135" t="s">
        <v>682</v>
      </c>
      <c r="B42" s="132"/>
      <c r="C42" s="133">
        <f>EAD!C157</f>
        <v>36.696380904024451</v>
      </c>
      <c r="D42" s="133">
        <f>EAD!D157</f>
        <v>36.609582593949995</v>
      </c>
      <c r="E42" s="133">
        <f>EAD!E157</f>
        <v>33.891243966960012</v>
      </c>
      <c r="F42" s="133">
        <f>EAD!F157</f>
        <v>29.970880556870018</v>
      </c>
      <c r="G42" s="133">
        <f>EAD!G157</f>
        <v>30.699643223220026</v>
      </c>
      <c r="H42" s="133">
        <f>EAD!H157</f>
        <v>29.387556479970016</v>
      </c>
      <c r="I42" s="133">
        <f>EAD!I157</f>
        <v>26.003179111799998</v>
      </c>
      <c r="K42" s="116" t="s">
        <v>1166</v>
      </c>
    </row>
    <row r="43" spans="1:14">
      <c r="K43" s="134" t="s">
        <v>1247</v>
      </c>
    </row>
    <row r="44" spans="1:14">
      <c r="A44" s="111" t="s">
        <v>1168</v>
      </c>
      <c r="C44" s="135">
        <f t="shared" ref="C44:I44" si="1">SUM(C40:C42)</f>
        <v>537.84537120158745</v>
      </c>
      <c r="D44" s="135">
        <f t="shared" si="1"/>
        <v>534.99507350492968</v>
      </c>
      <c r="E44" s="135">
        <f t="shared" si="1"/>
        <v>528.86728291046973</v>
      </c>
      <c r="F44" s="135">
        <f t="shared" si="1"/>
        <v>528.71410766595079</v>
      </c>
      <c r="G44" s="135">
        <f t="shared" si="1"/>
        <v>521.19625722456976</v>
      </c>
      <c r="H44" s="135">
        <f t="shared" si="1"/>
        <v>518.68986781828039</v>
      </c>
      <c r="I44" s="135">
        <f t="shared" si="1"/>
        <v>518.69726565561052</v>
      </c>
    </row>
    <row r="45" spans="1:14">
      <c r="A45" s="111" t="s">
        <v>1169</v>
      </c>
      <c r="C45" s="135">
        <f>EAD!C162</f>
        <v>537.84537120158745</v>
      </c>
      <c r="D45" s="135">
        <f>EAD!D162</f>
        <v>534.99507350492968</v>
      </c>
      <c r="E45" s="135">
        <f>EAD!E162</f>
        <v>528.86728291046973</v>
      </c>
      <c r="F45" s="135">
        <f>EAD!F162</f>
        <v>528.71410766595079</v>
      </c>
      <c r="G45" s="135">
        <f>EAD!G162</f>
        <v>521.19625722456965</v>
      </c>
      <c r="H45" s="135">
        <f>EAD!H162</f>
        <v>518.68986781828039</v>
      </c>
      <c r="I45" s="135">
        <f>EAD!I162</f>
        <v>518.69726565561052</v>
      </c>
    </row>
    <row r="46" spans="1:14">
      <c r="A46" s="111" t="s">
        <v>1170</v>
      </c>
      <c r="C46" s="135">
        <f>+C44-C45</f>
        <v>0</v>
      </c>
      <c r="D46" s="135">
        <f t="shared" ref="D46:I46" si="2">+D44-D45</f>
        <v>0</v>
      </c>
      <c r="E46" s="135">
        <f t="shared" si="2"/>
        <v>0</v>
      </c>
      <c r="F46" s="135">
        <f t="shared" si="2"/>
        <v>0</v>
      </c>
      <c r="G46" s="135">
        <f t="shared" si="2"/>
        <v>0</v>
      </c>
      <c r="H46" s="135">
        <f t="shared" si="2"/>
        <v>0</v>
      </c>
      <c r="I46" s="135">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1Q25</oddHeader>
  </headerFooter>
  <drawing r:id="rId2"/>
  <legacyDrawing r:id="rId3"/>
  <controls>
    <mc:AlternateContent xmlns:mc="http://schemas.openxmlformats.org/markup-compatibility/2006">
      <mc:Choice Requires="x14">
        <control shapeId="24780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7809"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71"/>
  <sheetViews>
    <sheetView zoomScale="150" zoomScaleNormal="150" workbookViewId="0"/>
  </sheetViews>
  <sheetFormatPr baseColWidth="10" defaultColWidth="8.125" defaultRowHeight="14.25"/>
  <cols>
    <col min="1" max="1" width="31.125" customWidth="1"/>
    <col min="2" max="10" width="5.125" customWidth="1"/>
    <col min="11" max="11" width="3.25" customWidth="1"/>
  </cols>
  <sheetData>
    <row r="1" spans="1:10" s="68" customFormat="1" ht="23.1" customHeight="1">
      <c r="A1" s="155"/>
      <c r="B1" s="897"/>
      <c r="C1" s="897"/>
      <c r="D1" s="897"/>
      <c r="E1" s="897"/>
      <c r="F1" s="897"/>
      <c r="G1" s="897"/>
      <c r="H1" s="897"/>
      <c r="I1" s="897"/>
      <c r="J1" s="1083"/>
    </row>
    <row r="2" spans="1:10" s="3" customFormat="1" ht="34.35" customHeight="1">
      <c r="A2" s="1934" t="s">
        <v>1248</v>
      </c>
      <c r="B2" s="1774"/>
      <c r="C2" s="1774"/>
      <c r="D2" s="1774"/>
      <c r="E2" s="1774"/>
      <c r="F2" s="1774"/>
      <c r="G2" s="1774"/>
      <c r="H2" s="1774"/>
      <c r="I2" s="307"/>
      <c r="J2" s="307"/>
    </row>
    <row r="3" spans="1:10" s="90" customFormat="1" ht="13.9" customHeight="1">
      <c r="A3" s="898"/>
      <c r="B3" s="898"/>
      <c r="C3" s="898"/>
      <c r="D3" s="898"/>
      <c r="E3" s="898"/>
      <c r="F3" s="898"/>
      <c r="G3" s="898"/>
      <c r="H3" s="898"/>
      <c r="I3" s="898"/>
      <c r="J3" s="898"/>
    </row>
    <row r="4" spans="1:10" s="62" customFormat="1" ht="14.1" customHeight="1">
      <c r="A4" s="156" t="s">
        <v>210</v>
      </c>
      <c r="B4" s="338" t="s">
        <v>211</v>
      </c>
      <c r="C4" s="339" t="s">
        <v>212</v>
      </c>
      <c r="D4" s="1052" t="s">
        <v>213</v>
      </c>
      <c r="E4" s="1052" t="s">
        <v>214</v>
      </c>
      <c r="F4" s="1052" t="s">
        <v>215</v>
      </c>
      <c r="G4" s="1052" t="s">
        <v>216</v>
      </c>
      <c r="H4" s="1052" t="s">
        <v>217</v>
      </c>
      <c r="I4" s="1052" t="s">
        <v>218</v>
      </c>
      <c r="J4" s="1052" t="s">
        <v>219</v>
      </c>
    </row>
    <row r="5" spans="1:10" s="62" customFormat="1" ht="13.9" customHeight="1">
      <c r="A5" s="675" t="s">
        <v>80</v>
      </c>
      <c r="B5" s="1343">
        <v>4879.0194680296399</v>
      </c>
      <c r="C5" s="1344">
        <v>5043.8077326891007</v>
      </c>
      <c r="D5" s="1344">
        <v>4690.4311592384238</v>
      </c>
      <c r="E5" s="1344">
        <v>4382.2314012020315</v>
      </c>
      <c r="F5" s="1344">
        <v>4485.662041606045</v>
      </c>
      <c r="G5" s="1344">
        <v>4905.7742652620746</v>
      </c>
      <c r="H5" s="1344">
        <v>4777.9448966786431</v>
      </c>
      <c r="I5" s="1344">
        <v>4896.4958518532812</v>
      </c>
      <c r="J5" s="1344">
        <v>4534.9300571369549</v>
      </c>
    </row>
    <row r="6" spans="1:10" s="62" customFormat="1" ht="13.9" customHeight="1">
      <c r="A6" s="659" t="s">
        <v>83</v>
      </c>
      <c r="B6" s="1690">
        <v>2585.4972635962799</v>
      </c>
      <c r="C6" s="660">
        <v>2421.3022048215398</v>
      </c>
      <c r="D6" s="660">
        <v>1878.2465785602499</v>
      </c>
      <c r="E6" s="660">
        <v>2458.9528002594429</v>
      </c>
      <c r="F6" s="660">
        <v>1761.1355914691176</v>
      </c>
      <c r="G6" s="660">
        <v>2160.5533854218247</v>
      </c>
      <c r="H6" s="660">
        <v>1942.5253408911117</v>
      </c>
      <c r="I6" s="660">
        <v>1955.8184797650767</v>
      </c>
      <c r="J6" s="660">
        <v>2016.7302072258224</v>
      </c>
    </row>
    <row r="7" spans="1:10" s="62" customFormat="1" ht="13.9" customHeight="1">
      <c r="A7" s="1496" t="s">
        <v>225</v>
      </c>
      <c r="B7" s="1085">
        <v>7464.5167316259203</v>
      </c>
      <c r="C7" s="1086">
        <v>7465.1099375106405</v>
      </c>
      <c r="D7" s="1086">
        <v>6568.6777377986127</v>
      </c>
      <c r="E7" s="1086">
        <v>6841.184201461504</v>
      </c>
      <c r="F7" s="1086">
        <v>6246.7976330751826</v>
      </c>
      <c r="G7" s="1086">
        <v>7066.3276506837983</v>
      </c>
      <c r="H7" s="1086">
        <v>6720.4702375697198</v>
      </c>
      <c r="I7" s="1086">
        <v>6852.3143316182804</v>
      </c>
      <c r="J7" s="1086">
        <v>6551.6602643628221</v>
      </c>
    </row>
    <row r="8" spans="1:10" s="62" customFormat="1" ht="13.9" customHeight="1">
      <c r="A8" s="1496" t="s">
        <v>1172</v>
      </c>
      <c r="B8" s="1085">
        <v>-3026.7830873643798</v>
      </c>
      <c r="C8" s="1086">
        <v>-2948.8938472018999</v>
      </c>
      <c r="D8" s="1086">
        <v>-2685.2604138428837</v>
      </c>
      <c r="E8" s="1086">
        <v>-2727.3944365065886</v>
      </c>
      <c r="F8" s="1086">
        <v>-2729.4381491343979</v>
      </c>
      <c r="G8" s="1086">
        <v>-2768.6776536569828</v>
      </c>
      <c r="H8" s="1086">
        <v>-2576.0192099223846</v>
      </c>
      <c r="I8" s="1086">
        <v>-2647.2000097912419</v>
      </c>
      <c r="J8" s="1086">
        <v>-2588.1730136712035</v>
      </c>
    </row>
    <row r="9" spans="1:10" s="62" customFormat="1" ht="13.9" customHeight="1">
      <c r="A9" s="675" t="s">
        <v>227</v>
      </c>
      <c r="B9" s="1343">
        <v>4437.7336442615397</v>
      </c>
      <c r="C9" s="1344">
        <v>4516.2160903087297</v>
      </c>
      <c r="D9" s="1344">
        <v>3883.4173239557203</v>
      </c>
      <c r="E9" s="1344">
        <v>4113.7897649549277</v>
      </c>
      <c r="F9" s="1344">
        <v>3517.3594839407533</v>
      </c>
      <c r="G9" s="1344">
        <v>4297.6499970267414</v>
      </c>
      <c r="H9" s="1344">
        <v>4144.4510276473775</v>
      </c>
      <c r="I9" s="1344">
        <v>4205.1143218270799</v>
      </c>
      <c r="J9" s="1344">
        <v>3963.4872506915794</v>
      </c>
    </row>
    <row r="10" spans="1:10" s="62" customFormat="1" ht="13.9" customHeight="1">
      <c r="A10" s="656" t="s">
        <v>228</v>
      </c>
      <c r="B10" s="1087">
        <v>0.20507761735720001</v>
      </c>
      <c r="C10" s="1088">
        <v>0.77367942624800001</v>
      </c>
      <c r="D10" s="1088">
        <v>0.44955053828199992</v>
      </c>
      <c r="E10" s="1088">
        <v>0.27474486027800005</v>
      </c>
      <c r="F10" s="1088">
        <v>0.1519496981</v>
      </c>
      <c r="G10" s="1088">
        <v>0.20882431467000004</v>
      </c>
      <c r="H10" s="1088">
        <v>-6.1921214100000045E-2</v>
      </c>
      <c r="I10" s="1088">
        <v>0.68478594694000006</v>
      </c>
      <c r="J10" s="1088">
        <v>-1.3992270599999999E-2</v>
      </c>
    </row>
    <row r="11" spans="1:10" s="62" customFormat="1" ht="13.9" customHeight="1">
      <c r="A11" s="656" t="s">
        <v>105</v>
      </c>
      <c r="B11" s="1087">
        <v>-225.28007442711601</v>
      </c>
      <c r="C11" s="1088">
        <v>-57.762793713639006</v>
      </c>
      <c r="D11" s="1088">
        <v>11.142553811788996</v>
      </c>
      <c r="E11" s="1088">
        <v>-187.89329271740738</v>
      </c>
      <c r="F11" s="1088">
        <v>-68.658281664295615</v>
      </c>
      <c r="G11" s="1088">
        <v>-351.58539399043923</v>
      </c>
      <c r="H11" s="1088">
        <v>-391.78059875107283</v>
      </c>
      <c r="I11" s="1088">
        <v>-547.86563655755594</v>
      </c>
      <c r="J11" s="1088">
        <v>285.37134639119802</v>
      </c>
    </row>
    <row r="12" spans="1:10" s="62" customFormat="1" ht="13.9" customHeight="1">
      <c r="A12" s="659" t="s">
        <v>1225</v>
      </c>
      <c r="B12" s="679">
        <v>-89.281000000000006</v>
      </c>
      <c r="C12" s="660">
        <v>146.994</v>
      </c>
      <c r="D12" s="660">
        <v>-51.982999999999997</v>
      </c>
      <c r="E12" s="660">
        <v>-54.329000000000001</v>
      </c>
      <c r="F12" s="660">
        <v>-42.569000000000003</v>
      </c>
      <c r="G12" s="660">
        <v>-111.41800000000001</v>
      </c>
      <c r="H12" s="660">
        <v>-6.4050000000000002</v>
      </c>
      <c r="I12" s="660">
        <v>13.83</v>
      </c>
      <c r="J12" s="660">
        <v>131.65100000000001</v>
      </c>
    </row>
    <row r="13" spans="1:10" s="62" customFormat="1" ht="13.9" customHeight="1">
      <c r="A13" s="675" t="s">
        <v>230</v>
      </c>
      <c r="B13" s="1343">
        <v>4123.3776474517799</v>
      </c>
      <c r="C13" s="1344">
        <v>4606.22097602134</v>
      </c>
      <c r="D13" s="1344">
        <v>3843.0264283058382</v>
      </c>
      <c r="E13" s="1344">
        <v>3871.8422170977883</v>
      </c>
      <c r="F13" s="1344">
        <v>3406.284151974573</v>
      </c>
      <c r="G13" s="1344">
        <v>3834.8554273511413</v>
      </c>
      <c r="H13" s="1344">
        <v>3746.2035076820794</v>
      </c>
      <c r="I13" s="1344">
        <v>3671.7634712164813</v>
      </c>
      <c r="J13" s="1344">
        <v>4380.4956048121785</v>
      </c>
    </row>
    <row r="14" spans="1:10" s="62" customFormat="1" ht="13.9" customHeight="1">
      <c r="A14" s="656" t="s">
        <v>231</v>
      </c>
      <c r="B14" s="1087">
        <v>-1030.844411862945</v>
      </c>
      <c r="C14" s="1088">
        <v>-1151.555244005335</v>
      </c>
      <c r="D14" s="1088">
        <v>-960.75660707645955</v>
      </c>
      <c r="E14" s="1088">
        <v>-967.96055427444708</v>
      </c>
      <c r="F14" s="1088">
        <v>-851.57103799364324</v>
      </c>
      <c r="G14" s="1088">
        <v>-958.71385683778533</v>
      </c>
      <c r="H14" s="1088">
        <v>-936.55087692051984</v>
      </c>
      <c r="I14" s="1088">
        <v>-917.94086780412033</v>
      </c>
      <c r="J14" s="1088">
        <v>-1095.1239012030446</v>
      </c>
    </row>
    <row r="15" spans="1:10" s="62" customFormat="1" ht="13.9" customHeight="1">
      <c r="A15" s="1480" t="s">
        <v>233</v>
      </c>
      <c r="B15" s="1089">
        <v>3092.5332355888345</v>
      </c>
      <c r="C15" s="1090">
        <v>3454.6657320160052</v>
      </c>
      <c r="D15" s="1090">
        <v>2882.2698212293794</v>
      </c>
      <c r="E15" s="1090">
        <v>2903.8816628233408</v>
      </c>
      <c r="F15" s="1090">
        <v>2554.7131139809294</v>
      </c>
      <c r="G15" s="1090">
        <v>2876.1415705133559</v>
      </c>
      <c r="H15" s="1090">
        <v>2809.6526307615595</v>
      </c>
      <c r="I15" s="1090">
        <v>2753.8226034123609</v>
      </c>
      <c r="J15" s="1090">
        <v>3285.3717036091339</v>
      </c>
    </row>
    <row r="16" spans="1:10" s="68" customFormat="1" ht="7.5" customHeight="1">
      <c r="A16" s="166"/>
      <c r="B16" s="166"/>
      <c r="C16" s="604"/>
      <c r="D16" s="604"/>
      <c r="E16" s="604"/>
      <c r="F16" s="604"/>
      <c r="G16" s="604"/>
      <c r="H16" s="604"/>
      <c r="I16" s="604"/>
      <c r="J16" s="604"/>
    </row>
    <row r="17" spans="1:19" s="68" customFormat="1" ht="13.9" customHeight="1">
      <c r="A17" s="1091" t="s">
        <v>1174</v>
      </c>
      <c r="B17" s="1345"/>
      <c r="C17" s="1346"/>
      <c r="D17" s="1346"/>
      <c r="E17" s="1346"/>
      <c r="F17" s="1346"/>
      <c r="G17" s="1346"/>
      <c r="H17" s="1346"/>
      <c r="I17" s="1346"/>
      <c r="J17" s="1346"/>
    </row>
    <row r="18" spans="1:19" s="68" customFormat="1" ht="13.9" customHeight="1">
      <c r="A18" s="773" t="s">
        <v>1226</v>
      </c>
      <c r="B18" s="746">
        <v>498.91483706553402</v>
      </c>
      <c r="C18" s="747">
        <v>491.79604150342612</v>
      </c>
      <c r="D18" s="747">
        <v>460.32055590787701</v>
      </c>
      <c r="E18" s="747">
        <v>446.65947428204095</v>
      </c>
      <c r="F18" s="747">
        <v>440.40144998146121</v>
      </c>
      <c r="G18" s="747">
        <v>445.6194727869331</v>
      </c>
      <c r="H18" s="747">
        <v>433.11353141432903</v>
      </c>
      <c r="I18" s="747">
        <v>441.05589114388766</v>
      </c>
      <c r="J18" s="747">
        <v>425.24927941223729</v>
      </c>
    </row>
    <row r="19" spans="1:19" s="68" customFormat="1" ht="13.9" customHeight="1">
      <c r="A19" s="773" t="s">
        <v>1227</v>
      </c>
      <c r="B19" s="746">
        <v>512.46008203602696</v>
      </c>
      <c r="C19" s="747">
        <v>475.39347419139591</v>
      </c>
      <c r="D19" s="747">
        <v>472.14735665626478</v>
      </c>
      <c r="E19" s="747">
        <v>497.03136755347401</v>
      </c>
      <c r="F19" s="747">
        <v>480.556586465706</v>
      </c>
      <c r="G19" s="747">
        <v>492.20870772362304</v>
      </c>
      <c r="H19" s="747">
        <v>481.14088118126494</v>
      </c>
      <c r="I19" s="747">
        <v>515.0117903626209</v>
      </c>
      <c r="J19" s="747">
        <v>535.93975603670208</v>
      </c>
    </row>
    <row r="20" spans="1:19" s="68" customFormat="1" ht="13.9" customHeight="1">
      <c r="A20" s="773" t="s">
        <v>1091</v>
      </c>
      <c r="B20" s="746">
        <v>558.41159831205096</v>
      </c>
      <c r="C20" s="747">
        <v>517.28351868380594</v>
      </c>
      <c r="D20" s="747">
        <v>496.00329536678129</v>
      </c>
      <c r="E20" s="747">
        <v>480.74810926006268</v>
      </c>
      <c r="F20" s="747">
        <v>466.40821352276032</v>
      </c>
      <c r="G20" s="747">
        <v>438.12490793581492</v>
      </c>
      <c r="H20" s="747">
        <v>421.10360240593474</v>
      </c>
      <c r="I20" s="747">
        <v>413.57553999664111</v>
      </c>
      <c r="J20" s="747">
        <v>391.70107686679717</v>
      </c>
    </row>
    <row r="21" spans="1:19" s="68" customFormat="1" ht="13.9" customHeight="1">
      <c r="A21" s="773" t="s">
        <v>1228</v>
      </c>
      <c r="B21" s="746">
        <v>62.470705333332702</v>
      </c>
      <c r="C21" s="747">
        <v>62.169687557971002</v>
      </c>
      <c r="D21" s="747">
        <v>62.692888338146979</v>
      </c>
      <c r="E21" s="747">
        <v>60.190431856662244</v>
      </c>
      <c r="F21" s="747">
        <v>59.063990599999393</v>
      </c>
      <c r="G21" s="747">
        <v>60.370537286178596</v>
      </c>
      <c r="H21" s="747">
        <v>60.11279688698847</v>
      </c>
      <c r="I21" s="747">
        <v>59.692086148877813</v>
      </c>
      <c r="J21" s="747">
        <v>64.383086778332739</v>
      </c>
    </row>
    <row r="22" spans="1:19" s="68" customFormat="1" ht="7.5" customHeight="1">
      <c r="A22" s="1498"/>
      <c r="B22" s="1498"/>
      <c r="C22" s="1499"/>
      <c r="D22" s="1499"/>
      <c r="E22" s="1499"/>
      <c r="F22" s="1499"/>
      <c r="G22" s="1499"/>
      <c r="H22" s="1499"/>
      <c r="I22" s="1499"/>
      <c r="J22" s="1499"/>
    </row>
    <row r="23" spans="1:19" s="68" customFormat="1" ht="13.9" customHeight="1">
      <c r="A23" s="1091" t="s">
        <v>1175</v>
      </c>
      <c r="B23" s="1345"/>
      <c r="C23" s="1346"/>
      <c r="D23" s="1346"/>
      <c r="E23" s="1346"/>
      <c r="F23" s="1346"/>
      <c r="G23" s="1346"/>
      <c r="H23" s="1346"/>
      <c r="I23" s="1346"/>
      <c r="J23" s="1346"/>
    </row>
    <row r="24" spans="1:19" s="141" customFormat="1" ht="13.9" customHeight="1">
      <c r="A24" s="1098" t="s">
        <v>1094</v>
      </c>
      <c r="B24" s="746">
        <v>40.546923525232565</v>
      </c>
      <c r="C24" s="747">
        <v>39.502349890177982</v>
      </c>
      <c r="D24" s="747">
        <v>40.879770952849427</v>
      </c>
      <c r="E24" s="747">
        <v>39.867285490192273</v>
      </c>
      <c r="F24" s="747">
        <v>43.693397952940352</v>
      </c>
      <c r="G24" s="747">
        <v>39.181280440471255</v>
      </c>
      <c r="H24" s="747">
        <v>38.330936956190342</v>
      </c>
      <c r="I24" s="747">
        <v>38.632203394062117</v>
      </c>
      <c r="J24" s="747">
        <v>39.504078496703229</v>
      </c>
    </row>
    <row r="25" spans="1:19" s="141" customFormat="1" ht="13.9" customHeight="1">
      <c r="A25" s="1098" t="s">
        <v>1176</v>
      </c>
      <c r="B25" s="746">
        <v>102.71494130143772</v>
      </c>
      <c r="C25" s="747">
        <v>96.664762233163287</v>
      </c>
      <c r="D25" s="747">
        <v>102.5692532294288</v>
      </c>
      <c r="E25" s="747">
        <v>111.27747113220887</v>
      </c>
      <c r="F25" s="747">
        <v>109.11784838263705</v>
      </c>
      <c r="G25" s="747">
        <v>110.45493695446427</v>
      </c>
      <c r="H25" s="747">
        <v>111.08885922130001</v>
      </c>
      <c r="I25" s="747">
        <v>116.76792005360753</v>
      </c>
      <c r="J25" s="747">
        <v>126.02955066201564</v>
      </c>
    </row>
    <row r="26" spans="1:19" s="141" customFormat="1" ht="13.9" customHeight="1">
      <c r="A26" s="1099" t="s">
        <v>1229</v>
      </c>
      <c r="B26" s="1100">
        <v>20.076514707831304</v>
      </c>
      <c r="C26" s="1101">
        <v>22.106531396497328</v>
      </c>
      <c r="D26" s="1101">
        <v>18.289827681058618</v>
      </c>
      <c r="E26" s="1101">
        <v>19.403994731444559</v>
      </c>
      <c r="F26" s="1101">
        <v>17.396386347268646</v>
      </c>
      <c r="G26" s="1101">
        <v>18.901238203060363</v>
      </c>
      <c r="H26" s="1101">
        <v>18.543458286390585</v>
      </c>
      <c r="I26" s="1101">
        <v>18.50421540462073</v>
      </c>
      <c r="J26" s="1101">
        <v>20.694887634870369</v>
      </c>
    </row>
    <row r="27" spans="1:19" s="68" customFormat="1" ht="7.5" customHeight="1">
      <c r="A27" s="1070"/>
      <c r="B27" s="1070"/>
      <c r="C27" s="1070"/>
      <c r="D27" s="1070"/>
      <c r="E27" s="1070"/>
      <c r="F27" s="1070"/>
      <c r="G27" s="1070"/>
      <c r="H27" s="1070"/>
      <c r="I27" s="730"/>
      <c r="J27" s="730"/>
    </row>
    <row r="28" spans="1:19" s="68" customFormat="1" ht="20.25" customHeight="1">
      <c r="A28" s="1932" t="s">
        <v>1230</v>
      </c>
      <c r="B28" s="1932"/>
      <c r="C28" s="1932"/>
      <c r="D28" s="1932"/>
      <c r="E28" s="1932"/>
      <c r="F28" s="1932"/>
      <c r="G28" s="1932"/>
      <c r="H28" s="1932"/>
      <c r="I28" s="730"/>
      <c r="J28" s="730"/>
      <c r="M28" s="1127"/>
    </row>
    <row r="29" spans="1:19" s="68" customFormat="1" ht="20.25" customHeight="1">
      <c r="A29" s="1932" t="s">
        <v>1231</v>
      </c>
      <c r="B29" s="1945"/>
      <c r="C29" s="1945"/>
      <c r="D29" s="1945"/>
      <c r="E29" s="1945"/>
      <c r="F29" s="1945"/>
      <c r="G29" s="1945"/>
      <c r="H29" s="1945"/>
      <c r="I29" s="730"/>
      <c r="J29" s="730"/>
    </row>
    <row r="30" spans="1:19" s="138" customFormat="1" ht="13.35" customHeight="1">
      <c r="A30" s="1781" t="s">
        <v>1232</v>
      </c>
      <c r="B30" s="1945"/>
      <c r="C30" s="1945"/>
      <c r="D30" s="1945"/>
      <c r="E30" s="1945"/>
      <c r="F30" s="1945"/>
      <c r="G30" s="1945"/>
      <c r="H30" s="1945"/>
      <c r="I30" s="730"/>
      <c r="J30" s="730"/>
      <c r="K30" s="1103"/>
      <c r="L30" s="1103"/>
      <c r="M30" s="1103"/>
      <c r="N30" s="1103"/>
      <c r="O30" s="1103"/>
      <c r="P30" s="167"/>
      <c r="Q30" s="167"/>
      <c r="R30" s="167"/>
      <c r="S30" s="167"/>
    </row>
    <row r="31" spans="1:19" s="68" customFormat="1" ht="23.1" customHeight="1">
      <c r="A31" s="1661"/>
      <c r="B31" s="1070"/>
      <c r="C31" s="1070"/>
      <c r="D31" s="1070"/>
      <c r="E31" s="1070"/>
      <c r="F31" s="1070"/>
      <c r="G31" s="1070"/>
      <c r="H31" s="1070"/>
      <c r="I31" s="730"/>
      <c r="J31" s="730"/>
    </row>
    <row r="32" spans="1:19" s="68" customFormat="1" ht="23.1" customHeight="1">
      <c r="A32" s="155"/>
      <c r="B32" s="897"/>
      <c r="C32" s="897"/>
      <c r="D32" s="897"/>
      <c r="E32" s="897"/>
      <c r="F32" s="897"/>
      <c r="G32" s="897"/>
      <c r="H32" s="897"/>
      <c r="I32" s="897"/>
      <c r="J32" s="1083"/>
    </row>
    <row r="33" spans="1:15" s="3" customFormat="1" ht="18.75" customHeight="1">
      <c r="A33" s="881" t="s">
        <v>1249</v>
      </c>
      <c r="B33" s="307"/>
      <c r="C33" s="307"/>
      <c r="D33" s="307"/>
      <c r="E33" s="307"/>
      <c r="F33" s="307"/>
      <c r="G33" s="307"/>
      <c r="H33" s="307"/>
      <c r="I33" s="730"/>
      <c r="J33" s="730"/>
    </row>
    <row r="34" spans="1:15" s="68" customFormat="1" ht="21.75" customHeight="1">
      <c r="A34" s="730"/>
      <c r="B34" s="730"/>
      <c r="C34" s="730"/>
      <c r="D34" s="730"/>
      <c r="E34" s="730"/>
      <c r="F34" s="730"/>
      <c r="G34" s="730"/>
      <c r="H34" s="730"/>
      <c r="I34" s="730"/>
      <c r="J34" s="730"/>
      <c r="K34" s="170"/>
      <c r="L34" s="1126"/>
    </row>
    <row r="35" spans="1:15" s="68" customFormat="1" ht="21.75" customHeight="1">
      <c r="A35" s="730"/>
      <c r="B35" s="730"/>
      <c r="C35" s="730"/>
      <c r="D35" s="730"/>
      <c r="E35" s="730"/>
      <c r="F35" s="730"/>
      <c r="G35" s="730"/>
      <c r="H35" s="730"/>
      <c r="I35" s="730"/>
      <c r="J35" s="730"/>
      <c r="L35" s="1126"/>
    </row>
    <row r="36" spans="1:15" s="68" customFormat="1" ht="21.75" customHeight="1">
      <c r="A36" s="730"/>
      <c r="B36" s="730"/>
      <c r="C36" s="730"/>
      <c r="D36" s="730"/>
      <c r="E36" s="730"/>
      <c r="F36" s="730"/>
      <c r="G36" s="730"/>
      <c r="H36" s="730"/>
      <c r="I36" s="730"/>
      <c r="J36" s="730"/>
      <c r="L36" s="1126"/>
    </row>
    <row r="37" spans="1:15" s="68" customFormat="1" ht="21.75" customHeight="1">
      <c r="A37" s="730"/>
      <c r="B37" s="730"/>
      <c r="C37" s="730"/>
      <c r="D37" s="730"/>
      <c r="E37" s="730"/>
      <c r="F37" s="730"/>
      <c r="G37" s="730"/>
      <c r="H37" s="730"/>
      <c r="I37" s="730"/>
      <c r="J37" s="730"/>
      <c r="L37" s="1126"/>
    </row>
    <row r="38" spans="1:15" s="68" customFormat="1" ht="21.75" customHeight="1">
      <c r="A38" s="730"/>
      <c r="B38" s="730"/>
      <c r="C38" s="730"/>
      <c r="D38" s="730"/>
      <c r="E38" s="730"/>
      <c r="F38" s="730"/>
      <c r="G38" s="730"/>
      <c r="H38" s="730"/>
      <c r="I38" s="730"/>
      <c r="J38" s="730"/>
      <c r="L38" s="1126"/>
    </row>
    <row r="39" spans="1:15" s="68" customFormat="1" ht="21.75" customHeight="1">
      <c r="A39" s="730"/>
      <c r="B39" s="730"/>
      <c r="C39" s="730"/>
      <c r="D39" s="730"/>
      <c r="E39" s="730"/>
      <c r="F39" s="730"/>
      <c r="G39" s="730"/>
      <c r="H39" s="730"/>
      <c r="I39" s="730"/>
      <c r="J39" s="730"/>
      <c r="L39" s="1126"/>
    </row>
    <row r="40" spans="1:15" s="68" customFormat="1" ht="21.75" customHeight="1">
      <c r="A40" s="730"/>
      <c r="B40" s="730"/>
      <c r="C40" s="730"/>
      <c r="D40" s="730"/>
      <c r="E40" s="730"/>
      <c r="F40" s="730"/>
      <c r="G40" s="730"/>
      <c r="H40" s="730"/>
      <c r="I40" s="730"/>
      <c r="J40" s="730"/>
      <c r="L40" s="1126"/>
    </row>
    <row r="41" spans="1:15" s="68" customFormat="1" ht="21.75" customHeight="1">
      <c r="A41" s="730"/>
      <c r="B41" s="730"/>
      <c r="C41" s="730"/>
      <c r="D41" s="730"/>
      <c r="E41" s="730"/>
      <c r="F41" s="730"/>
      <c r="G41" s="730"/>
      <c r="H41" s="730"/>
      <c r="I41" s="730"/>
      <c r="J41" s="730"/>
      <c r="L41" s="1126"/>
    </row>
    <row r="42" spans="1:15" s="68" customFormat="1" ht="21.75" customHeight="1">
      <c r="A42" s="730"/>
      <c r="B42" s="730"/>
      <c r="C42" s="730"/>
      <c r="D42" s="730"/>
      <c r="E42" s="730"/>
      <c r="F42" s="730"/>
      <c r="G42" s="730"/>
      <c r="H42" s="730"/>
      <c r="I42" s="730"/>
      <c r="J42" s="730"/>
      <c r="L42" s="1126"/>
    </row>
    <row r="43" spans="1:15" s="68" customFormat="1" ht="21.75" customHeight="1">
      <c r="A43" s="730"/>
      <c r="B43" s="730"/>
      <c r="C43" s="730"/>
      <c r="D43" s="730"/>
      <c r="E43" s="730"/>
      <c r="F43" s="730"/>
      <c r="G43" s="730"/>
      <c r="H43" s="730"/>
      <c r="I43" s="730"/>
      <c r="J43" s="730"/>
      <c r="L43" s="1126"/>
    </row>
    <row r="44" spans="1:15" s="68" customFormat="1" ht="21.75" customHeight="1">
      <c r="A44" s="730"/>
      <c r="B44" s="730"/>
      <c r="C44" s="730"/>
      <c r="D44" s="730"/>
      <c r="E44" s="730"/>
      <c r="F44" s="730"/>
      <c r="G44" s="730"/>
      <c r="H44" s="730"/>
      <c r="I44" s="730"/>
      <c r="J44" s="730"/>
      <c r="L44" s="1126"/>
    </row>
    <row r="45" spans="1:15" s="68" customFormat="1" ht="21.75" customHeight="1">
      <c r="A45" s="730"/>
      <c r="B45" s="730"/>
      <c r="C45" s="730"/>
      <c r="D45" s="730"/>
      <c r="E45" s="730"/>
      <c r="F45" s="730"/>
      <c r="G45" s="730"/>
      <c r="H45" s="730"/>
      <c r="I45" s="1070"/>
      <c r="J45" s="1070"/>
      <c r="L45" s="1126"/>
    </row>
    <row r="46" spans="1:15" s="68" customFormat="1" ht="18" customHeight="1">
      <c r="A46" s="730"/>
      <c r="B46" s="730"/>
      <c r="C46" s="730"/>
      <c r="D46" s="730"/>
      <c r="E46" s="730"/>
      <c r="F46" s="730"/>
      <c r="G46" s="730"/>
      <c r="H46" s="730"/>
      <c r="I46" s="605"/>
      <c r="J46" s="605"/>
      <c r="L46" s="1126"/>
    </row>
    <row r="47" spans="1:15" s="68" customFormat="1" ht="18" customHeight="1">
      <c r="A47" s="1700" t="s">
        <v>1250</v>
      </c>
      <c r="B47" s="1689"/>
      <c r="C47" s="1689"/>
      <c r="D47" s="1689"/>
      <c r="E47" s="1689"/>
      <c r="F47" s="1689"/>
      <c r="G47" s="1689"/>
      <c r="H47" s="1689"/>
      <c r="I47" s="730"/>
      <c r="J47" s="730"/>
      <c r="L47" s="1126"/>
    </row>
    <row r="48" spans="1:15" s="70" customFormat="1" ht="23.1" customHeight="1">
      <c r="A48" s="1687"/>
      <c r="B48" s="1687"/>
      <c r="C48" s="1687"/>
      <c r="D48" s="1687"/>
      <c r="E48" s="1687"/>
      <c r="F48" s="1687"/>
      <c r="G48" s="1687"/>
      <c r="H48" s="1687"/>
      <c r="I48" s="1066"/>
      <c r="J48" s="1066"/>
      <c r="K48" s="1127"/>
      <c r="L48" s="1127"/>
      <c r="M48" s="1127"/>
      <c r="N48" s="1127"/>
      <c r="O48" s="1127"/>
    </row>
    <row r="49" spans="1:15" s="3" customFormat="1" ht="18.75" customHeight="1">
      <c r="A49" s="881" t="s">
        <v>1251</v>
      </c>
      <c r="B49" s="1688"/>
      <c r="C49" s="1688"/>
      <c r="D49" s="1688"/>
      <c r="E49" s="1688"/>
      <c r="F49" s="1688"/>
      <c r="G49" s="1688"/>
      <c r="H49" s="1688"/>
      <c r="I49"/>
      <c r="J49"/>
    </row>
    <row r="50" spans="1:15" s="70" customFormat="1" ht="13.9" customHeight="1">
      <c r="A50" s="730"/>
      <c r="B50" s="730"/>
      <c r="C50" s="730"/>
      <c r="D50" s="730"/>
      <c r="E50" s="730"/>
      <c r="F50" s="730"/>
      <c r="G50" s="730"/>
      <c r="H50" s="730"/>
      <c r="I50"/>
      <c r="J50"/>
      <c r="K50" s="1127"/>
      <c r="L50" s="1127"/>
      <c r="M50" s="1127"/>
      <c r="N50" s="1127"/>
      <c r="O50" s="1127"/>
    </row>
    <row r="51" spans="1:15" s="70" customFormat="1" ht="13.9" customHeight="1">
      <c r="A51" s="730"/>
      <c r="B51" s="730"/>
      <c r="C51" s="730"/>
      <c r="D51" s="730"/>
      <c r="E51" s="730"/>
      <c r="F51" s="730"/>
      <c r="G51" s="730"/>
      <c r="H51" s="730"/>
      <c r="I51"/>
      <c r="J51"/>
      <c r="K51" s="1127"/>
      <c r="L51" s="1127"/>
      <c r="M51" s="1127"/>
      <c r="N51" s="1127"/>
      <c r="O51" s="1127"/>
    </row>
    <row r="52" spans="1:15" s="70" customFormat="1" ht="13.9" customHeight="1">
      <c r="A52" s="730"/>
      <c r="B52" s="730"/>
      <c r="C52" s="730"/>
      <c r="D52" s="730"/>
      <c r="E52" s="730"/>
      <c r="F52" s="730"/>
      <c r="G52" s="730"/>
      <c r="H52" s="730"/>
      <c r="I52"/>
      <c r="J52"/>
      <c r="K52" s="1127"/>
      <c r="L52" s="1127"/>
      <c r="M52" s="1127"/>
      <c r="N52" s="1127"/>
      <c r="O52" s="1127"/>
    </row>
    <row r="53" spans="1:15" s="70" customFormat="1" ht="13.9" customHeight="1">
      <c r="A53" s="730"/>
      <c r="B53" s="730"/>
      <c r="C53" s="730"/>
      <c r="D53" s="730"/>
      <c r="E53" s="730"/>
      <c r="F53" s="730"/>
      <c r="G53" s="730"/>
      <c r="H53" s="730"/>
      <c r="I53"/>
      <c r="J53"/>
      <c r="K53" s="1127"/>
      <c r="L53" s="1127"/>
      <c r="M53" s="1127"/>
      <c r="N53" s="1127"/>
      <c r="O53" s="1127"/>
    </row>
    <row r="54" spans="1:15" s="70" customFormat="1" ht="13.9" customHeight="1">
      <c r="A54" s="730"/>
      <c r="B54" s="730"/>
      <c r="C54" s="730"/>
      <c r="D54" s="730"/>
      <c r="E54" s="730"/>
      <c r="F54" s="730"/>
      <c r="G54" s="730"/>
      <c r="H54" s="730"/>
      <c r="I54"/>
      <c r="J54"/>
      <c r="K54" s="1127"/>
      <c r="L54" s="1127"/>
      <c r="M54" s="1127"/>
      <c r="N54" s="1127"/>
      <c r="O54" s="1127"/>
    </row>
    <row r="55" spans="1:15" s="70" customFormat="1" ht="13.9" customHeight="1">
      <c r="A55" s="730"/>
      <c r="B55" s="730"/>
      <c r="C55" s="730"/>
      <c r="D55" s="730"/>
      <c r="E55" s="730"/>
      <c r="F55" s="730"/>
      <c r="G55" s="730"/>
      <c r="H55" s="730"/>
      <c r="I55"/>
      <c r="J55"/>
      <c r="K55" s="1127"/>
      <c r="L55" s="1127"/>
      <c r="M55" s="1127"/>
      <c r="N55" s="1127"/>
      <c r="O55" s="1127"/>
    </row>
    <row r="56" spans="1:15" s="70" customFormat="1" ht="13.9" customHeight="1">
      <c r="A56" s="730"/>
      <c r="B56" s="730"/>
      <c r="C56" s="730"/>
      <c r="D56" s="730"/>
      <c r="E56" s="730"/>
      <c r="F56" s="730"/>
      <c r="G56" s="730"/>
      <c r="H56" s="730"/>
      <c r="I56"/>
      <c r="J56"/>
      <c r="K56" s="1127"/>
      <c r="L56" s="1127"/>
      <c r="M56" s="1127"/>
      <c r="N56" s="1127"/>
      <c r="O56" s="1127"/>
    </row>
    <row r="57" spans="1:15" s="70" customFormat="1" ht="13.9" customHeight="1">
      <c r="A57" s="730"/>
      <c r="B57" s="730"/>
      <c r="C57" s="730"/>
      <c r="D57" s="730"/>
      <c r="E57" s="730"/>
      <c r="F57" s="730"/>
      <c r="G57" s="730"/>
      <c r="H57" s="730"/>
      <c r="I57"/>
      <c r="J57"/>
      <c r="K57" s="1127"/>
      <c r="L57" s="1127"/>
      <c r="M57" s="1127"/>
      <c r="N57" s="1127"/>
      <c r="O57" s="1127"/>
    </row>
    <row r="58" spans="1:15" s="70" customFormat="1" ht="13.9" customHeight="1">
      <c r="A58" s="730"/>
      <c r="B58" s="730"/>
      <c r="C58" s="730"/>
      <c r="D58" s="730"/>
      <c r="E58" s="730"/>
      <c r="F58" s="730"/>
      <c r="G58" s="730"/>
      <c r="H58" s="730"/>
      <c r="I58"/>
      <c r="J58"/>
      <c r="K58" s="1127"/>
      <c r="L58" s="1127"/>
      <c r="M58" s="1127"/>
      <c r="N58" s="1127"/>
      <c r="O58" s="1127"/>
    </row>
    <row r="59" spans="1:15" s="70" customFormat="1" ht="13.9" customHeight="1">
      <c r="A59" s="730"/>
      <c r="B59" s="730"/>
      <c r="C59" s="730"/>
      <c r="D59" s="730"/>
      <c r="E59" s="730"/>
      <c r="F59" s="730"/>
      <c r="G59" s="730"/>
      <c r="H59" s="730"/>
      <c r="I59"/>
      <c r="J59"/>
      <c r="K59" s="1127"/>
      <c r="L59" s="1127"/>
      <c r="M59" s="1127"/>
      <c r="N59" s="1127"/>
      <c r="O59" s="1127"/>
    </row>
    <row r="60" spans="1:15" s="70" customFormat="1" ht="13.9" customHeight="1">
      <c r="A60" s="730"/>
      <c r="B60" s="730"/>
      <c r="C60" s="730"/>
      <c r="D60" s="730"/>
      <c r="E60" s="730"/>
      <c r="F60" s="730"/>
      <c r="G60" s="730"/>
      <c r="H60" s="730"/>
      <c r="I60"/>
      <c r="J60"/>
      <c r="K60" s="1127"/>
      <c r="L60" s="1127"/>
      <c r="M60" s="1127"/>
      <c r="N60" s="1127"/>
      <c r="O60" s="1127"/>
    </row>
    <row r="61" spans="1:15" s="70" customFormat="1" ht="13.9" customHeight="1">
      <c r="A61" s="730"/>
      <c r="B61" s="730"/>
      <c r="C61" s="730"/>
      <c r="D61" s="730"/>
      <c r="E61" s="730"/>
      <c r="F61" s="730"/>
      <c r="G61" s="730"/>
      <c r="H61" s="730"/>
      <c r="I61"/>
      <c r="J61"/>
      <c r="K61" s="1127"/>
      <c r="L61" s="1127"/>
      <c r="M61" s="1127"/>
      <c r="N61" s="1127"/>
      <c r="O61" s="1127"/>
    </row>
    <row r="62" spans="1:15" s="70" customFormat="1" ht="13.9" customHeight="1">
      <c r="A62" s="730"/>
      <c r="B62" s="730"/>
      <c r="C62" s="730"/>
      <c r="D62" s="730"/>
      <c r="E62" s="730"/>
      <c r="F62" s="730"/>
      <c r="G62" s="730"/>
      <c r="H62" s="730"/>
      <c r="I62"/>
      <c r="J62"/>
      <c r="K62" s="1127"/>
      <c r="L62" s="1127"/>
      <c r="M62" s="1127"/>
      <c r="N62" s="1127"/>
      <c r="O62" s="1127"/>
    </row>
    <row r="63" spans="1:15" s="70" customFormat="1" ht="13.9" customHeight="1">
      <c r="A63" s="730"/>
      <c r="B63" s="730"/>
      <c r="C63" s="730"/>
      <c r="D63" s="730"/>
      <c r="E63" s="730"/>
      <c r="F63" s="730"/>
      <c r="G63" s="730"/>
      <c r="H63" s="730"/>
      <c r="I63"/>
      <c r="J63"/>
      <c r="K63" s="1127"/>
      <c r="L63" s="1127"/>
      <c r="M63" s="1127"/>
      <c r="N63" s="1127"/>
      <c r="O63" s="1127"/>
    </row>
    <row r="64" spans="1:15" s="70" customFormat="1" ht="13.9" customHeight="1">
      <c r="A64" s="730"/>
      <c r="B64" s="730"/>
      <c r="C64" s="730"/>
      <c r="D64" s="730"/>
      <c r="E64" s="730"/>
      <c r="F64" s="730"/>
      <c r="G64" s="730"/>
      <c r="H64" s="730"/>
      <c r="I64"/>
      <c r="J64"/>
      <c r="K64" s="1127"/>
      <c r="L64" s="1127"/>
      <c r="M64" s="1127"/>
      <c r="N64" s="1127"/>
      <c r="O64" s="1127"/>
    </row>
    <row r="65" spans="1:15" s="70" customFormat="1" ht="13.9" customHeight="1">
      <c r="A65" s="730"/>
      <c r="B65" s="730"/>
      <c r="C65" s="730"/>
      <c r="D65" s="730"/>
      <c r="E65" s="730"/>
      <c r="F65" s="730"/>
      <c r="G65" s="730"/>
      <c r="H65" s="730"/>
      <c r="I65"/>
      <c r="J65"/>
      <c r="K65" s="1127"/>
      <c r="L65" s="1127"/>
      <c r="M65" s="1127"/>
      <c r="N65" s="1127"/>
      <c r="O65" s="1127"/>
    </row>
    <row r="66" spans="1:15" s="70" customFormat="1" ht="13.9" customHeight="1">
      <c r="A66" s="730"/>
      <c r="B66" s="730"/>
      <c r="C66" s="730"/>
      <c r="D66" s="730"/>
      <c r="E66" s="730"/>
      <c r="F66" s="730"/>
      <c r="G66" s="730"/>
      <c r="H66" s="730"/>
      <c r="I66"/>
      <c r="J66"/>
      <c r="K66" s="1127"/>
      <c r="L66" s="1127"/>
      <c r="M66" s="1127"/>
      <c r="N66" s="1127"/>
      <c r="O66" s="1127"/>
    </row>
    <row r="67" spans="1:15" s="70" customFormat="1" ht="13.9" customHeight="1">
      <c r="A67" s="730"/>
      <c r="B67" s="730"/>
      <c r="C67" s="730"/>
      <c r="D67" s="730"/>
      <c r="E67" s="730"/>
      <c r="F67" s="730"/>
      <c r="G67" s="730"/>
      <c r="H67" s="730"/>
      <c r="I67"/>
      <c r="J67"/>
      <c r="K67" s="1127"/>
      <c r="L67" s="1127"/>
      <c r="M67" s="1127"/>
      <c r="N67" s="1127"/>
      <c r="O67" s="1127"/>
    </row>
    <row r="68" spans="1:15" s="68" customFormat="1" ht="20.100000000000001" customHeight="1">
      <c r="A68" s="1070"/>
      <c r="B68" s="1070"/>
      <c r="C68" s="1070"/>
      <c r="D68" s="1070"/>
      <c r="E68" s="1070"/>
      <c r="F68" s="1070"/>
      <c r="G68" s="1070"/>
      <c r="H68" s="1070"/>
      <c r="I68"/>
      <c r="J68"/>
    </row>
    <row r="69" spans="1:15" s="68" customFormat="1" ht="13.9" customHeight="1">
      <c r="A69" s="605"/>
      <c r="B69" s="605"/>
      <c r="C69" s="605"/>
      <c r="D69" s="605"/>
      <c r="E69" s="605"/>
      <c r="F69" s="605"/>
      <c r="G69" s="605"/>
      <c r="H69" s="605"/>
      <c r="I69"/>
      <c r="J69"/>
    </row>
    <row r="70" spans="1:15" s="70" customFormat="1" ht="13.9" customHeight="1">
      <c r="A70" s="730"/>
      <c r="B70" s="730"/>
      <c r="C70" s="730"/>
      <c r="D70" s="730"/>
      <c r="E70" s="730"/>
      <c r="F70" s="730"/>
      <c r="G70" s="730"/>
      <c r="H70" s="730"/>
      <c r="I70"/>
      <c r="J70"/>
      <c r="K70" s="1127"/>
      <c r="L70" s="1127"/>
      <c r="M70" s="1127"/>
      <c r="N70" s="1127"/>
      <c r="O70" s="1127"/>
    </row>
    <row r="71" spans="1:15" s="70" customFormat="1" ht="13.9" customHeight="1">
      <c r="A71" s="1066"/>
      <c r="B71" s="1066"/>
      <c r="C71" s="1066"/>
      <c r="D71" s="1066"/>
      <c r="E71" s="1066"/>
      <c r="F71" s="1066"/>
      <c r="G71" s="1066"/>
      <c r="H71" s="1066"/>
      <c r="I71"/>
      <c r="J71"/>
      <c r="K71" s="1127"/>
      <c r="L71" s="1127"/>
      <c r="M71" s="1127"/>
      <c r="N71" s="1127"/>
      <c r="O71" s="1127"/>
    </row>
  </sheetData>
  <sheetProtection formatCells="0" insertColumns="0" insertRows="0" deleteColumns="0" deleteRows="0"/>
  <mergeCells count="4">
    <mergeCell ref="A28:H28"/>
    <mergeCell ref="A29:H29"/>
    <mergeCell ref="A30:H30"/>
    <mergeCell ref="A2:H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rowBreaks count="1" manualBreakCount="1">
    <brk id="31"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46"/>
  <sheetViews>
    <sheetView topLeftCell="A3" workbookViewId="0">
      <selection activeCell="E36" sqref="E36"/>
    </sheetView>
  </sheetViews>
  <sheetFormatPr baseColWidth="10" defaultColWidth="10.125" defaultRowHeight="12.75"/>
  <cols>
    <col min="1" max="1" width="31.25" style="111" customWidth="1"/>
    <col min="2" max="2" width="10.125" style="111" customWidth="1"/>
    <col min="3" max="3" width="10.125" style="111"/>
    <col min="4" max="4" width="7.125" style="111" customWidth="1"/>
    <col min="5" max="9" width="10.125" style="111"/>
    <col min="10" max="10" width="2.125" style="111" customWidth="1"/>
    <col min="11" max="16384" width="10.125" style="111"/>
  </cols>
  <sheetData>
    <row r="1" spans="1:7">
      <c r="G1" s="136"/>
    </row>
    <row r="2" spans="1:7" ht="15.75">
      <c r="A2" s="112" t="s">
        <v>1252</v>
      </c>
      <c r="B2" s="112"/>
    </row>
    <row r="4" spans="1:7">
      <c r="A4" s="113" t="str">
        <f>A31</f>
        <v>Personal customers</v>
      </c>
      <c r="B4" s="113"/>
      <c r="C4" s="114">
        <f>C25</f>
        <v>1222.8420950801622</v>
      </c>
      <c r="E4" s="124"/>
    </row>
    <row r="5" spans="1:7">
      <c r="A5" s="113" t="str">
        <f>A32</f>
        <v>Corporate customers Norway</v>
      </c>
      <c r="B5" s="113"/>
      <c r="C5" s="114">
        <f>C26</f>
        <v>537.84537120158791</v>
      </c>
      <c r="E5" s="124"/>
    </row>
    <row r="6" spans="1:7">
      <c r="A6" s="113" t="str">
        <f>A34</f>
        <v>Other corporate customers</v>
      </c>
      <c r="B6" s="113"/>
      <c r="C6" s="114">
        <f>C28</f>
        <v>38.794785740370948</v>
      </c>
      <c r="E6" s="124"/>
    </row>
    <row r="7" spans="1:7">
      <c r="A7" s="1371" t="str">
        <f>EAD!$A116</f>
        <v>Bank, insurance and portfolio management</v>
      </c>
      <c r="B7" s="1680">
        <f t="shared" ref="B7:B20" si="0">C7/C$21*1000</f>
        <v>135.12504815126712</v>
      </c>
      <c r="C7" s="1372">
        <f>EAD!$C$116</f>
        <v>97.577411938845898</v>
      </c>
    </row>
    <row r="8" spans="1:7" ht="13.9" customHeight="1">
      <c r="A8" s="1371" t="str">
        <f>EAD!$A117</f>
        <v>Commercial real estate</v>
      </c>
      <c r="B8" s="1680">
        <f t="shared" si="0"/>
        <v>12.854190433137193</v>
      </c>
      <c r="C8" s="1372">
        <f>EAD!$C117</f>
        <v>9.2823547683808005</v>
      </c>
    </row>
    <row r="9" spans="1:7" ht="13.9" customHeight="1">
      <c r="A9" s="1371" t="str">
        <f>EAD!$A118</f>
        <v>Shipping</v>
      </c>
      <c r="B9" s="1680">
        <f t="shared" si="0"/>
        <v>66.070442171496708</v>
      </c>
      <c r="C9" s="1372">
        <f>EAD!$C118</f>
        <v>47.711233712440119</v>
      </c>
    </row>
    <row r="10" spans="1:7" ht="13.9" customHeight="1">
      <c r="A10" s="1371" t="str">
        <f>EAD!$A119</f>
        <v>Oil, gas and offshore</v>
      </c>
      <c r="B10" s="1680">
        <f t="shared" si="0"/>
        <v>99.286777165544549</v>
      </c>
      <c r="C10" s="1372">
        <f>EAD!$C119</f>
        <v>71.697637766739163</v>
      </c>
    </row>
    <row r="11" spans="1:7" ht="13.9" customHeight="1">
      <c r="A11" s="1371" t="str">
        <f>EAD!$A120</f>
        <v>Power and renewables</v>
      </c>
      <c r="B11" s="1680">
        <f t="shared" si="0"/>
        <v>134.38794545132083</v>
      </c>
      <c r="C11" s="1372">
        <f>EAD!$C120</f>
        <v>97.045130361314975</v>
      </c>
    </row>
    <row r="12" spans="1:7" ht="13.9" customHeight="1">
      <c r="A12" s="1371" t="str">
        <f>EAD!$A121</f>
        <v>Healthcare</v>
      </c>
      <c r="B12" s="1680">
        <f t="shared" si="0"/>
        <v>68.143556428710966</v>
      </c>
      <c r="C12" s="1372">
        <f>EAD!$C121</f>
        <v>49.208284974512821</v>
      </c>
    </row>
    <row r="13" spans="1:7" ht="13.9" customHeight="1">
      <c r="A13" s="1371" t="str">
        <f>EAD!$A122</f>
        <v>Public sector</v>
      </c>
      <c r="B13" s="1680">
        <f t="shared" si="0"/>
        <v>4.5271465065010839</v>
      </c>
      <c r="C13" s="1372">
        <f>EAD!$C122</f>
        <v>3.2691735959852899</v>
      </c>
      <c r="E13" s="115" t="s">
        <v>1152</v>
      </c>
    </row>
    <row r="14" spans="1:7" ht="13.9" customHeight="1">
      <c r="A14" s="1371" t="str">
        <f>EAD!$A123</f>
        <v>Fishing, fish farming and farming</v>
      </c>
      <c r="B14" s="1680">
        <f t="shared" si="0"/>
        <v>91.330266789433878</v>
      </c>
      <c r="C14" s="1372">
        <f>EAD!$C123</f>
        <v>65.952028783152855</v>
      </c>
      <c r="E14" s="116" t="s">
        <v>1153</v>
      </c>
    </row>
    <row r="15" spans="1:7" ht="13.9" customHeight="1">
      <c r="A15" s="1371" t="str">
        <f>EAD!$A124</f>
        <v>Retail industries</v>
      </c>
      <c r="B15" s="1680">
        <f t="shared" si="0"/>
        <v>68.08256753429589</v>
      </c>
      <c r="C15" s="1372">
        <f>EAD!$C124</f>
        <v>49.164243262369482</v>
      </c>
      <c r="E15" s="116" t="s">
        <v>1154</v>
      </c>
    </row>
    <row r="16" spans="1:7" ht="13.9" customHeight="1">
      <c r="A16" s="1371" t="str">
        <f>EAD!$A125</f>
        <v>Manufacturing</v>
      </c>
      <c r="B16" s="1680">
        <f t="shared" si="0"/>
        <v>91.77874637802671</v>
      </c>
      <c r="C16" s="1372">
        <f>EAD!$C125</f>
        <v>66.275887891149608</v>
      </c>
      <c r="E16" s="116" t="s">
        <v>1244</v>
      </c>
    </row>
    <row r="17" spans="1:5" ht="13.9" customHeight="1">
      <c r="A17" s="1371" t="str">
        <f>EAD!$A126</f>
        <v>Technology, media and telecom</v>
      </c>
      <c r="B17" s="1680">
        <f t="shared" si="0"/>
        <v>67.167765942529812</v>
      </c>
      <c r="C17" s="1372">
        <f>EAD!$C126</f>
        <v>48.503640561513123</v>
      </c>
    </row>
    <row r="18" spans="1:5" ht="13.9" customHeight="1">
      <c r="A18" s="1371" t="str">
        <f>EAD!$A127</f>
        <v>Services</v>
      </c>
      <c r="B18" s="1680">
        <f t="shared" si="0"/>
        <v>69.241319009182661</v>
      </c>
      <c r="C18" s="1372">
        <f>EAD!$C127</f>
        <v>50.001008699619838</v>
      </c>
    </row>
    <row r="19" spans="1:5" ht="13.9" customHeight="1">
      <c r="A19" s="1371" t="str">
        <f>EAD!$A128</f>
        <v>Residential property</v>
      </c>
      <c r="B19" s="1680">
        <f t="shared" si="0"/>
        <v>1.2108502290525163</v>
      </c>
      <c r="C19" s="1372">
        <f>EAD!$C128</f>
        <v>0.87438734130356954</v>
      </c>
    </row>
    <row r="20" spans="1:5" ht="13.9" customHeight="1">
      <c r="A20" s="1371" t="str">
        <f>EAD!$A129</f>
        <v>Other corporate customers</v>
      </c>
      <c r="B20" s="1680">
        <f t="shared" si="0"/>
        <v>90.793377809500242</v>
      </c>
      <c r="C20" s="1372">
        <f>EAD!$C129</f>
        <v>65.564326888669427</v>
      </c>
    </row>
    <row r="21" spans="1:5">
      <c r="A21" s="117" t="s">
        <v>1253</v>
      </c>
      <c r="B21" s="117"/>
      <c r="C21" s="118">
        <f>SUM(C7:C20)</f>
        <v>722.12675054599686</v>
      </c>
    </row>
    <row r="22" spans="1:5">
      <c r="A22" s="111" t="s">
        <v>1157</v>
      </c>
      <c r="C22" s="119">
        <f>(SUM(C7:C20))-C27</f>
        <v>0</v>
      </c>
    </row>
    <row r="24" spans="1:5" customFormat="1" ht="22.5">
      <c r="A24" s="120" t="s">
        <v>1158</v>
      </c>
      <c r="B24" s="120"/>
      <c r="C24" s="121" t="s">
        <v>1159</v>
      </c>
      <c r="D24" s="122" t="s">
        <v>439</v>
      </c>
      <c r="E24" s="121" t="s">
        <v>1160</v>
      </c>
    </row>
    <row r="25" spans="1:5">
      <c r="A25" s="123" t="str">
        <f>A31&amp;" "&amp;ROUND(D25,0)&amp;"%"</f>
        <v>Personal customers 48%</v>
      </c>
      <c r="B25" s="123"/>
      <c r="C25" s="124">
        <f>EAD!$C$92</f>
        <v>1222.8420950801622</v>
      </c>
      <c r="D25" s="125">
        <f>(C25/C$29*100)+E25</f>
        <v>48.49451655013786</v>
      </c>
    </row>
    <row r="26" spans="1:5">
      <c r="A26" s="126" t="str">
        <f>A32&amp;" "&amp;ROUND(D26,0)&amp;"%"</f>
        <v>Corporate customers Norway 21%</v>
      </c>
      <c r="B26" s="1678"/>
      <c r="C26" s="124">
        <f>EAD!C111</f>
        <v>537.84537120158791</v>
      </c>
      <c r="D26" s="125">
        <f>(C26/C$29*100)+E26</f>
        <v>21.329451578489071</v>
      </c>
    </row>
    <row r="27" spans="1:5">
      <c r="A27" s="1679" t="str">
        <f>A33&amp;" "&amp;ROUND(D27,0)&amp;"%"</f>
        <v>Large corporates and international customers 29%</v>
      </c>
      <c r="B27" s="1679"/>
      <c r="C27" s="124">
        <f>EAD!$C$130</f>
        <v>722.12675054599697</v>
      </c>
      <c r="D27" s="125">
        <f>(C27/C$29*100)+E27</f>
        <v>28.637538564089489</v>
      </c>
      <c r="E27" s="111">
        <v>0</v>
      </c>
    </row>
    <row r="28" spans="1:5">
      <c r="A28" s="1699" t="str">
        <f>A34&amp;" "&amp;ROUND(D28,0)&amp;"%"</f>
        <v>Other corporate customers 2%</v>
      </c>
      <c r="B28" s="1699"/>
      <c r="C28" s="124">
        <f>EAD!$C$135</f>
        <v>38.794785740370948</v>
      </c>
      <c r="D28" s="125">
        <f>(C28/C$29*100)+E28</f>
        <v>1.5384933072835887</v>
      </c>
    </row>
    <row r="29" spans="1:5" ht="13.5" thickBot="1">
      <c r="A29" s="127"/>
      <c r="B29" s="127"/>
      <c r="C29" s="128">
        <f>SUM(C25:C28)</f>
        <v>2521.6090025681178</v>
      </c>
    </row>
    <row r="30" spans="1:5" ht="13.5" thickTop="1"/>
    <row r="31" spans="1:5" ht="14.25">
      <c r="A31" t="s">
        <v>422</v>
      </c>
      <c r="B31"/>
    </row>
    <row r="32" spans="1:5" ht="14.25">
      <c r="A32" t="s">
        <v>423</v>
      </c>
      <c r="B32"/>
    </row>
    <row r="33" spans="1:14" ht="14.25">
      <c r="A33" t="s">
        <v>424</v>
      </c>
      <c r="B33"/>
    </row>
    <row r="34" spans="1:14" ht="14.25">
      <c r="A34" t="s">
        <v>621</v>
      </c>
      <c r="B34"/>
    </row>
    <row r="37" spans="1:14" ht="15.75">
      <c r="A37" s="112" t="s">
        <v>1161</v>
      </c>
      <c r="B37" s="112"/>
    </row>
    <row r="38" spans="1:14">
      <c r="K38" s="115" t="s">
        <v>1152</v>
      </c>
    </row>
    <row r="39" spans="1:14" ht="23.85" customHeight="1">
      <c r="A39" s="129"/>
      <c r="B39" s="129"/>
      <c r="C39" s="130" t="str">
        <f>EAD!C523</f>
        <v>31 March 2025</v>
      </c>
      <c r="D39" s="130" t="str">
        <f>EAD!D523</f>
        <v>31 Dec. 2024</v>
      </c>
      <c r="E39" s="130" t="str">
        <f>EAD!E523</f>
        <v>30 Sept. 2024</v>
      </c>
      <c r="F39" s="130" t="str">
        <f>EAD!F523</f>
        <v>30 June 2024</v>
      </c>
      <c r="G39" s="130" t="str">
        <f>EAD!G523</f>
        <v>31 March 2024</v>
      </c>
      <c r="H39" s="130" t="str">
        <f>EAD!H523</f>
        <v>31 Dec. 2023</v>
      </c>
      <c r="I39" s="130" t="str">
        <f>EAD!I523</f>
        <v>30 Sept. 2023</v>
      </c>
      <c r="J39" s="131" t="s">
        <v>1162</v>
      </c>
      <c r="K39" s="116" t="s">
        <v>1163</v>
      </c>
      <c r="L39" s="129"/>
      <c r="M39" s="129"/>
      <c r="N39" s="129"/>
    </row>
    <row r="40" spans="1:14">
      <c r="A40" s="135" t="str">
        <f>EAD!A143</f>
        <v>Low risk</v>
      </c>
      <c r="B40" s="132"/>
      <c r="C40" s="133">
        <f>EAD!C146</f>
        <v>533.80817072597802</v>
      </c>
      <c r="D40" s="133">
        <f>EAD!D146</f>
        <v>567.32812977083108</v>
      </c>
      <c r="E40" s="133">
        <f>EAD!E146</f>
        <v>513.51742081301006</v>
      </c>
      <c r="F40" s="133">
        <f>EAD!F146</f>
        <v>497.88850640678993</v>
      </c>
      <c r="G40" s="133">
        <f>EAD!G146</f>
        <v>501.78018706550978</v>
      </c>
      <c r="H40" s="133">
        <f>EAD!H146</f>
        <v>483.44871988657957</v>
      </c>
      <c r="I40" s="133">
        <f>EAD!I146</f>
        <v>470.51110434044966</v>
      </c>
      <c r="K40" s="116" t="s">
        <v>1246</v>
      </c>
    </row>
    <row r="41" spans="1:14">
      <c r="A41" s="135" t="str">
        <f>EAD!A149</f>
        <v>Medium risk</v>
      </c>
      <c r="B41" s="132"/>
      <c r="C41" s="133">
        <f>EAD!C152</f>
        <v>149.51023949274648</v>
      </c>
      <c r="D41" s="133">
        <f>EAD!D152</f>
        <v>151.81213655118</v>
      </c>
      <c r="E41" s="133">
        <f>EAD!E152</f>
        <v>145.56697118244983</v>
      </c>
      <c r="F41" s="133">
        <f>EAD!F152</f>
        <v>133.7790736206799</v>
      </c>
      <c r="G41" s="133">
        <f>EAD!G152</f>
        <v>133.76003779025984</v>
      </c>
      <c r="H41" s="133">
        <f>EAD!H152</f>
        <v>137.50712917723973</v>
      </c>
      <c r="I41" s="133">
        <f>EAD!I152</f>
        <v>133.30471890551016</v>
      </c>
      <c r="K41" s="116" t="s">
        <v>1165</v>
      </c>
    </row>
    <row r="42" spans="1:14">
      <c r="A42" s="135" t="s">
        <v>682</v>
      </c>
      <c r="B42" s="132"/>
      <c r="C42" s="133">
        <f>EAD!C158</f>
        <v>38.808340327273356</v>
      </c>
      <c r="D42" s="133">
        <f>EAD!D158</f>
        <v>36.644958001099958</v>
      </c>
      <c r="E42" s="133">
        <f>EAD!E158</f>
        <v>37.931627960449994</v>
      </c>
      <c r="F42" s="133">
        <f>EAD!F158</f>
        <v>40.900924364940003</v>
      </c>
      <c r="G42" s="133">
        <f>EAD!G158</f>
        <v>38.607532443079997</v>
      </c>
      <c r="H42" s="133">
        <f>EAD!H158</f>
        <v>38.564614507710004</v>
      </c>
      <c r="I42" s="133">
        <f>EAD!I158</f>
        <v>41.099494250860062</v>
      </c>
      <c r="K42" s="116" t="s">
        <v>1166</v>
      </c>
    </row>
    <row r="43" spans="1:14">
      <c r="K43" s="134" t="s">
        <v>1254</v>
      </c>
    </row>
    <row r="44" spans="1:14">
      <c r="A44" s="111" t="s">
        <v>1168</v>
      </c>
      <c r="C44" s="135">
        <f t="shared" ref="C44:I44" si="1">SUM(C40:C42)</f>
        <v>722.12675054599777</v>
      </c>
      <c r="D44" s="135">
        <f t="shared" si="1"/>
        <v>755.78522432311104</v>
      </c>
      <c r="E44" s="135">
        <f t="shared" si="1"/>
        <v>697.01601995590988</v>
      </c>
      <c r="F44" s="135">
        <f t="shared" si="1"/>
        <v>672.56850439240986</v>
      </c>
      <c r="G44" s="135">
        <f t="shared" si="1"/>
        <v>674.14775729884957</v>
      </c>
      <c r="H44" s="135">
        <f t="shared" si="1"/>
        <v>659.52046357152926</v>
      </c>
      <c r="I44" s="135">
        <f t="shared" si="1"/>
        <v>644.91531749681985</v>
      </c>
    </row>
    <row r="45" spans="1:14">
      <c r="A45" s="111" t="s">
        <v>1169</v>
      </c>
      <c r="C45" s="135">
        <f>EAD!C163</f>
        <v>722.12675054599777</v>
      </c>
      <c r="D45" s="135">
        <f>EAD!D163</f>
        <v>755.78522432311092</v>
      </c>
      <c r="E45" s="135">
        <f>EAD!E163</f>
        <v>697.01601995590988</v>
      </c>
      <c r="F45" s="135">
        <f>EAD!F163</f>
        <v>672.56850439240986</v>
      </c>
      <c r="G45" s="135">
        <f>EAD!G163</f>
        <v>674.14775729884957</v>
      </c>
      <c r="H45" s="135">
        <f>EAD!H163</f>
        <v>659.52046357152926</v>
      </c>
      <c r="I45" s="135">
        <f>EAD!I163</f>
        <v>644.91531749681997</v>
      </c>
    </row>
    <row r="46" spans="1:14">
      <c r="A46" s="111" t="s">
        <v>1170</v>
      </c>
      <c r="C46" s="135">
        <f>+C44-C45</f>
        <v>0</v>
      </c>
      <c r="D46" s="135">
        <f t="shared" ref="D46:I46" si="2">+D44-D45</f>
        <v>0</v>
      </c>
      <c r="E46" s="135">
        <f t="shared" si="2"/>
        <v>0</v>
      </c>
      <c r="F46" s="135">
        <f t="shared" si="2"/>
        <v>0</v>
      </c>
      <c r="G46" s="135">
        <f t="shared" si="2"/>
        <v>0</v>
      </c>
      <c r="H46" s="135">
        <f t="shared" si="2"/>
        <v>0</v>
      </c>
      <c r="I46" s="135">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1Q25</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5"/>
  <sheetViews>
    <sheetView zoomScale="150" zoomScaleNormal="150" workbookViewId="0"/>
  </sheetViews>
  <sheetFormatPr baseColWidth="10" defaultColWidth="8.125" defaultRowHeight="14.25"/>
  <cols>
    <col min="1" max="1" width="31.125" customWidth="1"/>
    <col min="2" max="10" width="5.125" customWidth="1"/>
  </cols>
  <sheetData>
    <row r="1" spans="1:10" s="68" customFormat="1" ht="23.1" customHeight="1">
      <c r="A1" s="154"/>
      <c r="B1" s="1028"/>
      <c r="C1" s="1028"/>
      <c r="D1" s="1028"/>
      <c r="E1" s="1028"/>
      <c r="F1" s="1028"/>
      <c r="G1" s="1028"/>
      <c r="H1" s="1028"/>
      <c r="I1" s="1028"/>
      <c r="J1" s="1146"/>
    </row>
    <row r="2" spans="1:10" s="3" customFormat="1" ht="18.75" customHeight="1">
      <c r="A2" s="881" t="s">
        <v>1255</v>
      </c>
      <c r="B2" s="307"/>
      <c r="C2" s="307"/>
      <c r="D2" s="307"/>
      <c r="E2" s="307"/>
      <c r="F2" s="307"/>
      <c r="G2" s="307"/>
      <c r="H2" s="307"/>
      <c r="I2" s="307"/>
      <c r="J2" s="307"/>
    </row>
    <row r="3" spans="1:10" s="3" customFormat="1" ht="13.9" customHeight="1">
      <c r="A3" s="307"/>
      <c r="B3" s="307"/>
      <c r="C3" s="307"/>
      <c r="D3" s="307"/>
      <c r="E3" s="307"/>
      <c r="F3" s="307"/>
      <c r="G3" s="307"/>
      <c r="H3" s="307"/>
      <c r="I3" s="307"/>
      <c r="J3" s="307"/>
    </row>
    <row r="4" spans="1:10" s="106" customFormat="1" ht="14.1" customHeight="1">
      <c r="A4" s="159" t="s">
        <v>210</v>
      </c>
      <c r="B4" s="338" t="s">
        <v>211</v>
      </c>
      <c r="C4" s="1052" t="s">
        <v>212</v>
      </c>
      <c r="D4" s="1052" t="s">
        <v>213</v>
      </c>
      <c r="E4" s="1052" t="s">
        <v>214</v>
      </c>
      <c r="F4" s="1052" t="s">
        <v>215</v>
      </c>
      <c r="G4" s="1052" t="s">
        <v>216</v>
      </c>
      <c r="H4" s="1052" t="s">
        <v>217</v>
      </c>
      <c r="I4" s="1052" t="s">
        <v>218</v>
      </c>
      <c r="J4" s="1052" t="s">
        <v>219</v>
      </c>
    </row>
    <row r="5" spans="1:10" s="106" customFormat="1" ht="13.9" customHeight="1">
      <c r="A5" s="614" t="s">
        <v>80</v>
      </c>
      <c r="B5" s="1354">
        <v>1160.2339999999986</v>
      </c>
      <c r="C5" s="1355">
        <v>1093.1098838400694</v>
      </c>
      <c r="D5" s="1355">
        <v>969.32600799519605</v>
      </c>
      <c r="E5" s="1355">
        <v>1129.4748197111039</v>
      </c>
      <c r="F5" s="1355">
        <v>808.85079781799959</v>
      </c>
      <c r="G5" s="1355">
        <v>452.33710121870081</v>
      </c>
      <c r="H5" s="1355">
        <v>588.86281988520022</v>
      </c>
      <c r="I5" s="1355">
        <v>571.64324944041891</v>
      </c>
      <c r="J5" s="1355">
        <v>510.16389258798154</v>
      </c>
    </row>
    <row r="6" spans="1:10" s="106" customFormat="1" ht="13.9" customHeight="1">
      <c r="A6" s="1074" t="s">
        <v>1256</v>
      </c>
      <c r="B6" s="1147">
        <v>822.95100000000025</v>
      </c>
      <c r="C6" s="1148">
        <v>347.90612770744872</v>
      </c>
      <c r="D6" s="1148">
        <v>2461.6103748064397</v>
      </c>
      <c r="E6" s="1148">
        <v>859.03181084001938</v>
      </c>
      <c r="F6" s="1148">
        <v>976.86718767921934</v>
      </c>
      <c r="G6" s="1148">
        <v>-591.78561858998034</v>
      </c>
      <c r="H6" s="1148">
        <v>747.59370026950978</v>
      </c>
      <c r="I6" s="1148">
        <v>494.05404456660966</v>
      </c>
      <c r="J6" s="1148">
        <v>1630.40377828796</v>
      </c>
    </row>
    <row r="7" spans="1:10" s="106" customFormat="1" ht="13.9" customHeight="1">
      <c r="A7" s="1500" t="s">
        <v>225</v>
      </c>
      <c r="B7" s="1149">
        <v>1983.1840000000009</v>
      </c>
      <c r="C7" s="1150">
        <v>1441.0160115475692</v>
      </c>
      <c r="D7" s="1150">
        <v>3430.936382801699</v>
      </c>
      <c r="E7" s="1150">
        <v>1988.5046305510998</v>
      </c>
      <c r="F7" s="1150">
        <v>1784.7189854972009</v>
      </c>
      <c r="G7" s="1150">
        <v>-140.44951737119584</v>
      </c>
      <c r="H7" s="1150">
        <v>1336.4575201546911</v>
      </c>
      <c r="I7" s="1150">
        <v>1065.6972940070998</v>
      </c>
      <c r="J7" s="1150">
        <v>2140.5686708759026</v>
      </c>
    </row>
    <row r="8" spans="1:10" s="106" customFormat="1" ht="13.9" customHeight="1">
      <c r="A8" s="1500" t="s">
        <v>89</v>
      </c>
      <c r="B8" s="1151">
        <v>-939.29099999999949</v>
      </c>
      <c r="C8" s="1152">
        <v>-1082.4937151240097</v>
      </c>
      <c r="D8" s="1152">
        <v>-541.53458891558898</v>
      </c>
      <c r="E8" s="1152">
        <v>-201.16160957145954</v>
      </c>
      <c r="F8" s="1152">
        <v>-267.38145957925076</v>
      </c>
      <c r="G8" s="1152">
        <v>-170.5426628291001</v>
      </c>
      <c r="H8" s="1152">
        <v>248.0028319414007</v>
      </c>
      <c r="I8" s="1152">
        <v>12.770977364419934</v>
      </c>
      <c r="J8" s="1152">
        <v>-53.508928947620319</v>
      </c>
    </row>
    <row r="9" spans="1:10" s="106" customFormat="1" ht="13.9" customHeight="1">
      <c r="A9" s="614" t="s">
        <v>227</v>
      </c>
      <c r="B9" s="1356">
        <v>1042.8920000000016</v>
      </c>
      <c r="C9" s="1357">
        <v>358.52229642352995</v>
      </c>
      <c r="D9" s="1357">
        <v>2889.4017938860989</v>
      </c>
      <c r="E9" s="1357">
        <v>1787.344020979619</v>
      </c>
      <c r="F9" s="1357">
        <v>1517.3375259179811</v>
      </c>
      <c r="G9" s="1357">
        <v>-309.99118020030255</v>
      </c>
      <c r="H9" s="1357">
        <v>1584.4603520961009</v>
      </c>
      <c r="I9" s="1357">
        <v>1078.4682713714801</v>
      </c>
      <c r="J9" s="1357">
        <v>2087.0597419283208</v>
      </c>
    </row>
    <row r="10" spans="1:10" s="106" customFormat="1" ht="13.9" customHeight="1">
      <c r="A10" s="613" t="s">
        <v>1257</v>
      </c>
      <c r="B10" s="1153">
        <v>18.239000000000001</v>
      </c>
      <c r="C10" s="1154">
        <v>1.597000000000004</v>
      </c>
      <c r="D10" s="1154">
        <v>4.4946171800008816E-4</v>
      </c>
      <c r="E10" s="1154">
        <v>-0.67474486027799996</v>
      </c>
      <c r="F10" s="1154">
        <v>-1.8339496981000001</v>
      </c>
      <c r="G10" s="1154">
        <v>-5.1824314670000038E-2</v>
      </c>
      <c r="H10" s="1154">
        <v>-3.6730787859</v>
      </c>
      <c r="I10" s="1154">
        <v>13.670214053059999</v>
      </c>
      <c r="J10" s="1154">
        <v>0.39299227060000003</v>
      </c>
    </row>
    <row r="11" spans="1:10" s="106" customFormat="1" ht="13.9" customHeight="1">
      <c r="A11" s="613" t="s">
        <v>105</v>
      </c>
      <c r="B11" s="1153">
        <v>-2.7220000000000084</v>
      </c>
      <c r="C11" s="1154">
        <v>0.77257694839011748</v>
      </c>
      <c r="D11" s="1154">
        <v>1.1666121663290205</v>
      </c>
      <c r="E11" s="1154">
        <v>0.71846865004701499</v>
      </c>
      <c r="F11" s="1154">
        <v>-1.2558468745599924</v>
      </c>
      <c r="G11" s="1154">
        <v>-1.3620241339898485</v>
      </c>
      <c r="H11" s="1154">
        <v>1.234709942531822</v>
      </c>
      <c r="I11" s="1154">
        <v>-1.409792739984141</v>
      </c>
      <c r="J11" s="1154">
        <v>0.75817667694195734</v>
      </c>
    </row>
    <row r="12" spans="1:10" s="106" customFormat="1" ht="13.9" customHeight="1">
      <c r="A12" s="1074" t="s">
        <v>1258</v>
      </c>
      <c r="B12" s="1153">
        <v>66.454000000000008</v>
      </c>
      <c r="C12" s="1148">
        <v>-127.82599999999999</v>
      </c>
      <c r="D12" s="1148">
        <v>57.959999999999994</v>
      </c>
      <c r="E12" s="1148">
        <v>54.329000000000001</v>
      </c>
      <c r="F12" s="1148">
        <v>42.569000000000003</v>
      </c>
      <c r="G12" s="1148">
        <v>111.41800000000001</v>
      </c>
      <c r="H12" s="1148">
        <v>6.4050000000000002</v>
      </c>
      <c r="I12" s="1148">
        <v>-13.83</v>
      </c>
      <c r="J12" s="1148">
        <v>-131.65100000000001</v>
      </c>
    </row>
    <row r="13" spans="1:10" s="106" customFormat="1" ht="13.9" customHeight="1">
      <c r="A13" s="614" t="s">
        <v>230</v>
      </c>
      <c r="B13" s="1354">
        <v>1124.8639999999996</v>
      </c>
      <c r="C13" s="1355">
        <v>233.06587337189012</v>
      </c>
      <c r="D13" s="1355">
        <v>2948.5278555140999</v>
      </c>
      <c r="E13" s="1355">
        <v>1841.7167447693882</v>
      </c>
      <c r="F13" s="1355">
        <v>1556.8167293453112</v>
      </c>
      <c r="G13" s="1355">
        <v>-199.98602864900158</v>
      </c>
      <c r="H13" s="1355">
        <v>1588.4259832528005</v>
      </c>
      <c r="I13" s="1355">
        <v>1076.8986926845378</v>
      </c>
      <c r="J13" s="1355">
        <v>1956.5599108758597</v>
      </c>
    </row>
    <row r="14" spans="1:10" s="106" customFormat="1" ht="13.9" customHeight="1">
      <c r="A14" s="613" t="s">
        <v>231</v>
      </c>
      <c r="B14" s="1155">
        <v>399.48699999999985</v>
      </c>
      <c r="C14" s="1156">
        <v>2509.9862499999999</v>
      </c>
      <c r="D14" s="1156">
        <v>25.364286121474379</v>
      </c>
      <c r="E14" s="1156">
        <v>214.7968138076526</v>
      </c>
      <c r="F14" s="1156">
        <v>250.24731766367245</v>
      </c>
      <c r="G14" s="1156">
        <v>1067.3657571622507</v>
      </c>
      <c r="H14" s="1156">
        <v>-133.71149581320014</v>
      </c>
      <c r="I14" s="1156">
        <v>-23.956423171134702</v>
      </c>
      <c r="J14" s="1156">
        <v>-216.35622771896533</v>
      </c>
    </row>
    <row r="15" spans="1:10" s="106" customFormat="1" ht="13.9" customHeight="1">
      <c r="A15" s="613" t="s">
        <v>232</v>
      </c>
      <c r="B15" s="1155">
        <v>-42.588000000000001</v>
      </c>
      <c r="C15" s="1156">
        <v>105.843</v>
      </c>
      <c r="D15" s="1156">
        <v>-39.920999999999999</v>
      </c>
      <c r="E15" s="1156">
        <v>-37.100999999999999</v>
      </c>
      <c r="F15" s="1156">
        <v>-28.533000000000001</v>
      </c>
      <c r="G15" s="1156">
        <v>-138.286</v>
      </c>
      <c r="H15" s="1156">
        <v>-0.34</v>
      </c>
      <c r="I15" s="1156">
        <v>18.925000000000001</v>
      </c>
      <c r="J15" s="1156">
        <v>-29.628</v>
      </c>
    </row>
    <row r="16" spans="1:10" s="107" customFormat="1" ht="13.9" customHeight="1">
      <c r="A16" s="1495" t="s">
        <v>233</v>
      </c>
      <c r="B16" s="1157">
        <v>1481.7629999999999</v>
      </c>
      <c r="C16" s="1158">
        <v>2849.1182500000009</v>
      </c>
      <c r="D16" s="1158">
        <v>2933.9711416355753</v>
      </c>
      <c r="E16" s="1158">
        <v>2019.4125585770416</v>
      </c>
      <c r="F16" s="1158">
        <v>1778.5310470089821</v>
      </c>
      <c r="G16" s="1158">
        <v>729.0937285132477</v>
      </c>
      <c r="H16" s="1158">
        <v>1454.3744874396007</v>
      </c>
      <c r="I16" s="1158">
        <v>1071.8672695134051</v>
      </c>
      <c r="J16" s="1158">
        <v>1710.5756831568951</v>
      </c>
    </row>
    <row r="17" spans="1:10" s="68" customFormat="1" ht="7.5" customHeight="1">
      <c r="A17" s="166"/>
      <c r="B17" s="604"/>
      <c r="C17" s="604"/>
      <c r="D17" s="604"/>
      <c r="E17" s="604"/>
      <c r="F17" s="604"/>
      <c r="G17" s="604"/>
      <c r="H17" s="604"/>
      <c r="I17" s="604"/>
      <c r="J17" s="604"/>
    </row>
    <row r="18" spans="1:10" s="68" customFormat="1" ht="13.9" customHeight="1">
      <c r="A18" s="1091" t="s">
        <v>1174</v>
      </c>
      <c r="B18" s="1345"/>
      <c r="C18" s="1346"/>
      <c r="D18" s="1346"/>
      <c r="E18" s="1346"/>
      <c r="F18" s="1346"/>
      <c r="G18" s="1346"/>
      <c r="H18" s="1346"/>
      <c r="I18" s="1346"/>
      <c r="J18" s="1346"/>
    </row>
    <row r="19" spans="1:10" s="108" customFormat="1" ht="13.9" customHeight="1">
      <c r="A19" s="1159" t="s">
        <v>297</v>
      </c>
      <c r="B19" s="1720">
        <v>241.94176777413898</v>
      </c>
      <c r="C19" s="1160">
        <v>192.23310119722001</v>
      </c>
      <c r="D19" s="1160">
        <v>126.065672387803</v>
      </c>
      <c r="E19" s="1160">
        <v>107.02142596425399</v>
      </c>
      <c r="F19" s="1160">
        <v>104.725083494866</v>
      </c>
      <c r="G19" s="1160">
        <v>108.432657589078</v>
      </c>
      <c r="H19" s="1160">
        <v>106.716939429669</v>
      </c>
      <c r="I19" s="1160">
        <v>112.381826997535</v>
      </c>
      <c r="J19" s="1160">
        <v>107.973620610132</v>
      </c>
    </row>
    <row r="20" spans="1:10" s="108" customFormat="1" ht="13.9" customHeight="1">
      <c r="A20" s="627" t="s">
        <v>312</v>
      </c>
      <c r="B20" s="1161">
        <v>188.05357462829801</v>
      </c>
      <c r="C20" s="1162">
        <v>183.69446184970599</v>
      </c>
      <c r="D20" s="1162">
        <v>177.879784140249</v>
      </c>
      <c r="E20" s="1162">
        <v>202.48107974374</v>
      </c>
      <c r="F20" s="1162">
        <v>131.005871825464</v>
      </c>
      <c r="G20" s="1162">
        <v>53.083149627622802</v>
      </c>
      <c r="H20" s="1162">
        <v>89.498529921301099</v>
      </c>
      <c r="I20" s="1162">
        <v>68.453877037413889</v>
      </c>
      <c r="J20" s="1162">
        <v>50.7313185830333</v>
      </c>
    </row>
    <row r="21" spans="1:10" s="45" customFormat="1" ht="6.75" customHeight="1">
      <c r="A21" s="626"/>
      <c r="B21" s="1163"/>
      <c r="C21" s="1163"/>
      <c r="D21" s="1163"/>
      <c r="E21" s="1163"/>
      <c r="F21" s="1163"/>
      <c r="G21" s="1163"/>
      <c r="H21" s="1163"/>
      <c r="I21" s="1163"/>
      <c r="J21" s="1163"/>
    </row>
    <row r="22" spans="1:10" s="45" customFormat="1" ht="30.4" customHeight="1">
      <c r="A22" s="1781" t="s">
        <v>1259</v>
      </c>
      <c r="B22" s="1781"/>
      <c r="C22" s="1781"/>
      <c r="D22" s="1781"/>
      <c r="E22" s="1781"/>
      <c r="F22" s="1781"/>
      <c r="G22" s="1781"/>
      <c r="H22" s="1781"/>
      <c r="I22" s="1781"/>
      <c r="J22" s="1781"/>
    </row>
    <row r="23" spans="1:10" s="68" customFormat="1" ht="30.4" customHeight="1">
      <c r="A23" s="1781" t="s">
        <v>1260</v>
      </c>
      <c r="B23" s="1781"/>
      <c r="C23" s="1781"/>
      <c r="D23" s="1781"/>
      <c r="E23" s="1781"/>
      <c r="F23" s="1781"/>
      <c r="G23" s="1781"/>
      <c r="H23" s="1781"/>
      <c r="I23" s="1781"/>
      <c r="J23" s="1781"/>
    </row>
    <row r="24" spans="1:10">
      <c r="A24" s="1"/>
      <c r="B24" s="1"/>
      <c r="C24" s="1"/>
      <c r="D24" s="1"/>
      <c r="E24" s="1"/>
      <c r="F24" s="1"/>
      <c r="G24" s="1"/>
      <c r="H24" s="1"/>
      <c r="I24" s="1"/>
      <c r="J24" s="1"/>
    </row>
    <row r="25" spans="1:10">
      <c r="A25" s="1787" t="s">
        <v>1261</v>
      </c>
      <c r="B25" s="1787"/>
      <c r="C25" s="1787"/>
      <c r="D25" s="1787"/>
      <c r="E25" s="1787"/>
      <c r="F25" s="1787"/>
      <c r="G25" s="1787"/>
      <c r="H25" s="1787"/>
      <c r="I25" s="1787"/>
      <c r="J25" s="1787"/>
    </row>
  </sheetData>
  <sheetProtection formatCells="0" insertRows="0" deleteRows="0"/>
  <mergeCells count="3">
    <mergeCell ref="A23:J23"/>
    <mergeCell ref="A25:J25"/>
    <mergeCell ref="A22:J2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1"/>
  <sheetViews>
    <sheetView showGridLines="0" zoomScale="150" zoomScaleNormal="150" zoomScalePageLayoutView="130" workbookViewId="0"/>
  </sheetViews>
  <sheetFormatPr baseColWidth="10" defaultColWidth="8.125" defaultRowHeight="14.25"/>
  <cols>
    <col min="1" max="1" width="31.125" customWidth="1"/>
    <col min="2" max="10" width="5.125" customWidth="1"/>
  </cols>
  <sheetData>
    <row r="1" spans="1:10" s="68" customFormat="1" ht="23.1" customHeight="1">
      <c r="A1" s="155"/>
      <c r="B1" s="897"/>
      <c r="C1" s="897"/>
      <c r="D1" s="897"/>
      <c r="E1" s="897"/>
      <c r="F1" s="897"/>
      <c r="G1" s="897"/>
      <c r="H1" s="897"/>
      <c r="I1" s="897"/>
      <c r="J1" s="1083"/>
    </row>
    <row r="2" spans="1:10" s="3" customFormat="1" ht="18.75" customHeight="1">
      <c r="A2" s="881" t="s">
        <v>1262</v>
      </c>
      <c r="B2" s="307"/>
      <c r="C2" s="307"/>
      <c r="D2" s="307"/>
      <c r="E2" s="307"/>
      <c r="F2" s="307"/>
      <c r="G2" s="307"/>
      <c r="H2" s="307"/>
      <c r="I2" s="307"/>
      <c r="J2" s="307"/>
    </row>
    <row r="3" spans="1:10" s="90" customFormat="1" ht="13.9" customHeight="1">
      <c r="A3" s="898"/>
      <c r="B3" s="898"/>
      <c r="C3" s="898"/>
      <c r="D3" s="898"/>
      <c r="E3" s="898"/>
      <c r="F3" s="898"/>
      <c r="G3" s="898"/>
      <c r="H3" s="898"/>
      <c r="I3" s="898"/>
      <c r="J3" s="898"/>
    </row>
    <row r="4" spans="1:10" s="106" customFormat="1" ht="14.1" customHeight="1">
      <c r="A4" s="159" t="s">
        <v>210</v>
      </c>
      <c r="B4" s="338" t="s">
        <v>211</v>
      </c>
      <c r="C4" s="339" t="s">
        <v>212</v>
      </c>
      <c r="D4" s="1052" t="s">
        <v>213</v>
      </c>
      <c r="E4" s="1052" t="s">
        <v>214</v>
      </c>
      <c r="F4" s="1052" t="s">
        <v>215</v>
      </c>
      <c r="G4" s="1052" t="s">
        <v>216</v>
      </c>
      <c r="H4" s="1052" t="s">
        <v>217</v>
      </c>
      <c r="I4" s="1052" t="s">
        <v>218</v>
      </c>
      <c r="J4" s="1052" t="s">
        <v>219</v>
      </c>
    </row>
    <row r="5" spans="1:10" s="106" customFormat="1" ht="13.9" customHeight="1">
      <c r="A5" s="614" t="s">
        <v>80</v>
      </c>
      <c r="B5" s="1356">
        <v>508.98314104288301</v>
      </c>
      <c r="C5" s="1357">
        <v>474.322372021077</v>
      </c>
      <c r="D5" s="1357">
        <v>482.11234827141203</v>
      </c>
      <c r="E5" s="1357">
        <v>394.47722337435698</v>
      </c>
      <c r="F5" s="1357">
        <v>410.25173301699601</v>
      </c>
      <c r="G5" s="1357">
        <v>289.84795275175702</v>
      </c>
      <c r="H5" s="1357">
        <v>470.52635441470699</v>
      </c>
      <c r="I5" s="1357">
        <v>423.93933328628805</v>
      </c>
      <c r="J5" s="1357">
        <v>315.31346495966199</v>
      </c>
    </row>
    <row r="6" spans="1:10" s="106" customFormat="1" ht="13.9" customHeight="1">
      <c r="A6" s="613" t="s">
        <v>1263</v>
      </c>
      <c r="B6" s="1153">
        <v>1145.14693851065</v>
      </c>
      <c r="C6" s="1154">
        <v>1169.4858219292901</v>
      </c>
      <c r="D6" s="1154">
        <v>838.22848688754198</v>
      </c>
      <c r="E6" s="1154">
        <v>1223.6749197695799</v>
      </c>
      <c r="F6" s="1154">
        <v>726.68313003064009</v>
      </c>
      <c r="G6" s="1154">
        <v>869.62352300849409</v>
      </c>
      <c r="H6" s="1154">
        <v>674.543850976214</v>
      </c>
      <c r="I6" s="1154">
        <v>827.44843304315202</v>
      </c>
      <c r="J6" s="1154">
        <v>696.04978699730805</v>
      </c>
    </row>
    <row r="7" spans="1:10" s="106" customFormat="1" ht="13.9" customHeight="1">
      <c r="A7" s="1074" t="s">
        <v>1264</v>
      </c>
      <c r="B7" s="1147">
        <v>1035.2922724212169</v>
      </c>
      <c r="C7" s="1148">
        <v>1244.3737604527828</v>
      </c>
      <c r="D7" s="1148">
        <v>931.18475736701635</v>
      </c>
      <c r="E7" s="1148">
        <v>1144.5643238723533</v>
      </c>
      <c r="F7" s="1148">
        <v>1065.713832422784</v>
      </c>
      <c r="G7" s="1148">
        <v>952.89238253774863</v>
      </c>
      <c r="H7" s="1148">
        <v>944.01013879287927</v>
      </c>
      <c r="I7" s="1148">
        <v>1239.4368156611404</v>
      </c>
      <c r="J7" s="1148">
        <v>1352.1786044888402</v>
      </c>
    </row>
    <row r="8" spans="1:10" s="106" customFormat="1" ht="13.9" customHeight="1">
      <c r="A8" s="614" t="s">
        <v>225</v>
      </c>
      <c r="B8" s="1356">
        <v>2689.4223519747497</v>
      </c>
      <c r="C8" s="1357">
        <v>2888.18195440315</v>
      </c>
      <c r="D8" s="1357">
        <v>2251.5255925259703</v>
      </c>
      <c r="E8" s="1357">
        <v>2762.7164670162902</v>
      </c>
      <c r="F8" s="1357">
        <v>2202.6486954704201</v>
      </c>
      <c r="G8" s="1357">
        <v>2112.3638582979997</v>
      </c>
      <c r="H8" s="1357">
        <v>2089.0803441838002</v>
      </c>
      <c r="I8" s="1357">
        <v>2490.8245819905801</v>
      </c>
      <c r="J8" s="1357">
        <v>2363.54185644581</v>
      </c>
    </row>
    <row r="9" spans="1:10" s="106" customFormat="1" ht="13.9" customHeight="1">
      <c r="A9" s="1074" t="s">
        <v>89</v>
      </c>
      <c r="B9" s="1147">
        <v>-1413.8519751614399</v>
      </c>
      <c r="C9" s="1148">
        <v>-1362.9815092947699</v>
      </c>
      <c r="D9" s="1148">
        <v>-1173.5654837940801</v>
      </c>
      <c r="E9" s="1148">
        <v>-1159.5019251782701</v>
      </c>
      <c r="F9" s="1148">
        <v>-1107.9256671575699</v>
      </c>
      <c r="G9" s="1148">
        <v>-1184.7782312678398</v>
      </c>
      <c r="H9" s="1148">
        <v>-1057.3924451170799</v>
      </c>
      <c r="I9" s="1148">
        <v>-1062.0722644861899</v>
      </c>
      <c r="J9" s="1148">
        <v>-1020.61503435101</v>
      </c>
    </row>
    <row r="10" spans="1:10" s="106" customFormat="1" ht="13.9" customHeight="1">
      <c r="A10" s="613" t="s">
        <v>227</v>
      </c>
      <c r="B10" s="1153">
        <v>1275.5703768133201</v>
      </c>
      <c r="C10" s="1154">
        <v>1525.2004451083799</v>
      </c>
      <c r="D10" s="1154">
        <v>1077.9601087318902</v>
      </c>
      <c r="E10" s="1154">
        <v>1603.2145418380201</v>
      </c>
      <c r="F10" s="1154">
        <v>1094.7230283128501</v>
      </c>
      <c r="G10" s="1154">
        <v>927.58562703015707</v>
      </c>
      <c r="H10" s="1154">
        <v>1031.6878990667201</v>
      </c>
      <c r="I10" s="1154">
        <v>1428.7523175044</v>
      </c>
      <c r="J10" s="1154">
        <v>1342.9268220947999</v>
      </c>
    </row>
    <row r="11" spans="1:10" s="106" customFormat="1" ht="13.9" customHeight="1">
      <c r="A11" s="613" t="s">
        <v>228</v>
      </c>
      <c r="B11" s="1153">
        <v>0</v>
      </c>
      <c r="C11" s="1154">
        <v>0.58172000000000001</v>
      </c>
      <c r="D11" s="1154">
        <v>0</v>
      </c>
      <c r="E11" s="1154">
        <v>0</v>
      </c>
      <c r="F11" s="1154">
        <v>0</v>
      </c>
      <c r="G11" s="1154">
        <v>0</v>
      </c>
      <c r="H11" s="1154">
        <v>0</v>
      </c>
      <c r="I11" s="1154">
        <v>0</v>
      </c>
      <c r="J11" s="1154">
        <v>0</v>
      </c>
    </row>
    <row r="12" spans="1:10" s="106" customFormat="1" ht="13.9" customHeight="1">
      <c r="A12" s="1074" t="s">
        <v>105</v>
      </c>
      <c r="B12" s="1164">
        <v>-2.6478512213266399</v>
      </c>
      <c r="C12" s="1148">
        <v>0</v>
      </c>
      <c r="D12" s="1148">
        <v>1.8021130868299999</v>
      </c>
      <c r="E12" s="1148">
        <v>-0.1029789212</v>
      </c>
      <c r="F12" s="1148">
        <v>-0.18193011519999999</v>
      </c>
      <c r="G12" s="1148">
        <v>-0.64276600418999996</v>
      </c>
      <c r="H12" s="1148">
        <v>0.12649632315000001</v>
      </c>
      <c r="I12" s="1148">
        <v>-0.50821584919999996</v>
      </c>
      <c r="J12" s="1148">
        <v>-0.51337612659999998</v>
      </c>
    </row>
    <row r="13" spans="1:10" s="106" customFormat="1" ht="13.9" customHeight="1">
      <c r="A13" s="613" t="s">
        <v>230</v>
      </c>
      <c r="B13" s="1153">
        <v>1272.9225255919935</v>
      </c>
      <c r="C13" s="1154">
        <v>1525.8024505470198</v>
      </c>
      <c r="D13" s="1154">
        <v>1079.7622218187203</v>
      </c>
      <c r="E13" s="1154">
        <v>1603.11156291682</v>
      </c>
      <c r="F13" s="1154">
        <v>1094.5410981976502</v>
      </c>
      <c r="G13" s="1154">
        <v>926.94286102596709</v>
      </c>
      <c r="H13" s="1154">
        <v>1031.81439538987</v>
      </c>
      <c r="I13" s="1154">
        <v>1428.2441016552</v>
      </c>
      <c r="J13" s="1154">
        <v>1342.4134459682</v>
      </c>
    </row>
    <row r="14" spans="1:10" s="106" customFormat="1" ht="13.9" customHeight="1">
      <c r="A14" s="613" t="s">
        <v>231</v>
      </c>
      <c r="B14" s="1153">
        <v>-318.23063139799837</v>
      </c>
      <c r="C14" s="1154">
        <v>-381.45061263675495</v>
      </c>
      <c r="D14" s="1154">
        <v>-269.94055545468007</v>
      </c>
      <c r="E14" s="1154">
        <v>-400.77789072920501</v>
      </c>
      <c r="F14" s="1154">
        <v>-273.63527454941254</v>
      </c>
      <c r="G14" s="1154">
        <v>-231.73571525649177</v>
      </c>
      <c r="H14" s="1154">
        <v>-257.9535988474675</v>
      </c>
      <c r="I14" s="1154">
        <v>-357.0610254138</v>
      </c>
      <c r="J14" s="1154">
        <v>-335.60336149205</v>
      </c>
    </row>
    <row r="15" spans="1:10" s="107" customFormat="1" ht="13.9" customHeight="1">
      <c r="A15" s="1495" t="s">
        <v>233</v>
      </c>
      <c r="B15" s="1165">
        <v>954.69189419399504</v>
      </c>
      <c r="C15" s="1166">
        <v>1144.3518379102647</v>
      </c>
      <c r="D15" s="1166">
        <v>809.8216663640402</v>
      </c>
      <c r="E15" s="1166">
        <v>1202.3336721876151</v>
      </c>
      <c r="F15" s="1166">
        <v>820.90582364823763</v>
      </c>
      <c r="G15" s="1166">
        <v>695.20714576947535</v>
      </c>
      <c r="H15" s="1166">
        <v>773.86079654240257</v>
      </c>
      <c r="I15" s="1166">
        <v>1071.1830762413999</v>
      </c>
      <c r="J15" s="1166">
        <v>1006.81008447615</v>
      </c>
    </row>
    <row r="16" spans="1:10" s="68" customFormat="1" ht="7.5" customHeight="1">
      <c r="A16" s="166"/>
      <c r="B16" s="604"/>
      <c r="C16" s="604"/>
      <c r="D16" s="604"/>
      <c r="E16" s="604"/>
      <c r="F16" s="604"/>
      <c r="G16" s="604"/>
      <c r="H16" s="604"/>
      <c r="I16" s="604"/>
      <c r="J16" s="604"/>
    </row>
    <row r="17" spans="1:11" s="68" customFormat="1" ht="13.9" customHeight="1">
      <c r="A17" s="1091" t="s">
        <v>1174</v>
      </c>
      <c r="B17" s="1345"/>
      <c r="C17" s="1346"/>
      <c r="D17" s="1346"/>
      <c r="E17" s="1346"/>
      <c r="F17" s="1346"/>
      <c r="G17" s="1346"/>
      <c r="H17" s="1346"/>
      <c r="I17" s="1346"/>
      <c r="J17" s="1346"/>
    </row>
    <row r="18" spans="1:11" s="45" customFormat="1" ht="13.9" customHeight="1">
      <c r="A18" s="627" t="s">
        <v>1265</v>
      </c>
      <c r="B18" s="1167">
        <v>10.219942833333199</v>
      </c>
      <c r="C18" s="1162">
        <v>9.35671661261906</v>
      </c>
      <c r="D18" s="1162">
        <v>9.1501905948061406</v>
      </c>
      <c r="E18" s="1162">
        <v>8.2416666017458091</v>
      </c>
      <c r="F18" s="1162">
        <v>8.0562849999999209</v>
      </c>
      <c r="G18" s="1162">
        <v>7.6432178985492794</v>
      </c>
      <c r="H18" s="1162">
        <v>7.28470204800667</v>
      </c>
      <c r="I18" s="1162">
        <v>7.0592404203290799</v>
      </c>
      <c r="J18" s="1162">
        <v>7.9284483333332503</v>
      </c>
    </row>
    <row r="19" spans="1:11" s="68" customFormat="1" ht="7.5" customHeight="1">
      <c r="A19" s="1498"/>
      <c r="B19" s="1499"/>
      <c r="C19" s="1499"/>
      <c r="D19" s="1499"/>
      <c r="E19" s="1499"/>
      <c r="F19" s="1499"/>
      <c r="G19" s="1499"/>
      <c r="H19" s="1499"/>
      <c r="I19" s="1499"/>
      <c r="J19" s="1499"/>
    </row>
    <row r="20" spans="1:11" s="68" customFormat="1" ht="13.9" customHeight="1">
      <c r="A20" s="1091" t="s">
        <v>1175</v>
      </c>
      <c r="B20" s="1345"/>
      <c r="C20" s="1346"/>
      <c r="D20" s="1346"/>
      <c r="E20" s="1346"/>
      <c r="F20" s="1346"/>
      <c r="G20" s="1346"/>
      <c r="H20" s="1346"/>
      <c r="I20" s="1346"/>
      <c r="J20" s="1346"/>
    </row>
    <row r="21" spans="1:11" s="45" customFormat="1" ht="13.9" customHeight="1">
      <c r="A21" s="626" t="s">
        <v>1094</v>
      </c>
      <c r="B21" s="1168">
        <v>52.570841992270097</v>
      </c>
      <c r="C21" s="1169">
        <v>47.1916773531823</v>
      </c>
      <c r="D21" s="1169">
        <v>52.1231243246703</v>
      </c>
      <c r="E21" s="1169">
        <v>41.9696316658409</v>
      </c>
      <c r="F21" s="1169">
        <v>50.2996991502065</v>
      </c>
      <c r="G21" s="1169">
        <v>56.1</v>
      </c>
      <c r="H21" s="1169">
        <v>50.615212002782101</v>
      </c>
      <c r="I21" s="1169">
        <v>42.639384249107501</v>
      </c>
      <c r="J21" s="1169">
        <v>43.181593402613402</v>
      </c>
    </row>
    <row r="22" spans="1:11" s="45" customFormat="1" ht="13.9" customHeight="1">
      <c r="A22" s="627" t="s">
        <v>1266</v>
      </c>
      <c r="B22" s="1167">
        <v>37.884810888707648</v>
      </c>
      <c r="C22" s="1170">
        <v>48.655210222286897</v>
      </c>
      <c r="D22" s="1170">
        <v>35.208904265347897</v>
      </c>
      <c r="E22" s="1170">
        <v>58.674535604223195</v>
      </c>
      <c r="F22" s="1170">
        <v>40.982477417656</v>
      </c>
      <c r="G22" s="1170">
        <v>36.1</v>
      </c>
      <c r="H22" s="1170">
        <v>42.145973503722303</v>
      </c>
      <c r="I22" s="1170">
        <v>60.8635390174368</v>
      </c>
      <c r="J22" s="1170">
        <v>51.500294380678305</v>
      </c>
    </row>
    <row r="23" spans="1:11" s="108" customFormat="1" ht="7.5" customHeight="1">
      <c r="A23" s="163"/>
      <c r="B23" s="163"/>
      <c r="C23" s="163"/>
      <c r="D23" s="163"/>
      <c r="E23" s="163"/>
      <c r="F23" s="163"/>
      <c r="G23" s="163"/>
      <c r="H23" s="163"/>
      <c r="I23" s="163"/>
      <c r="J23" s="163"/>
    </row>
    <row r="24" spans="1:11" s="108" customFormat="1" ht="13.9" customHeight="1">
      <c r="A24" s="1914" t="s">
        <v>1267</v>
      </c>
      <c r="B24" s="1914"/>
      <c r="C24" s="1914"/>
      <c r="D24" s="1914"/>
      <c r="E24" s="1914"/>
      <c r="F24" s="1914"/>
      <c r="G24" s="1914"/>
      <c r="H24" s="1914"/>
      <c r="I24" s="1914"/>
      <c r="J24" s="1914"/>
    </row>
    <row r="25" spans="1:11" s="108" customFormat="1" ht="23.1" customHeight="1">
      <c r="A25" s="1914"/>
      <c r="B25" s="1914"/>
      <c r="C25" s="1914"/>
      <c r="D25" s="1914"/>
      <c r="E25" s="1914"/>
      <c r="F25" s="1914"/>
      <c r="G25" s="1914"/>
      <c r="H25" s="1914"/>
      <c r="I25" s="1914"/>
      <c r="J25" s="1914"/>
    </row>
    <row r="26" spans="1:11" s="3" customFormat="1" ht="18.75" customHeight="1">
      <c r="A26" s="881" t="s">
        <v>1268</v>
      </c>
      <c r="B26" s="307"/>
      <c r="C26" s="307"/>
      <c r="D26" s="307"/>
      <c r="E26" s="307"/>
      <c r="F26" s="307"/>
      <c r="G26" s="307"/>
      <c r="H26" s="307"/>
      <c r="I26" s="307"/>
      <c r="J26" s="307"/>
    </row>
    <row r="27" spans="1:11" s="90" customFormat="1" ht="13.9" customHeight="1">
      <c r="A27" s="898"/>
      <c r="B27" s="898"/>
      <c r="C27" s="898"/>
      <c r="D27" s="898"/>
      <c r="E27" s="898"/>
      <c r="F27" s="898"/>
      <c r="G27" s="898"/>
      <c r="H27" s="898"/>
      <c r="I27" s="898"/>
      <c r="J27" s="898"/>
    </row>
    <row r="28" spans="1:11" s="106" customFormat="1" ht="14.1" customHeight="1">
      <c r="A28" s="159" t="s">
        <v>210</v>
      </c>
      <c r="B28" s="338" t="s">
        <v>211</v>
      </c>
      <c r="C28" s="339" t="s">
        <v>212</v>
      </c>
      <c r="D28" s="339" t="s">
        <v>213</v>
      </c>
      <c r="E28" s="1052" t="s">
        <v>214</v>
      </c>
      <c r="F28" s="1052" t="s">
        <v>215</v>
      </c>
      <c r="G28" s="1052" t="s">
        <v>216</v>
      </c>
      <c r="H28" s="1052" t="s">
        <v>217</v>
      </c>
      <c r="I28" s="1052" t="s">
        <v>218</v>
      </c>
      <c r="J28" s="1052" t="s">
        <v>219</v>
      </c>
      <c r="K28" s="90"/>
    </row>
    <row r="29" spans="1:11" s="106" customFormat="1" ht="13.9" customHeight="1">
      <c r="A29" s="614" t="s">
        <v>1269</v>
      </c>
      <c r="B29" s="1356">
        <v>962.81139413467088</v>
      </c>
      <c r="C29" s="1357">
        <v>1075.3908939843238</v>
      </c>
      <c r="D29" s="1357">
        <v>1056.9860458710418</v>
      </c>
      <c r="E29" s="1357">
        <v>1023.5566055626099</v>
      </c>
      <c r="F29" s="1357">
        <v>793.82801315296001</v>
      </c>
      <c r="G29" s="1357">
        <v>909.82841277462478</v>
      </c>
      <c r="H29" s="1357">
        <v>823.97067108359317</v>
      </c>
      <c r="I29" s="1357">
        <v>867.67621949619195</v>
      </c>
      <c r="J29" s="1357">
        <v>874.86667706385401</v>
      </c>
      <c r="K29" s="90"/>
    </row>
    <row r="30" spans="1:11" s="106" customFormat="1" ht="13.9" customHeight="1">
      <c r="A30" s="613" t="s">
        <v>1270</v>
      </c>
      <c r="B30" s="1153">
        <v>420.25393263415702</v>
      </c>
      <c r="C30" s="1154">
        <v>300.37574162909306</v>
      </c>
      <c r="D30" s="1154">
        <v>284.686098340706</v>
      </c>
      <c r="E30" s="1154">
        <v>338.50606431174697</v>
      </c>
      <c r="F30" s="1154">
        <v>262.216936789996</v>
      </c>
      <c r="G30" s="1154">
        <v>268.54245504628489</v>
      </c>
      <c r="H30" s="1154">
        <v>280.62731125692608</v>
      </c>
      <c r="I30" s="1154">
        <v>321.20743269257298</v>
      </c>
      <c r="J30" s="1154">
        <v>316.19315169480598</v>
      </c>
      <c r="K30" s="90"/>
    </row>
    <row r="31" spans="1:11" s="106" customFormat="1" ht="13.9" customHeight="1">
      <c r="A31" s="613" t="s">
        <v>1271</v>
      </c>
      <c r="B31" s="1153">
        <v>613.77397130530028</v>
      </c>
      <c r="C31" s="1154">
        <v>780.45395434072293</v>
      </c>
      <c r="D31" s="1154">
        <v>459.07055827228368</v>
      </c>
      <c r="E31" s="1154">
        <v>744.78905232573209</v>
      </c>
      <c r="F31" s="1154">
        <v>394.63778712884795</v>
      </c>
      <c r="G31" s="1154">
        <v>541.13265370653005</v>
      </c>
      <c r="H31" s="1154">
        <v>355.5759026897</v>
      </c>
      <c r="I31" s="1154">
        <v>430.34357906186403</v>
      </c>
      <c r="J31" s="1154">
        <v>338.04892492401598</v>
      </c>
      <c r="K31" s="90"/>
    </row>
    <row r="32" spans="1:11" s="106" customFormat="1" ht="13.9" customHeight="1">
      <c r="A32" s="613" t="s">
        <v>1272</v>
      </c>
      <c r="B32" s="1153">
        <v>127.63366002787519</v>
      </c>
      <c r="C32" s="1154">
        <v>119.76048870029301</v>
      </c>
      <c r="D32" s="1154">
        <v>117.234573394409</v>
      </c>
      <c r="E32" s="1154">
        <v>159.62941593386196</v>
      </c>
      <c r="F32" s="1154">
        <v>132.876297050592</v>
      </c>
      <c r="G32" s="1154">
        <v>99.516791603567</v>
      </c>
      <c r="H32" s="1154">
        <v>114.017203509353</v>
      </c>
      <c r="I32" s="1154">
        <v>124.75849215765601</v>
      </c>
      <c r="J32" s="1154">
        <v>121.647218414024</v>
      </c>
      <c r="K32" s="90"/>
    </row>
    <row r="33" spans="1:15" s="106" customFormat="1" ht="13.9" customHeight="1">
      <c r="A33" s="1074" t="s">
        <v>1273</v>
      </c>
      <c r="B33" s="1147">
        <v>59.701999999999998</v>
      </c>
      <c r="C33" s="1148">
        <v>60.646000000000001</v>
      </c>
      <c r="D33" s="1148">
        <v>67.061999999999998</v>
      </c>
      <c r="E33" s="1148">
        <v>33.728000000000002</v>
      </c>
      <c r="F33" s="1148">
        <v>48.218000000000004</v>
      </c>
      <c r="G33" s="1148">
        <v>46.88</v>
      </c>
      <c r="H33" s="1148">
        <v>41.552999999999997</v>
      </c>
      <c r="I33" s="1148">
        <v>41.91</v>
      </c>
      <c r="J33" s="1148">
        <v>23.423999999999999</v>
      </c>
      <c r="K33" s="90"/>
    </row>
    <row r="34" spans="1:15" s="106" customFormat="1" ht="13.9" customHeight="1">
      <c r="A34" s="613" t="s">
        <v>1274</v>
      </c>
      <c r="B34" s="1151">
        <v>2184.1749581020031</v>
      </c>
      <c r="C34" s="1152">
        <v>2336.6270786544328</v>
      </c>
      <c r="D34" s="1152">
        <v>1985.0392758784401</v>
      </c>
      <c r="E34" s="1152">
        <v>2300.209138133951</v>
      </c>
      <c r="F34" s="1152">
        <v>1631.7770341223959</v>
      </c>
      <c r="G34" s="1152">
        <v>1865.9003131310067</v>
      </c>
      <c r="H34" s="1152">
        <v>1615.744088539572</v>
      </c>
      <c r="I34" s="1152">
        <v>1785.895723408285</v>
      </c>
      <c r="J34" s="1152">
        <v>1674.1799720966997</v>
      </c>
      <c r="K34" s="90"/>
    </row>
    <row r="35" spans="1:15" s="106" customFormat="1" ht="13.9" customHeight="1">
      <c r="A35" s="614" t="s">
        <v>1269</v>
      </c>
      <c r="B35" s="1153">
        <v>454.47879478339445</v>
      </c>
      <c r="C35" s="1154">
        <v>489.69755409708097</v>
      </c>
      <c r="D35" s="1154">
        <v>209.90261590909313</v>
      </c>
      <c r="E35" s="1154">
        <v>406.11838888234303</v>
      </c>
      <c r="F35" s="1154">
        <v>554.86334134802394</v>
      </c>
      <c r="G35" s="1154">
        <v>206.85524910711001</v>
      </c>
      <c r="H35" s="1154">
        <v>408.05746615311074</v>
      </c>
      <c r="I35" s="1154">
        <v>646.90086829229517</v>
      </c>
      <c r="J35" s="1154">
        <v>635.8761543491139</v>
      </c>
      <c r="K35" s="90"/>
    </row>
    <row r="36" spans="1:15" s="106" customFormat="1" ht="13.9" customHeight="1">
      <c r="A36" s="613" t="s">
        <v>1270</v>
      </c>
      <c r="B36" s="1153">
        <v>12.06756</v>
      </c>
      <c r="C36" s="1154">
        <v>18.76721799999989</v>
      </c>
      <c r="D36" s="1154">
        <v>5.4707300000001116</v>
      </c>
      <c r="E36" s="1154">
        <v>16.014939999999999</v>
      </c>
      <c r="F36" s="1154">
        <v>-27.46968</v>
      </c>
      <c r="G36" s="1154">
        <v>-3.4912999999999998</v>
      </c>
      <c r="H36" s="1154">
        <v>21.683800000000002</v>
      </c>
      <c r="I36" s="1154">
        <v>20.088839999999902</v>
      </c>
      <c r="J36" s="1154">
        <v>24.458729999999999</v>
      </c>
      <c r="K36" s="90"/>
    </row>
    <row r="37" spans="1:15" s="106" customFormat="1" ht="13.9" customHeight="1">
      <c r="A37" s="1074" t="s">
        <v>1273</v>
      </c>
      <c r="B37" s="1147">
        <v>38.701000000000001</v>
      </c>
      <c r="C37" s="1148">
        <v>43.09</v>
      </c>
      <c r="D37" s="1148">
        <v>51.113</v>
      </c>
      <c r="E37" s="1148">
        <v>40.374000000000002</v>
      </c>
      <c r="F37" s="1148">
        <v>43.478000000000002</v>
      </c>
      <c r="G37" s="1148">
        <v>43.110999999999997</v>
      </c>
      <c r="H37" s="1148">
        <v>43.594999999999999</v>
      </c>
      <c r="I37" s="1148">
        <v>37.944000000000003</v>
      </c>
      <c r="J37" s="1148">
        <v>29.027000000000001</v>
      </c>
      <c r="K37" s="90"/>
    </row>
    <row r="38" spans="1:15" s="106" customFormat="1" ht="13.9" customHeight="1">
      <c r="A38" s="614" t="s">
        <v>1275</v>
      </c>
      <c r="B38" s="1153">
        <v>505.24735478339443</v>
      </c>
      <c r="C38" s="1154">
        <v>551.55477209708079</v>
      </c>
      <c r="D38" s="1154">
        <v>266.48634590909325</v>
      </c>
      <c r="E38" s="1357">
        <v>462.50732888234307</v>
      </c>
      <c r="F38" s="1357">
        <v>570.87166134802385</v>
      </c>
      <c r="G38" s="1357">
        <v>246.47494910711004</v>
      </c>
      <c r="H38" s="1357">
        <v>473.33626615311073</v>
      </c>
      <c r="I38" s="1357">
        <v>704.93370829229514</v>
      </c>
      <c r="J38" s="1357">
        <v>689.36188434911389</v>
      </c>
      <c r="K38" s="90"/>
      <c r="N38" s="300"/>
      <c r="O38" s="300"/>
    </row>
    <row r="39" spans="1:15" s="106" customFormat="1" ht="13.9" customHeight="1">
      <c r="A39" s="1500" t="s">
        <v>225</v>
      </c>
      <c r="B39" s="1151">
        <v>2689.4223128853973</v>
      </c>
      <c r="C39" s="1152">
        <v>2888.1818507515136</v>
      </c>
      <c r="D39" s="1152">
        <v>2251.5256217875335</v>
      </c>
      <c r="E39" s="1152">
        <v>2762.7164670162947</v>
      </c>
      <c r="F39" s="1152">
        <v>2202.6486954704201</v>
      </c>
      <c r="G39" s="1152">
        <v>2112.3752622381166</v>
      </c>
      <c r="H39" s="1152">
        <v>2089.0803546926827</v>
      </c>
      <c r="I39" s="1152">
        <v>2490.8294317005802</v>
      </c>
      <c r="J39" s="1152">
        <v>2363.5418564458137</v>
      </c>
      <c r="K39" s="90"/>
    </row>
    <row r="40" spans="1:15" s="108" customFormat="1" ht="23.1" customHeight="1">
      <c r="A40" s="1171"/>
      <c r="B40" s="1171"/>
      <c r="C40" s="1171"/>
      <c r="D40" s="1171"/>
      <c r="E40" s="1171"/>
      <c r="F40" s="1171"/>
      <c r="G40" s="1171"/>
      <c r="H40" s="1171"/>
      <c r="I40" s="1171"/>
      <c r="J40" s="1171"/>
    </row>
    <row r="41" spans="1:15" s="3" customFormat="1" ht="18.75" customHeight="1">
      <c r="A41" s="881" t="s">
        <v>1276</v>
      </c>
      <c r="B41" s="307"/>
      <c r="C41" s="307"/>
      <c r="D41" s="307"/>
      <c r="E41" s="307"/>
      <c r="F41" s="307"/>
      <c r="G41" s="307"/>
      <c r="H41" s="307"/>
      <c r="I41" s="307"/>
      <c r="J41" s="307"/>
    </row>
    <row r="42" spans="1:15" s="90" customFormat="1" ht="13.9" customHeight="1">
      <c r="A42" s="898"/>
      <c r="B42" s="898"/>
      <c r="C42" s="898"/>
      <c r="D42" s="898"/>
      <c r="E42" s="898"/>
      <c r="F42" s="898"/>
      <c r="G42" s="898"/>
      <c r="H42" s="898"/>
      <c r="I42" s="898"/>
      <c r="J42" s="898"/>
    </row>
    <row r="43" spans="1:15" s="106" customFormat="1" ht="9.6" customHeight="1">
      <c r="A43" s="159"/>
      <c r="B43" s="1358" t="s">
        <v>289</v>
      </c>
      <c r="C43" s="1946" t="s">
        <v>1277</v>
      </c>
      <c r="D43" s="1947"/>
      <c r="E43" s="1948"/>
      <c r="F43" s="1172"/>
      <c r="G43" s="1172"/>
      <c r="H43" s="1172"/>
      <c r="I43" s="1172"/>
      <c r="J43" s="1172"/>
    </row>
    <row r="44" spans="1:15" s="106" customFormat="1" ht="9.6" customHeight="1">
      <c r="A44" s="159"/>
      <c r="B44" s="1173" t="s">
        <v>293</v>
      </c>
      <c r="C44" s="1949"/>
      <c r="D44" s="1950"/>
      <c r="E44" s="1951"/>
      <c r="F44" s="1172"/>
      <c r="G44" s="1172"/>
      <c r="H44" s="1172"/>
      <c r="I44" s="1172"/>
      <c r="J44" s="1172"/>
    </row>
    <row r="45" spans="1:15" s="106" customFormat="1" ht="9.6" customHeight="1">
      <c r="A45" s="159" t="s">
        <v>1278</v>
      </c>
      <c r="B45" s="1130" t="s">
        <v>1279</v>
      </c>
      <c r="C45" s="1052" t="s">
        <v>1280</v>
      </c>
      <c r="D45" s="1052" t="s">
        <v>1281</v>
      </c>
      <c r="E45" s="1052" t="s">
        <v>1282</v>
      </c>
      <c r="F45" s="1172"/>
      <c r="G45" s="1172"/>
      <c r="H45" s="1172"/>
      <c r="I45" s="1172"/>
      <c r="J45" s="1172"/>
    </row>
    <row r="46" spans="1:15" s="106" customFormat="1" ht="13.9" customHeight="1">
      <c r="A46" s="1359" t="s">
        <v>1030</v>
      </c>
      <c r="B46" s="1357">
        <v>1550</v>
      </c>
      <c r="C46" s="1357">
        <v>1679.3204126984126</v>
      </c>
      <c r="D46" s="1357">
        <v>2422.89</v>
      </c>
      <c r="E46" s="1357">
        <v>763.95</v>
      </c>
      <c r="F46" s="1172"/>
      <c r="G46" s="1172"/>
      <c r="H46" s="1174"/>
      <c r="I46" s="1172"/>
      <c r="J46" s="1172"/>
      <c r="M46" s="1175"/>
    </row>
    <row r="47" spans="1:15" s="106" customFormat="1" ht="13.9" customHeight="1">
      <c r="A47" s="706" t="s">
        <v>1283</v>
      </c>
      <c r="B47" s="1154">
        <v>10090</v>
      </c>
      <c r="C47" s="1154">
        <v>8913.3118412698441</v>
      </c>
      <c r="D47" s="1154">
        <v>18585.95</v>
      </c>
      <c r="E47" s="1154">
        <v>4319.67</v>
      </c>
      <c r="F47" s="1172"/>
      <c r="G47" s="1172"/>
      <c r="H47" s="1172"/>
      <c r="I47" s="1172"/>
      <c r="J47" s="1172"/>
    </row>
    <row r="48" spans="1:15" s="106" customFormat="1" ht="13.9" customHeight="1">
      <c r="A48" s="706" t="s">
        <v>1270</v>
      </c>
      <c r="B48" s="1154">
        <v>3975</v>
      </c>
      <c r="C48" s="1154">
        <v>2995</v>
      </c>
      <c r="D48" s="1154">
        <v>5100</v>
      </c>
      <c r="E48" s="1154">
        <v>2072</v>
      </c>
      <c r="F48" s="1172"/>
      <c r="G48" s="1172"/>
      <c r="H48" s="1172"/>
      <c r="I48" s="1172"/>
      <c r="J48" s="1172"/>
      <c r="M48" s="1175"/>
    </row>
    <row r="49" spans="1:10" s="106" customFormat="1" ht="13.9" customHeight="1">
      <c r="A49" s="1412" t="s">
        <v>484</v>
      </c>
      <c r="B49" s="1644">
        <v>15615</v>
      </c>
      <c r="C49" s="1644">
        <v>13587.632253968257</v>
      </c>
      <c r="D49" s="1152"/>
      <c r="E49" s="1152"/>
      <c r="F49" s="1172"/>
      <c r="G49" s="1172"/>
      <c r="H49" s="1172"/>
      <c r="I49" s="1172"/>
      <c r="J49" s="1172"/>
    </row>
    <row r="50" spans="1:10" s="108" customFormat="1" ht="7.5" customHeight="1">
      <c r="A50" s="1171"/>
      <c r="B50" s="1176">
        <v>0</v>
      </c>
      <c r="C50" s="1176"/>
      <c r="D50" s="1176"/>
      <c r="E50" s="1176"/>
      <c r="F50" s="1171"/>
      <c r="G50" s="1171"/>
      <c r="H50" s="1171"/>
      <c r="I50" s="1171"/>
      <c r="J50" s="1171"/>
    </row>
    <row r="51" spans="1:10" s="108" customFormat="1" ht="24.75" customHeight="1">
      <c r="A51" s="1841" t="s">
        <v>1284</v>
      </c>
      <c r="B51" s="1841"/>
      <c r="C51" s="1841"/>
      <c r="D51" s="1841"/>
      <c r="E51" s="1841"/>
      <c r="F51" s="1841"/>
      <c r="G51" s="1841"/>
      <c r="H51" s="1841"/>
      <c r="I51" s="1841"/>
      <c r="J51" s="1841"/>
    </row>
  </sheetData>
  <sheetProtection insertColumns="0" insertRows="0" deleteColumns="0" deleteRows="0"/>
  <mergeCells count="4">
    <mergeCell ref="A24:J24"/>
    <mergeCell ref="A25:J25"/>
    <mergeCell ref="C43:E44"/>
    <mergeCell ref="A51:J51"/>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showGridLines="0" zoomScale="150" zoomScaleNormal="150" workbookViewId="0"/>
  </sheetViews>
  <sheetFormatPr baseColWidth="10" defaultColWidth="8.125" defaultRowHeight="14.25"/>
  <cols>
    <col min="1" max="1" width="31.125" customWidth="1"/>
    <col min="2" max="10" width="5.125" customWidth="1"/>
  </cols>
  <sheetData>
    <row r="1" spans="1:12" s="68" customFormat="1" ht="23.1" customHeight="1">
      <c r="A1" s="154"/>
      <c r="B1" s="1028"/>
      <c r="C1" s="1028"/>
      <c r="D1" s="1028"/>
      <c r="E1" s="1028"/>
      <c r="F1" s="1028"/>
      <c r="G1" s="1028"/>
      <c r="H1" s="1028"/>
      <c r="I1" s="1146"/>
      <c r="J1" s="1146"/>
      <c r="K1" s="1242"/>
    </row>
    <row r="2" spans="1:12" s="3" customFormat="1" ht="34.35" customHeight="1">
      <c r="A2" s="1952" t="s">
        <v>1285</v>
      </c>
      <c r="B2" s="1952"/>
      <c r="C2" s="1952"/>
      <c r="D2" s="1952"/>
      <c r="E2" s="1952"/>
      <c r="F2" s="1952"/>
      <c r="G2" s="1952"/>
      <c r="H2" s="1952"/>
      <c r="I2" s="1952"/>
      <c r="K2" s="5"/>
    </row>
    <row r="3" spans="1:12" s="90" customFormat="1" ht="13.9" customHeight="1">
      <c r="K3" s="1243"/>
    </row>
    <row r="4" spans="1:12" s="106" customFormat="1" ht="14.1" customHeight="1">
      <c r="A4" s="159" t="s">
        <v>210</v>
      </c>
      <c r="B4" s="1422" t="s">
        <v>211</v>
      </c>
      <c r="C4" s="339" t="s">
        <v>212</v>
      </c>
      <c r="D4" s="339" t="s">
        <v>213</v>
      </c>
      <c r="E4" s="339" t="s">
        <v>214</v>
      </c>
      <c r="F4" s="339" t="s">
        <v>215</v>
      </c>
      <c r="G4" s="339" t="s">
        <v>216</v>
      </c>
      <c r="H4" s="1052" t="s">
        <v>217</v>
      </c>
      <c r="I4" s="1052" t="s">
        <v>218</v>
      </c>
      <c r="J4" s="1052" t="s">
        <v>219</v>
      </c>
      <c r="L4" s="105"/>
    </row>
    <row r="5" spans="1:12" s="106" customFormat="1" ht="14.1" customHeight="1">
      <c r="A5" s="618" t="s">
        <v>1286</v>
      </c>
      <c r="B5" s="1360">
        <v>40.829249110000006</v>
      </c>
      <c r="C5" s="1361">
        <v>42.201999999999984</v>
      </c>
      <c r="D5" s="1361">
        <v>42.213000000000008</v>
      </c>
      <c r="E5" s="1233">
        <v>42.486999999999995</v>
      </c>
      <c r="F5" s="1361">
        <v>42.834000000000003</v>
      </c>
      <c r="G5" s="1361">
        <v>42.672999999999995</v>
      </c>
      <c r="H5" s="1361">
        <v>41.277562261999996</v>
      </c>
      <c r="I5" s="1361">
        <v>44.174437738000002</v>
      </c>
      <c r="J5" s="1361">
        <v>45.404000000000003</v>
      </c>
      <c r="K5" s="105"/>
    </row>
    <row r="6" spans="1:12" s="106" customFormat="1" ht="14.1" customHeight="1">
      <c r="A6" s="619" t="s">
        <v>1287</v>
      </c>
      <c r="B6" s="1177">
        <v>149.27352094427997</v>
      </c>
      <c r="C6" s="1178">
        <v>166.1809999999999</v>
      </c>
      <c r="D6" s="1178">
        <v>134.95721627857003</v>
      </c>
      <c r="E6" s="1234">
        <v>132.61978372143</v>
      </c>
      <c r="F6" s="1178">
        <v>112.667</v>
      </c>
      <c r="G6" s="1178">
        <v>131.88199999999995</v>
      </c>
      <c r="H6" s="1178">
        <v>136.67850604841203</v>
      </c>
      <c r="I6" s="1178">
        <v>148.25349395158798</v>
      </c>
      <c r="J6" s="1178">
        <v>121.75</v>
      </c>
      <c r="K6" s="105"/>
    </row>
    <row r="7" spans="1:12" s="106" customFormat="1" ht="21.6" customHeight="1">
      <c r="A7" s="874" t="s">
        <v>1288</v>
      </c>
      <c r="B7" s="1177">
        <v>190.10277005427997</v>
      </c>
      <c r="C7" s="1178">
        <v>208.38299999999987</v>
      </c>
      <c r="D7" s="1178">
        <v>177.17021627857002</v>
      </c>
      <c r="E7" s="1234">
        <v>175.10678372142999</v>
      </c>
      <c r="F7" s="1178">
        <v>155.501</v>
      </c>
      <c r="G7" s="1178">
        <v>174.55499999999995</v>
      </c>
      <c r="H7" s="1178">
        <v>177.95606831041204</v>
      </c>
      <c r="I7" s="1178">
        <v>192.42793168958798</v>
      </c>
      <c r="J7" s="1178">
        <v>167.154</v>
      </c>
      <c r="K7" s="105"/>
    </row>
    <row r="8" spans="1:12" s="106" customFormat="1" ht="14.1" customHeight="1">
      <c r="A8" s="850" t="s">
        <v>1289</v>
      </c>
      <c r="B8" s="1179">
        <v>181.7287820865528</v>
      </c>
      <c r="C8" s="1180">
        <v>-1370.235007</v>
      </c>
      <c r="D8" s="1180">
        <v>1053.2432967817901</v>
      </c>
      <c r="E8" s="1231">
        <v>763.8831682182099</v>
      </c>
      <c r="F8" s="1180">
        <v>680.77353500000004</v>
      </c>
      <c r="G8" s="1180">
        <v>363.97038900000001</v>
      </c>
      <c r="H8" s="1180">
        <v>-256.69985300000002</v>
      </c>
      <c r="I8" s="1180">
        <v>-126.62753599999999</v>
      </c>
      <c r="J8" s="1180">
        <v>-23.34</v>
      </c>
      <c r="K8" s="105"/>
    </row>
    <row r="9" spans="1:12" s="106" customFormat="1" ht="14.1" customHeight="1">
      <c r="A9" s="850" t="s">
        <v>1290</v>
      </c>
      <c r="B9" s="1179">
        <v>204.07609448522726</v>
      </c>
      <c r="C9" s="1180">
        <v>166.173</v>
      </c>
      <c r="D9" s="1180">
        <v>288.22000000000003</v>
      </c>
      <c r="E9" s="1231">
        <v>249.125</v>
      </c>
      <c r="F9" s="1180">
        <v>254.904</v>
      </c>
      <c r="G9" s="1180">
        <v>207.19783771457901</v>
      </c>
      <c r="H9" s="1180">
        <v>148.88676918780999</v>
      </c>
      <c r="I9" s="1180">
        <v>112.57123081218998</v>
      </c>
      <c r="J9" s="1180">
        <v>211.80500000000001</v>
      </c>
      <c r="K9" s="105"/>
    </row>
    <row r="10" spans="1:12" s="106" customFormat="1" ht="14.1" customHeight="1">
      <c r="A10" s="850" t="s">
        <v>1291</v>
      </c>
      <c r="B10" s="1179">
        <v>-1.1817395437878699</v>
      </c>
      <c r="C10" s="1180">
        <v>-1.7502</v>
      </c>
      <c r="D10" s="1180">
        <v>-0.3650000000000001</v>
      </c>
      <c r="E10" s="1231">
        <v>0.30979999999999996</v>
      </c>
      <c r="F10" s="1180">
        <v>-0.69879999999999998</v>
      </c>
      <c r="G10" s="1180">
        <v>4.799999999999971E-2</v>
      </c>
      <c r="H10" s="1180">
        <v>-3.4542015817469518E-2</v>
      </c>
      <c r="I10" s="1180">
        <v>-1.0083579841825303</v>
      </c>
      <c r="J10" s="1180">
        <v>-0.99509999999999998</v>
      </c>
      <c r="K10" s="105"/>
    </row>
    <row r="11" spans="1:12" s="106" customFormat="1" ht="21.6" customHeight="1">
      <c r="A11" s="873" t="s">
        <v>1292</v>
      </c>
      <c r="B11" s="1179">
        <v>-216.500187077362</v>
      </c>
      <c r="C11" s="1180">
        <v>1385.4049999999997</v>
      </c>
      <c r="D11" s="1180">
        <v>-1080.5479999999998</v>
      </c>
      <c r="E11" s="1231">
        <v>-755.99799999999993</v>
      </c>
      <c r="F11" s="1180">
        <v>-754.447</v>
      </c>
      <c r="G11" s="1180">
        <v>-125.11200000000004</v>
      </c>
      <c r="H11" s="1180">
        <v>16.695310766898018</v>
      </c>
      <c r="I11" s="1180">
        <v>-45.225310766898005</v>
      </c>
      <c r="J11" s="1180">
        <v>-104.742</v>
      </c>
      <c r="K11" s="105"/>
    </row>
    <row r="12" spans="1:12" s="106" customFormat="1" ht="14.1" customHeight="1">
      <c r="A12" s="618" t="s">
        <v>1293</v>
      </c>
      <c r="B12" s="1360">
        <v>168.12294995063019</v>
      </c>
      <c r="C12" s="1361">
        <v>179.5927929999998</v>
      </c>
      <c r="D12" s="1361">
        <v>260.55029678179039</v>
      </c>
      <c r="E12" s="1233">
        <v>257.31996821820997</v>
      </c>
      <c r="F12" s="1361">
        <v>180.53173500000003</v>
      </c>
      <c r="G12" s="1361">
        <v>446.10422671457906</v>
      </c>
      <c r="H12" s="1361">
        <v>-91.152315061109476</v>
      </c>
      <c r="I12" s="1361">
        <v>-60.289973938890547</v>
      </c>
      <c r="J12" s="1361">
        <v>82.727899999999991</v>
      </c>
      <c r="K12" s="105"/>
    </row>
    <row r="13" spans="1:12" s="106" customFormat="1" ht="14.1" customHeight="1">
      <c r="A13" s="619" t="s">
        <v>1294</v>
      </c>
      <c r="B13" s="1177">
        <v>219.84322085392199</v>
      </c>
      <c r="C13" s="1178">
        <v>108.438</v>
      </c>
      <c r="D13" s="1178">
        <v>147.603619933782</v>
      </c>
      <c r="E13" s="1234">
        <v>124.32038006621799</v>
      </c>
      <c r="F13" s="1178">
        <v>123.682</v>
      </c>
      <c r="G13" s="1178">
        <v>35.73140721772495</v>
      </c>
      <c r="H13" s="1178">
        <v>78.748335729998018</v>
      </c>
      <c r="I13" s="1178">
        <v>53.928664270002002</v>
      </c>
      <c r="J13" s="1178">
        <v>180.697</v>
      </c>
      <c r="K13" s="105"/>
    </row>
    <row r="14" spans="1:12" s="106" customFormat="1" ht="14.1" customHeight="1">
      <c r="A14" s="619" t="s">
        <v>1295</v>
      </c>
      <c r="B14" s="1177">
        <v>387.96617080455218</v>
      </c>
      <c r="C14" s="1178">
        <v>288.03079299999979</v>
      </c>
      <c r="D14" s="1178">
        <v>408.15391671557239</v>
      </c>
      <c r="E14" s="1234">
        <v>381.64034828442794</v>
      </c>
      <c r="F14" s="1178">
        <v>304.21373500000004</v>
      </c>
      <c r="G14" s="1178">
        <v>481.83563393230401</v>
      </c>
      <c r="H14" s="1178">
        <v>-12.403979331111458</v>
      </c>
      <c r="I14" s="1178">
        <v>-6.3613096688885449</v>
      </c>
      <c r="J14" s="1178">
        <v>263.42489999999998</v>
      </c>
      <c r="K14" s="105"/>
    </row>
    <row r="15" spans="1:12" s="106" customFormat="1" ht="14.1" customHeight="1">
      <c r="A15" s="850" t="s">
        <v>230</v>
      </c>
      <c r="B15" s="1179">
        <v>578.06894085883209</v>
      </c>
      <c r="C15" s="1180">
        <v>496.41379299999966</v>
      </c>
      <c r="D15" s="1180">
        <v>585.32413299414247</v>
      </c>
      <c r="E15" s="1231">
        <v>556.74713200585791</v>
      </c>
      <c r="F15" s="1180">
        <v>459.71473500000002</v>
      </c>
      <c r="G15" s="1180">
        <v>656.3906339323039</v>
      </c>
      <c r="H15" s="1180">
        <v>165.55208897930058</v>
      </c>
      <c r="I15" s="1180">
        <v>186.06662202069944</v>
      </c>
      <c r="J15" s="1180">
        <v>430.57889999999998</v>
      </c>
      <c r="K15" s="105"/>
    </row>
    <row r="16" spans="1:12" s="106" customFormat="1" ht="14.1" customHeight="1">
      <c r="A16" s="619" t="s">
        <v>231</v>
      </c>
      <c r="B16" s="1177">
        <v>-150.42366096210992</v>
      </c>
      <c r="C16" s="1178">
        <v>-92.783000000000044</v>
      </c>
      <c r="D16" s="1178">
        <v>-120.43499999999997</v>
      </c>
      <c r="E16" s="1234">
        <v>-133.00700000000001</v>
      </c>
      <c r="F16" s="1178">
        <v>-93.212999999999994</v>
      </c>
      <c r="G16" s="1178">
        <v>-176.98230388819195</v>
      </c>
      <c r="H16" s="1178">
        <v>-55.987000000000009</v>
      </c>
      <c r="I16" s="1178">
        <v>-44.628750000000011</v>
      </c>
      <c r="J16" s="1178">
        <v>-70.351249999999993</v>
      </c>
      <c r="K16" s="105"/>
    </row>
    <row r="17" spans="1:12" s="105" customFormat="1" ht="14.1" customHeight="1">
      <c r="A17" s="1501" t="s">
        <v>233</v>
      </c>
      <c r="B17" s="1182">
        <v>427.64527989672217</v>
      </c>
      <c r="C17" s="1183">
        <v>403.63079299999958</v>
      </c>
      <c r="D17" s="1183">
        <v>464.88913299414253</v>
      </c>
      <c r="E17" s="1502">
        <v>423.7401320058579</v>
      </c>
      <c r="F17" s="1183">
        <v>366.50173500000005</v>
      </c>
      <c r="G17" s="1183">
        <v>479.40833004411195</v>
      </c>
      <c r="H17" s="1183">
        <v>109.56508897930057</v>
      </c>
      <c r="I17" s="1183">
        <v>141.43787202069944</v>
      </c>
      <c r="J17" s="1183">
        <v>360.22764999999998</v>
      </c>
    </row>
    <row r="18" spans="1:12" s="108" customFormat="1" ht="11.25" customHeight="1">
      <c r="A18" s="1184"/>
      <c r="B18" s="1184"/>
      <c r="C18" s="1184"/>
      <c r="D18" s="1235"/>
      <c r="E18" s="1235"/>
      <c r="F18" s="1235"/>
      <c r="G18" s="1235"/>
      <c r="H18" s="1235"/>
      <c r="I18" s="1235"/>
      <c r="J18" s="1235"/>
      <c r="K18" s="1246"/>
    </row>
    <row r="19" spans="1:12" s="105" customFormat="1" ht="13.9" customHeight="1">
      <c r="A19" s="618" t="s">
        <v>1296</v>
      </c>
      <c r="B19" s="1363">
        <v>387786.17028307996</v>
      </c>
      <c r="C19" s="1364">
        <v>386932.75</v>
      </c>
      <c r="D19" s="1364">
        <v>382435</v>
      </c>
      <c r="E19" s="1237">
        <v>373344.42300000001</v>
      </c>
      <c r="F19" s="1364">
        <v>366219</v>
      </c>
      <c r="G19" s="1364">
        <v>352268.56299999997</v>
      </c>
      <c r="H19" s="1364">
        <v>341856</v>
      </c>
      <c r="I19" s="1364">
        <v>340482</v>
      </c>
      <c r="J19" s="1364">
        <v>335796</v>
      </c>
    </row>
    <row r="20" spans="1:12" s="106" customFormat="1" ht="13.9" customHeight="1">
      <c r="A20" s="1185" t="s">
        <v>1297</v>
      </c>
      <c r="B20" s="1179">
        <v>218876.78988473571</v>
      </c>
      <c r="C20" s="1180">
        <v>217288.48</v>
      </c>
      <c r="D20" s="1180">
        <v>211794</v>
      </c>
      <c r="E20" s="1231">
        <v>202433.67300000001</v>
      </c>
      <c r="F20" s="1180">
        <v>194945</v>
      </c>
      <c r="G20" s="1180">
        <v>181778.13</v>
      </c>
      <c r="H20" s="1180">
        <v>170481</v>
      </c>
      <c r="I20" s="1180">
        <v>167995</v>
      </c>
      <c r="J20" s="1180">
        <v>162394</v>
      </c>
      <c r="K20" s="1394"/>
      <c r="L20" s="105"/>
    </row>
    <row r="21" spans="1:12" s="105" customFormat="1" ht="13.9" customHeight="1">
      <c r="A21" s="1238" t="s">
        <v>1298</v>
      </c>
      <c r="B21" s="1177">
        <v>168909.38039834428</v>
      </c>
      <c r="C21" s="1178">
        <v>169644.27</v>
      </c>
      <c r="D21" s="1178">
        <v>170641</v>
      </c>
      <c r="E21" s="1234">
        <v>170910.75</v>
      </c>
      <c r="F21" s="1178">
        <v>171274</v>
      </c>
      <c r="G21" s="1178">
        <v>170490.43299999999</v>
      </c>
      <c r="H21" s="1178">
        <v>171375</v>
      </c>
      <c r="I21" s="1178">
        <v>172487</v>
      </c>
      <c r="J21" s="1178">
        <v>173402</v>
      </c>
    </row>
    <row r="22" spans="1:12" s="108" customFormat="1" ht="11.25" customHeight="1">
      <c r="A22" s="1239"/>
      <c r="B22" s="1239"/>
      <c r="C22" s="1239"/>
      <c r="D22" s="1239"/>
      <c r="E22" s="1239"/>
      <c r="F22" s="1239"/>
      <c r="G22" s="1239"/>
      <c r="H22" s="1239"/>
      <c r="I22" s="1239"/>
      <c r="J22" s="1239"/>
      <c r="K22" s="1246"/>
    </row>
    <row r="23" spans="1:12" s="108" customFormat="1" ht="13.9" customHeight="1">
      <c r="A23" s="1240" t="s">
        <v>1299</v>
      </c>
      <c r="B23" s="1235"/>
      <c r="C23" s="1235"/>
      <c r="D23" s="1235"/>
      <c r="E23" s="1235"/>
      <c r="F23" s="1235"/>
      <c r="G23" s="1235"/>
      <c r="H23" s="1235"/>
      <c r="I23" s="1235"/>
      <c r="J23" s="1235"/>
      <c r="K23" s="1246"/>
    </row>
    <row r="24" spans="1:12" s="105" customFormat="1" ht="13.9" customHeight="1">
      <c r="A24" s="618" t="s">
        <v>1300</v>
      </c>
      <c r="B24" s="1360"/>
      <c r="C24" s="1361"/>
      <c r="D24" s="1361"/>
      <c r="E24" s="1233"/>
      <c r="F24" s="1361"/>
      <c r="G24" s="1361"/>
      <c r="H24" s="1361"/>
      <c r="I24" s="1361"/>
      <c r="J24" s="1361"/>
    </row>
    <row r="25" spans="1:12" s="106" customFormat="1" ht="13.9" customHeight="1">
      <c r="A25" s="1185" t="s">
        <v>1301</v>
      </c>
      <c r="B25" s="1640">
        <v>266.35009738115463</v>
      </c>
      <c r="C25" s="1188">
        <v>262.34153741605985</v>
      </c>
      <c r="D25" s="1188">
        <v>259.48701405224426</v>
      </c>
      <c r="E25" s="1236">
        <v>263.1858606433957</v>
      </c>
      <c r="F25" s="1188">
        <v>257.40612734291017</v>
      </c>
      <c r="G25" s="1188">
        <v>248.37135004737507</v>
      </c>
      <c r="H25" s="1188">
        <v>269.60045068263753</v>
      </c>
      <c r="I25" s="1188">
        <v>235.60198451145621</v>
      </c>
      <c r="J25" s="1188">
        <v>189.36596686926853</v>
      </c>
      <c r="K25" s="105"/>
    </row>
    <row r="26" spans="1:12" s="106" customFormat="1" ht="13.9" customHeight="1">
      <c r="A26" s="1185" t="s">
        <v>1302</v>
      </c>
      <c r="B26" s="1640">
        <v>266.35009738115463</v>
      </c>
      <c r="C26" s="1188">
        <v>262.34153741605985</v>
      </c>
      <c r="D26" s="1188">
        <v>259.48701405224426</v>
      </c>
      <c r="E26" s="1236">
        <v>263.1858606433957</v>
      </c>
      <c r="F26" s="1188">
        <v>257.40612734291017</v>
      </c>
      <c r="G26" s="1188">
        <v>248.37135004737507</v>
      </c>
      <c r="H26" s="1188">
        <v>269.60045068263753</v>
      </c>
      <c r="I26" s="1188">
        <v>235.60198451145621</v>
      </c>
      <c r="J26" s="1188">
        <v>189.36596686926853</v>
      </c>
      <c r="K26" s="105"/>
    </row>
    <row r="27" spans="1:12" s="105" customFormat="1" ht="13.9" customHeight="1">
      <c r="A27" s="850" t="s">
        <v>1303</v>
      </c>
      <c r="B27" s="1179"/>
      <c r="C27" s="1180"/>
      <c r="D27" s="1180"/>
      <c r="E27" s="1231"/>
      <c r="F27" s="1180"/>
      <c r="G27" s="1180"/>
      <c r="H27" s="1180"/>
      <c r="I27" s="1180"/>
      <c r="J27" s="1180"/>
    </row>
    <row r="28" spans="1:12" s="105" customFormat="1" ht="13.9" customHeight="1">
      <c r="A28" s="1185" t="s">
        <v>1301</v>
      </c>
      <c r="B28" s="1179">
        <v>13053.939416280362</v>
      </c>
      <c r="C28" s="1180">
        <v>13134.763276372472</v>
      </c>
      <c r="D28" s="1180">
        <v>12972.788961330596</v>
      </c>
      <c r="E28" s="1231">
        <v>12805.853662379046</v>
      </c>
      <c r="F28" s="1180">
        <v>12781.756701273414</v>
      </c>
      <c r="G28" s="1180">
        <v>12795.200152057969</v>
      </c>
      <c r="H28" s="1180">
        <v>11974.706452816656</v>
      </c>
      <c r="I28" s="1180">
        <v>13509.587669638222</v>
      </c>
      <c r="J28" s="1180">
        <v>15629.528381306605</v>
      </c>
    </row>
    <row r="29" spans="1:12" s="105" customFormat="1" ht="13.9" customHeight="1">
      <c r="A29" s="1185" t="s">
        <v>1302</v>
      </c>
      <c r="B29" s="1179">
        <v>13053.939416280362</v>
      </c>
      <c r="C29" s="1180">
        <v>13134.763276372472</v>
      </c>
      <c r="D29" s="1180">
        <v>12972.788961330596</v>
      </c>
      <c r="E29" s="1231">
        <v>12805.853662379046</v>
      </c>
      <c r="F29" s="1180">
        <v>12781.756701273414</v>
      </c>
      <c r="G29" s="1180">
        <v>12795.200152057969</v>
      </c>
      <c r="H29" s="1180">
        <v>11974.706452816656</v>
      </c>
      <c r="I29" s="1180">
        <v>13509.587669638222</v>
      </c>
      <c r="J29" s="1180">
        <v>15629.528381306605</v>
      </c>
    </row>
    <row r="30" spans="1:12" s="105" customFormat="1" ht="13.9" customHeight="1">
      <c r="A30" s="850" t="s">
        <v>1299</v>
      </c>
      <c r="B30" s="1179"/>
      <c r="C30" s="1180"/>
      <c r="D30" s="1180"/>
      <c r="E30" s="1231"/>
      <c r="F30" s="1180"/>
      <c r="G30" s="1180"/>
      <c r="H30" s="1180"/>
      <c r="I30" s="1180"/>
      <c r="J30" s="1180"/>
    </row>
    <row r="31" spans="1:12" s="105" customFormat="1" ht="13.9" customHeight="1">
      <c r="A31" s="1185" t="s">
        <v>1301</v>
      </c>
      <c r="B31" s="1179">
        <v>34769.180347339672</v>
      </c>
      <c r="C31" s="1180">
        <v>34457.93991519558</v>
      </c>
      <c r="D31" s="1180">
        <v>33662.702715055915</v>
      </c>
      <c r="E31" s="1231">
        <v>33703.196174066099</v>
      </c>
      <c r="F31" s="1180">
        <v>32901.024931140797</v>
      </c>
      <c r="G31" s="1180">
        <v>31779.611358930168</v>
      </c>
      <c r="H31" s="1180">
        <v>32283.862564716583</v>
      </c>
      <c r="I31" s="1180">
        <v>31828.856648982641</v>
      </c>
      <c r="J31" s="1180">
        <v>29597.007536367986</v>
      </c>
    </row>
    <row r="32" spans="1:12" s="105" customFormat="1" ht="13.9" customHeight="1">
      <c r="A32" s="1201" t="s">
        <v>1302</v>
      </c>
      <c r="B32" s="1177">
        <v>34769.180347339672</v>
      </c>
      <c r="C32" s="1178">
        <v>34457.93991519558</v>
      </c>
      <c r="D32" s="1178">
        <v>33662.702715055915</v>
      </c>
      <c r="E32" s="1234">
        <v>33703.196174066099</v>
      </c>
      <c r="F32" s="1178">
        <v>32901.024931140797</v>
      </c>
      <c r="G32" s="1178">
        <v>31779.611358930168</v>
      </c>
      <c r="H32" s="1178">
        <v>32283.862564716583</v>
      </c>
      <c r="I32" s="1178">
        <v>31828.856648982644</v>
      </c>
      <c r="J32" s="1178">
        <v>29597.007536367986</v>
      </c>
    </row>
    <row r="33" spans="1:11" s="1244" customFormat="1" ht="7.5" customHeight="1">
      <c r="A33" s="1189"/>
      <c r="B33" s="1189"/>
      <c r="C33" s="1189"/>
      <c r="D33" s="1189"/>
      <c r="E33" s="1189"/>
      <c r="F33" s="1189"/>
      <c r="G33" s="1189"/>
      <c r="H33" s="1189"/>
      <c r="I33" s="1189"/>
      <c r="J33" s="1189"/>
      <c r="K33" s="1245"/>
    </row>
    <row r="34" spans="1:11" s="108" customFormat="1" ht="23.85" customHeight="1">
      <c r="A34" s="1787" t="s">
        <v>1304</v>
      </c>
      <c r="B34" s="1787"/>
      <c r="C34" s="1787"/>
      <c r="D34" s="1787"/>
      <c r="E34" s="1787"/>
      <c r="F34" s="1787"/>
      <c r="G34" s="1787"/>
      <c r="H34" s="1787"/>
      <c r="I34" s="1787"/>
      <c r="J34" s="1787"/>
      <c r="K34" s="1246"/>
    </row>
    <row r="35" spans="1:11" s="68" customFormat="1" ht="23.1" customHeight="1">
      <c r="A35" s="154"/>
      <c r="B35" s="1028"/>
      <c r="C35" s="1028"/>
      <c r="D35" s="1028"/>
      <c r="E35" s="1028"/>
      <c r="F35" s="1028"/>
      <c r="G35" s="1028"/>
      <c r="H35" s="1028"/>
      <c r="I35" s="1146"/>
      <c r="J35" s="1146"/>
      <c r="K35" s="1242"/>
    </row>
    <row r="36" spans="1:11" s="3" customFormat="1" ht="18.75" customHeight="1">
      <c r="A36" s="881" t="s">
        <v>1305</v>
      </c>
      <c r="K36" s="5"/>
    </row>
    <row r="37" spans="1:11" s="90" customFormat="1" ht="13.9" customHeight="1">
      <c r="K37" s="1243"/>
    </row>
    <row r="38" spans="1:11" s="106" customFormat="1" ht="14.1" customHeight="1">
      <c r="A38" s="159" t="s">
        <v>210</v>
      </c>
      <c r="B38" s="338" t="s">
        <v>211</v>
      </c>
      <c r="C38" s="339" t="s">
        <v>212</v>
      </c>
      <c r="D38" s="339" t="s">
        <v>213</v>
      </c>
      <c r="E38" s="339" t="s">
        <v>214</v>
      </c>
      <c r="F38" s="339" t="s">
        <v>215</v>
      </c>
      <c r="G38" s="339" t="s">
        <v>216</v>
      </c>
      <c r="H38" s="1052" t="s">
        <v>217</v>
      </c>
      <c r="I38" s="1052" t="s">
        <v>218</v>
      </c>
      <c r="J38" s="1052" t="s">
        <v>219</v>
      </c>
      <c r="K38" s="105"/>
    </row>
    <row r="39" spans="1:11" s="106" customFormat="1" ht="13.9" customHeight="1">
      <c r="A39" s="618" t="s">
        <v>220</v>
      </c>
      <c r="B39" s="1360">
        <v>224.05060200000003</v>
      </c>
      <c r="C39" s="1361">
        <v>247.49778199999997</v>
      </c>
      <c r="D39" s="1361">
        <v>201.12120300000001</v>
      </c>
      <c r="E39" s="1361">
        <v>197.29500000000002</v>
      </c>
      <c r="F39" s="1361">
        <v>181</v>
      </c>
      <c r="G39" s="1361">
        <v>181.166899</v>
      </c>
      <c r="H39" s="1361">
        <v>179.532803</v>
      </c>
      <c r="I39" s="1361">
        <v>191.69014999999999</v>
      </c>
      <c r="J39" s="1361">
        <v>168.473443</v>
      </c>
      <c r="K39" s="105"/>
    </row>
    <row r="40" spans="1:11" s="106" customFormat="1" ht="13.9" customHeight="1">
      <c r="A40" s="850" t="s">
        <v>1306</v>
      </c>
      <c r="B40" s="1179">
        <v>252.13933700000001</v>
      </c>
      <c r="C40" s="1180">
        <v>379.99683600000003</v>
      </c>
      <c r="D40" s="1180">
        <v>311.39994900000005</v>
      </c>
      <c r="E40" s="1180">
        <v>358.15081400000003</v>
      </c>
      <c r="F40" s="1180">
        <v>141.18180799999999</v>
      </c>
      <c r="G40" s="1180">
        <v>198.06022300000001</v>
      </c>
      <c r="H40" s="1180">
        <v>372.47461499999997</v>
      </c>
      <c r="I40" s="1180">
        <v>400.99353000000002</v>
      </c>
      <c r="J40" s="1180">
        <v>124.797988</v>
      </c>
      <c r="K40" s="105"/>
    </row>
    <row r="41" spans="1:11" s="106" customFormat="1" ht="13.9" customHeight="1">
      <c r="A41" s="1185" t="s">
        <v>1307</v>
      </c>
      <c r="B41" s="1179">
        <v>1162.813067</v>
      </c>
      <c r="C41" s="1180">
        <v>1137.294298</v>
      </c>
      <c r="D41" s="1180">
        <v>1024.4020479999999</v>
      </c>
      <c r="E41" s="1180">
        <v>1077.930662</v>
      </c>
      <c r="F41" s="1180">
        <v>1046.29045</v>
      </c>
      <c r="G41" s="1180">
        <v>964.63926599999991</v>
      </c>
      <c r="H41" s="1180">
        <v>1037.6287830000001</v>
      </c>
      <c r="I41" s="1180">
        <v>1004.033012</v>
      </c>
      <c r="J41" s="1180">
        <v>925.51290900000004</v>
      </c>
      <c r="K41" s="105"/>
    </row>
    <row r="42" spans="1:11" s="106" customFormat="1" ht="13.9" customHeight="1">
      <c r="A42" s="1185" t="s">
        <v>1308</v>
      </c>
      <c r="B42" s="1179">
        <v>-920.56878900000004</v>
      </c>
      <c r="C42" s="1180">
        <v>-851.78862100000003</v>
      </c>
      <c r="D42" s="1180">
        <v>-710.01254799999992</v>
      </c>
      <c r="E42" s="1180">
        <v>-705.415978</v>
      </c>
      <c r="F42" s="1180">
        <v>-924.73613399999999</v>
      </c>
      <c r="G42" s="1180">
        <v>-856.581369</v>
      </c>
      <c r="H42" s="1180">
        <v>-653.04171200000008</v>
      </c>
      <c r="I42" s="1180">
        <v>-555.59229099999993</v>
      </c>
      <c r="J42" s="1180">
        <v>-823.3593810000001</v>
      </c>
      <c r="K42" s="105"/>
    </row>
    <row r="43" spans="1:11" s="106" customFormat="1" ht="13.9" customHeight="1">
      <c r="A43" s="1185" t="s">
        <v>1309</v>
      </c>
      <c r="B43" s="1179">
        <v>9.8950589999999998</v>
      </c>
      <c r="C43" s="1180">
        <v>94.491158999999996</v>
      </c>
      <c r="D43" s="1180">
        <v>-2.9895510000000001</v>
      </c>
      <c r="E43" s="1180">
        <v>-14.36387</v>
      </c>
      <c r="F43" s="1180">
        <v>19.627491999999997</v>
      </c>
      <c r="G43" s="1180">
        <v>90.002325999999996</v>
      </c>
      <c r="H43" s="1180">
        <v>-12.112456</v>
      </c>
      <c r="I43" s="1180">
        <v>-47.447190999999997</v>
      </c>
      <c r="J43" s="1180">
        <v>22.644459999999999</v>
      </c>
      <c r="K43" s="105"/>
    </row>
    <row r="44" spans="1:11" s="106" customFormat="1" ht="13.9" customHeight="1">
      <c r="A44" s="850" t="s">
        <v>1310</v>
      </c>
      <c r="B44" s="1179">
        <v>28.023341000000201</v>
      </c>
      <c r="C44" s="1180">
        <v>86.607555999999789</v>
      </c>
      <c r="D44" s="1180">
        <v>6.9233640000007499</v>
      </c>
      <c r="E44" s="1180">
        <v>74.813717000000196</v>
      </c>
      <c r="F44" s="1180">
        <v>62.034830999999699</v>
      </c>
      <c r="G44" s="1180">
        <v>128.407521000001</v>
      </c>
      <c r="H44" s="1180">
        <v>-8.2303129999997608</v>
      </c>
      <c r="I44" s="1180">
        <v>-62.563027999999697</v>
      </c>
      <c r="J44" s="1180">
        <v>29.454373000000501</v>
      </c>
      <c r="K44" s="105"/>
    </row>
    <row r="45" spans="1:11" s="106" customFormat="1" ht="21.6" customHeight="1">
      <c r="A45" s="1232" t="s">
        <v>1311</v>
      </c>
      <c r="B45" s="1179">
        <v>1545.5160579999999</v>
      </c>
      <c r="C45" s="1180">
        <v>-1061.0116200000002</v>
      </c>
      <c r="D45" s="1180">
        <v>4488.8206739999996</v>
      </c>
      <c r="E45" s="1180">
        <v>2247.6224900000002</v>
      </c>
      <c r="F45" s="1180">
        <v>10.604578999999399</v>
      </c>
      <c r="G45" s="1180">
        <v>7817.4114079999999</v>
      </c>
      <c r="H45" s="1180">
        <v>-607.78127199999994</v>
      </c>
      <c r="I45" s="1180">
        <v>-3396.3176490000001</v>
      </c>
      <c r="J45" s="1180">
        <v>1931.4952739999999</v>
      </c>
      <c r="K45" s="105"/>
    </row>
    <row r="46" spans="1:11" s="106" customFormat="1" ht="13.9" customHeight="1">
      <c r="A46" s="1185" t="s">
        <v>1312</v>
      </c>
      <c r="B46" s="1179">
        <v>-1518.0249960000001</v>
      </c>
      <c r="C46" s="1180">
        <v>1147.4374439999999</v>
      </c>
      <c r="D46" s="1180">
        <v>-4482.1993910000001</v>
      </c>
      <c r="E46" s="1180">
        <v>-2173.3089319999999</v>
      </c>
      <c r="F46" s="1180">
        <v>50.905314000000203</v>
      </c>
      <c r="G46" s="1180">
        <v>-7689.188099</v>
      </c>
      <c r="H46" s="1180">
        <v>599.29300499999999</v>
      </c>
      <c r="I46" s="1180">
        <v>3333.7404660000002</v>
      </c>
      <c r="J46" s="1180">
        <v>-1902.3693960000001</v>
      </c>
      <c r="K46" s="105"/>
    </row>
    <row r="47" spans="1:11" s="106" customFormat="1" ht="13.9" customHeight="1">
      <c r="A47" s="1185" t="s">
        <v>1313</v>
      </c>
      <c r="B47" s="1179">
        <v>0.53200000000000003</v>
      </c>
      <c r="C47" s="1180">
        <v>0</v>
      </c>
      <c r="D47" s="1180">
        <v>0</v>
      </c>
      <c r="E47" s="1180">
        <v>0.5</v>
      </c>
      <c r="F47" s="1180">
        <v>0.52500000000000002</v>
      </c>
      <c r="G47" s="1180">
        <v>0</v>
      </c>
      <c r="H47" s="1180">
        <v>0.25799999999999995</v>
      </c>
      <c r="I47" s="1180">
        <v>0.34300000000000003</v>
      </c>
      <c r="J47" s="1180"/>
      <c r="K47" s="105"/>
    </row>
    <row r="48" spans="1:11" s="106" customFormat="1" ht="13.9" customHeight="1">
      <c r="A48" s="850" t="s">
        <v>248</v>
      </c>
      <c r="B48" s="1179">
        <v>197.19463399999998</v>
      </c>
      <c r="C48" s="1180">
        <v>154.910706</v>
      </c>
      <c r="D48" s="1180">
        <v>285.18400099999997</v>
      </c>
      <c r="E48" s="1180">
        <v>240.62877399999999</v>
      </c>
      <c r="F48" s="1180">
        <v>255.76075500000002</v>
      </c>
      <c r="G48" s="1180">
        <v>223.76622500000002</v>
      </c>
      <c r="H48" s="1180">
        <v>152.07977700000001</v>
      </c>
      <c r="I48" s="1180">
        <v>107.134917</v>
      </c>
      <c r="J48" s="1180">
        <v>209.39957800000002</v>
      </c>
      <c r="K48" s="105"/>
    </row>
    <row r="49" spans="1:11" s="106" customFormat="1" ht="13.9" customHeight="1">
      <c r="A49" s="1488" t="s">
        <v>225</v>
      </c>
      <c r="B49" s="1186">
        <v>701.40791400000001</v>
      </c>
      <c r="C49" s="1187">
        <v>869.01288</v>
      </c>
      <c r="D49" s="1187">
        <v>804.62851699999896</v>
      </c>
      <c r="E49" s="1187">
        <v>871.379953</v>
      </c>
      <c r="F49" s="1187">
        <v>639.48612000000003</v>
      </c>
      <c r="G49" s="1187">
        <v>731.40086800000006</v>
      </c>
      <c r="H49" s="1187">
        <v>695.85688199999993</v>
      </c>
      <c r="I49" s="1187">
        <v>637.25556900000004</v>
      </c>
      <c r="J49" s="1187">
        <v>532.12538199999995</v>
      </c>
      <c r="K49" s="105"/>
    </row>
    <row r="50" spans="1:11" s="106" customFormat="1" ht="13.9" customHeight="1">
      <c r="A50" s="619" t="s">
        <v>89</v>
      </c>
      <c r="B50" s="1177">
        <v>-111.870664</v>
      </c>
      <c r="C50" s="1178">
        <v>-115.025856</v>
      </c>
      <c r="D50" s="1178">
        <v>-113.454374</v>
      </c>
      <c r="E50" s="1178">
        <v>-116.103075</v>
      </c>
      <c r="F50" s="1178">
        <v>-113.044991</v>
      </c>
      <c r="G50" s="1178">
        <v>-116.858918</v>
      </c>
      <c r="H50" s="1178">
        <v>-100.13104</v>
      </c>
      <c r="I50" s="1178">
        <v>-108.760248</v>
      </c>
      <c r="J50" s="1178">
        <v>-103.974358</v>
      </c>
      <c r="K50" s="105"/>
    </row>
    <row r="51" spans="1:11" s="105" customFormat="1" ht="13.9" customHeight="1">
      <c r="A51" s="618" t="s">
        <v>230</v>
      </c>
      <c r="B51" s="1641">
        <v>589.53724999999997</v>
      </c>
      <c r="C51" s="1362">
        <v>753.98702400000002</v>
      </c>
      <c r="D51" s="1362">
        <v>691.17414299999905</v>
      </c>
      <c r="E51" s="1362">
        <v>755.27687800000001</v>
      </c>
      <c r="F51" s="1362">
        <v>526.44112899999993</v>
      </c>
      <c r="G51" s="1362">
        <v>614.54194999999993</v>
      </c>
      <c r="H51" s="1362">
        <v>595.72584199999994</v>
      </c>
      <c r="I51" s="1362">
        <v>528.49532099999999</v>
      </c>
      <c r="J51" s="1362">
        <v>428.15102399999995</v>
      </c>
    </row>
    <row r="52" spans="1:11" s="105" customFormat="1" ht="13.9" customHeight="1">
      <c r="A52" s="619" t="s">
        <v>231</v>
      </c>
      <c r="B52" s="1642">
        <v>-153.30325500000001</v>
      </c>
      <c r="C52" s="1181">
        <v>-157.17855300000002</v>
      </c>
      <c r="D52" s="1181">
        <v>-135.95539600000001</v>
      </c>
      <c r="E52" s="1181">
        <v>-192.74222899999998</v>
      </c>
      <c r="F52" s="1181">
        <v>-110.73355100000001</v>
      </c>
      <c r="G52" s="1181">
        <v>-166.51925399999999</v>
      </c>
      <c r="H52" s="1181">
        <v>-163.53334000000001</v>
      </c>
      <c r="I52" s="1181">
        <v>-130.23171600000001</v>
      </c>
      <c r="J52" s="1181">
        <v>-69.745576</v>
      </c>
    </row>
    <row r="53" spans="1:11" s="105" customFormat="1" ht="13.9" customHeight="1">
      <c r="A53" s="1501" t="s">
        <v>233</v>
      </c>
      <c r="B53" s="1182">
        <v>436.23399499999999</v>
      </c>
      <c r="C53" s="1183">
        <v>596.80847100000005</v>
      </c>
      <c r="D53" s="1183">
        <v>555.2187469999991</v>
      </c>
      <c r="E53" s="1183">
        <v>562.53464899999994</v>
      </c>
      <c r="F53" s="1183">
        <v>415.70757799999996</v>
      </c>
      <c r="G53" s="1183">
        <v>448.022696</v>
      </c>
      <c r="H53" s="1183">
        <v>432.19250199999999</v>
      </c>
      <c r="I53" s="1183">
        <v>398.26360499999998</v>
      </c>
      <c r="J53" s="1183">
        <v>358.40544799999998</v>
      </c>
    </row>
    <row r="54" spans="1:11" s="108" customFormat="1" ht="7.5" customHeight="1">
      <c r="A54" s="1184"/>
      <c r="B54" s="1184"/>
      <c r="C54" s="1184"/>
      <c r="D54" s="1184"/>
      <c r="E54" s="1184"/>
      <c r="F54" s="1184"/>
      <c r="G54" s="1184"/>
      <c r="H54" s="1184"/>
      <c r="I54" s="1184"/>
      <c r="J54" s="1184"/>
      <c r="K54" s="105"/>
    </row>
    <row r="55" spans="1:11" s="106" customFormat="1" ht="13.9" customHeight="1">
      <c r="A55" s="618" t="s">
        <v>1314</v>
      </c>
      <c r="B55" s="1360">
        <v>15801.7540058332</v>
      </c>
      <c r="C55" s="1361">
        <v>16704.070672921</v>
      </c>
      <c r="D55" s="1361">
        <v>16451.4638210991</v>
      </c>
      <c r="E55" s="1361">
        <v>15841.1004041654</v>
      </c>
      <c r="F55" s="1361">
        <v>16050.9376478332</v>
      </c>
      <c r="G55" s="1361">
        <v>16690.013645522002</v>
      </c>
      <c r="H55" s="1361">
        <v>16439.752402054801</v>
      </c>
      <c r="I55" s="1361">
        <v>16010.680593762399</v>
      </c>
      <c r="J55" s="1361">
        <v>18032.010901999802</v>
      </c>
      <c r="K55" s="105"/>
    </row>
    <row r="56" spans="1:11" s="106" customFormat="1" ht="13.9" customHeight="1">
      <c r="A56" s="619" t="s">
        <v>345</v>
      </c>
      <c r="B56" s="1643">
        <v>11.196043181607287</v>
      </c>
      <c r="C56" s="1428">
        <v>14.213659851507124</v>
      </c>
      <c r="D56" s="1428">
        <v>13.426191366669277</v>
      </c>
      <c r="E56" s="1428">
        <v>14.28247998658097</v>
      </c>
      <c r="F56" s="1428">
        <v>10.416629725749521</v>
      </c>
      <c r="G56" s="1428">
        <v>10.649969412923607</v>
      </c>
      <c r="H56" s="1428">
        <v>10.430064469978353</v>
      </c>
      <c r="I56" s="1428">
        <v>10.088141889874382</v>
      </c>
      <c r="J56" s="1428">
        <v>8.0608491957853499</v>
      </c>
      <c r="K56" s="105"/>
    </row>
    <row r="57" spans="1:11" s="1244" customFormat="1" ht="7.5" customHeight="1">
      <c r="A57" s="1189"/>
      <c r="B57" s="1189"/>
      <c r="C57" s="1189"/>
      <c r="D57" s="1189"/>
      <c r="E57" s="1189"/>
      <c r="F57" s="1189"/>
      <c r="G57" s="1189"/>
      <c r="H57" s="1189"/>
      <c r="I57" s="1189"/>
      <c r="J57" s="1189"/>
      <c r="K57" s="1245"/>
    </row>
    <row r="58" spans="1:11" s="108" customFormat="1" ht="13.9" customHeight="1">
      <c r="A58" s="1787" t="s">
        <v>1315</v>
      </c>
      <c r="B58" s="1787"/>
      <c r="C58" s="1787"/>
      <c r="D58" s="1787"/>
      <c r="E58" s="1787"/>
      <c r="F58" s="1787"/>
      <c r="G58" s="1787"/>
      <c r="H58" s="1787"/>
      <c r="I58" s="1787"/>
      <c r="J58" s="1787"/>
      <c r="K58" s="1246"/>
    </row>
    <row r="59" spans="1:11" s="68" customFormat="1" ht="23.1" customHeight="1">
      <c r="A59" s="154"/>
      <c r="B59" s="1028"/>
      <c r="C59" s="1028"/>
      <c r="D59" s="1028"/>
      <c r="E59" s="1028"/>
      <c r="F59" s="1028"/>
      <c r="G59" s="1028"/>
      <c r="H59" s="1028"/>
      <c r="I59" s="1146"/>
      <c r="J59" s="1146"/>
      <c r="K59" s="1242"/>
    </row>
    <row r="60" spans="1:11" s="3" customFormat="1" ht="18.75" customHeight="1">
      <c r="A60" s="881" t="s">
        <v>1316</v>
      </c>
    </row>
    <row r="61" spans="1:11" s="90" customFormat="1" ht="13.9" customHeight="1">
      <c r="K61" s="1243"/>
    </row>
    <row r="62" spans="1:11" s="106" customFormat="1" ht="14.1" customHeight="1">
      <c r="A62" s="159" t="s">
        <v>210</v>
      </c>
      <c r="B62" s="338" t="s">
        <v>211</v>
      </c>
      <c r="C62" s="339" t="s">
        <v>212</v>
      </c>
      <c r="D62" s="339" t="s">
        <v>213</v>
      </c>
      <c r="E62" s="339" t="s">
        <v>214</v>
      </c>
      <c r="F62" s="339" t="s">
        <v>215</v>
      </c>
      <c r="G62" s="339" t="s">
        <v>216</v>
      </c>
      <c r="H62" s="1052" t="s">
        <v>217</v>
      </c>
      <c r="I62" s="1052" t="s">
        <v>218</v>
      </c>
      <c r="J62" s="1052" t="s">
        <v>219</v>
      </c>
      <c r="K62" s="105"/>
    </row>
    <row r="63" spans="1:11" s="106" customFormat="1" ht="13.9" customHeight="1">
      <c r="A63" s="618" t="s">
        <v>220</v>
      </c>
      <c r="B63" s="1360">
        <v>213.68115900000004</v>
      </c>
      <c r="C63" s="1361">
        <v>232.98645099999996</v>
      </c>
      <c r="D63" s="1361">
        <v>195.816866</v>
      </c>
      <c r="E63" s="1361">
        <v>193.94299999999998</v>
      </c>
      <c r="F63" s="1361">
        <v>175</v>
      </c>
      <c r="G63" s="1361">
        <v>182.44134099999999</v>
      </c>
      <c r="H63" s="1361">
        <v>171.21187399999999</v>
      </c>
      <c r="I63" s="1361">
        <v>179.93343899999999</v>
      </c>
      <c r="J63" s="1361">
        <v>159.504561</v>
      </c>
      <c r="K63" s="105"/>
    </row>
    <row r="64" spans="1:11" s="106" customFormat="1" ht="13.9" customHeight="1">
      <c r="A64" s="850" t="s">
        <v>1306</v>
      </c>
      <c r="B64" s="1179">
        <v>-52.647268999999994</v>
      </c>
      <c r="C64" s="1180">
        <v>71.987798000000055</v>
      </c>
      <c r="D64" s="1180">
        <v>65.122183000000035</v>
      </c>
      <c r="E64" s="1180">
        <v>97.759403000000034</v>
      </c>
      <c r="F64" s="1180">
        <v>-120.39108300000004</v>
      </c>
      <c r="G64" s="1180">
        <v>-59.984280000000012</v>
      </c>
      <c r="H64" s="1180">
        <v>76.024393999999972</v>
      </c>
      <c r="I64" s="1180">
        <v>121.03767600000003</v>
      </c>
      <c r="J64" s="1180">
        <v>-107.47741499999998</v>
      </c>
      <c r="K64" s="105"/>
    </row>
    <row r="65" spans="1:12" s="106" customFormat="1" ht="13.9" customHeight="1">
      <c r="A65" s="1185" t="s">
        <v>1307</v>
      </c>
      <c r="B65" s="1179">
        <v>758.48578900000007</v>
      </c>
      <c r="C65" s="1180">
        <v>739.61555500000009</v>
      </c>
      <c r="D65" s="1180">
        <v>681.69351999999992</v>
      </c>
      <c r="E65" s="1180">
        <v>717.07643999999993</v>
      </c>
      <c r="F65" s="1180">
        <v>685.85982999999999</v>
      </c>
      <c r="G65" s="1180">
        <v>621.08759599999985</v>
      </c>
      <c r="H65" s="1180">
        <v>634.42710800000009</v>
      </c>
      <c r="I65" s="1180">
        <v>628.70170499999995</v>
      </c>
      <c r="J65" s="1180">
        <v>592.86824200000001</v>
      </c>
      <c r="K65" s="105"/>
    </row>
    <row r="66" spans="1:12" s="106" customFormat="1" ht="13.9" customHeight="1">
      <c r="A66" s="1185" t="s">
        <v>1308</v>
      </c>
      <c r="B66" s="1179">
        <v>-821.02811700000007</v>
      </c>
      <c r="C66" s="1180">
        <v>-762.11891600000001</v>
      </c>
      <c r="D66" s="1180">
        <v>-613.58178599999997</v>
      </c>
      <c r="E66" s="1180">
        <v>-604.95316500000013</v>
      </c>
      <c r="F66" s="1180">
        <v>-825.87840499999993</v>
      </c>
      <c r="G66" s="1180">
        <v>-771.07420200000001</v>
      </c>
      <c r="H66" s="1180">
        <v>-546.29025800000011</v>
      </c>
      <c r="I66" s="1180">
        <v>-460.21683799999994</v>
      </c>
      <c r="J66" s="1180">
        <v>-722.99011700000005</v>
      </c>
      <c r="K66" s="105"/>
    </row>
    <row r="67" spans="1:12" s="106" customFormat="1" ht="13.9" customHeight="1">
      <c r="A67" s="1185" t="s">
        <v>1309</v>
      </c>
      <c r="B67" s="1179">
        <v>9.8950589999999998</v>
      </c>
      <c r="C67" s="1180">
        <v>94.491158999999996</v>
      </c>
      <c r="D67" s="1180">
        <v>-2.9895510000000001</v>
      </c>
      <c r="E67" s="1180">
        <v>-14.363871999999997</v>
      </c>
      <c r="F67" s="1180">
        <v>19.627491999999997</v>
      </c>
      <c r="G67" s="1180">
        <v>90.002325999999996</v>
      </c>
      <c r="H67" s="1180">
        <v>-12.112456</v>
      </c>
      <c r="I67" s="1180">
        <v>-47.447190999999997</v>
      </c>
      <c r="J67" s="1180">
        <v>22.644459999999999</v>
      </c>
      <c r="K67" s="105"/>
    </row>
    <row r="68" spans="1:12" s="106" customFormat="1" ht="13.9" customHeight="1">
      <c r="A68" s="850" t="s">
        <v>1310</v>
      </c>
      <c r="B68" s="1179">
        <v>28.023340000000271</v>
      </c>
      <c r="C68" s="1180">
        <v>86.607556999999957</v>
      </c>
      <c r="D68" s="1180">
        <v>6.9233640000007499</v>
      </c>
      <c r="E68" s="1180">
        <v>74.813721000000157</v>
      </c>
      <c r="F68" s="1180">
        <v>62.034828999999839</v>
      </c>
      <c r="G68" s="1180">
        <v>128.40750200000068</v>
      </c>
      <c r="H68" s="1180">
        <v>-8.2302810000001028</v>
      </c>
      <c r="I68" s="1180">
        <v>-62.563062999999843</v>
      </c>
      <c r="J68" s="1180">
        <v>29.454373000000501</v>
      </c>
      <c r="K68" s="105"/>
    </row>
    <row r="69" spans="1:12" s="106" customFormat="1" ht="21.6" customHeight="1">
      <c r="A69" s="1232" t="s">
        <v>1311</v>
      </c>
      <c r="B69" s="1179">
        <v>189.60853099999986</v>
      </c>
      <c r="C69" s="1180">
        <v>77.903539999999794</v>
      </c>
      <c r="D69" s="1180">
        <v>406.88797799999975</v>
      </c>
      <c r="E69" s="1180">
        <v>212.68244700000062</v>
      </c>
      <c r="F69" s="1180">
        <v>132.7000629999994</v>
      </c>
      <c r="G69" s="1180">
        <v>504.84991699999955</v>
      </c>
      <c r="H69" s="1180">
        <v>60.081322999999998</v>
      </c>
      <c r="I69" s="1180">
        <v>-120.69296800000029</v>
      </c>
      <c r="J69" s="1180">
        <v>216.42084</v>
      </c>
      <c r="K69" s="105"/>
    </row>
    <row r="70" spans="1:12" s="106" customFormat="1" ht="13.9" customHeight="1">
      <c r="A70" s="1185" t="s">
        <v>1312</v>
      </c>
      <c r="B70" s="1179">
        <v>-162.11747000000014</v>
      </c>
      <c r="C70" s="1180">
        <v>8.5222850000000108</v>
      </c>
      <c r="D70" s="1180">
        <v>-400.26669500000025</v>
      </c>
      <c r="E70" s="1180">
        <v>-138.3688880000002</v>
      </c>
      <c r="F70" s="1180">
        <v>-71.190171999999805</v>
      </c>
      <c r="G70" s="1180">
        <v>-376.62662699999964</v>
      </c>
      <c r="H70" s="1180">
        <v>-68.569558000001052</v>
      </c>
      <c r="I70" s="1180">
        <v>58.115750000000389</v>
      </c>
      <c r="J70" s="1180">
        <v>-187.29496200000017</v>
      </c>
      <c r="K70" s="105"/>
    </row>
    <row r="71" spans="1:12" s="106" customFormat="1" ht="13.9" customHeight="1">
      <c r="A71" s="1185" t="s">
        <v>1313</v>
      </c>
      <c r="B71" s="1179">
        <v>0.53200000000000003</v>
      </c>
      <c r="C71" s="1180">
        <v>0</v>
      </c>
      <c r="D71" s="1180">
        <v>0</v>
      </c>
      <c r="E71" s="1180">
        <v>0.50009999999999988</v>
      </c>
      <c r="F71" s="1180">
        <v>0.52500000000000002</v>
      </c>
      <c r="G71" s="1180">
        <v>0.18400000000000011</v>
      </c>
      <c r="H71" s="1180">
        <v>0.25799999999999995</v>
      </c>
      <c r="I71" s="1180">
        <v>0.34300000000000003</v>
      </c>
      <c r="J71" s="1180">
        <v>0</v>
      </c>
      <c r="K71" s="105"/>
    </row>
    <row r="72" spans="1:12" s="106" customFormat="1" ht="13.9" customHeight="1">
      <c r="A72" s="850" t="s">
        <v>248</v>
      </c>
      <c r="B72" s="1179">
        <v>27.528079999999989</v>
      </c>
      <c r="C72" s="1180">
        <v>22.781441999999998</v>
      </c>
      <c r="D72" s="1180">
        <v>39.743056999999965</v>
      </c>
      <c r="E72" s="1180">
        <v>26.048256999999964</v>
      </c>
      <c r="F72" s="1180">
        <v>36.265273000000036</v>
      </c>
      <c r="G72" s="1180">
        <v>34.915745000000015</v>
      </c>
      <c r="H72" s="1180">
        <v>40.158903000000009</v>
      </c>
      <c r="I72" s="1180">
        <v>11.732381000000004</v>
      </c>
      <c r="J72" s="1180">
        <v>18.197733000000028</v>
      </c>
      <c r="K72" s="105"/>
    </row>
    <row r="73" spans="1:12" s="106" customFormat="1" ht="13.9" customHeight="1">
      <c r="A73" s="1488" t="s">
        <v>225</v>
      </c>
      <c r="B73" s="1186">
        <v>216.58530999999999</v>
      </c>
      <c r="C73" s="1187">
        <v>414.363248</v>
      </c>
      <c r="D73" s="1187">
        <v>307.60546999999895</v>
      </c>
      <c r="E73" s="1187">
        <v>392.71678099999991</v>
      </c>
      <c r="F73" s="1187">
        <v>152.75625900000006</v>
      </c>
      <c r="G73" s="1187">
        <v>285.78030800000005</v>
      </c>
      <c r="H73" s="1187">
        <v>279.1648899999999</v>
      </c>
      <c r="I73" s="1187">
        <v>250.18496400000004</v>
      </c>
      <c r="J73" s="1187">
        <v>99.679251999999963</v>
      </c>
      <c r="K73" s="105"/>
      <c r="L73" s="300"/>
    </row>
    <row r="74" spans="1:12" s="106" customFormat="1" ht="13.9" customHeight="1">
      <c r="A74" s="619" t="s">
        <v>89</v>
      </c>
      <c r="B74" s="1177">
        <v>-108.301647</v>
      </c>
      <c r="C74" s="1178">
        <v>-111.07658600000001</v>
      </c>
      <c r="D74" s="1178">
        <v>-109.884632</v>
      </c>
      <c r="E74" s="1178">
        <v>-112.37924400000001</v>
      </c>
      <c r="F74" s="1178">
        <v>-109.261186</v>
      </c>
      <c r="G74" s="1178">
        <v>-113.134996</v>
      </c>
      <c r="H74" s="1178">
        <v>-96.494738999999996</v>
      </c>
      <c r="I74" s="1178">
        <v>-105.14932300000001</v>
      </c>
      <c r="J74" s="1178">
        <v>-100.45211499999999</v>
      </c>
      <c r="K74" s="105"/>
    </row>
    <row r="75" spans="1:12" s="106" customFormat="1" ht="13.9" customHeight="1">
      <c r="A75" s="850" t="s">
        <v>230</v>
      </c>
      <c r="B75" s="1179">
        <v>108.28366299999999</v>
      </c>
      <c r="C75" s="1180">
        <v>303.28666199999998</v>
      </c>
      <c r="D75" s="1180">
        <v>197.72083800000007</v>
      </c>
      <c r="E75" s="1180">
        <v>280.33752700000008</v>
      </c>
      <c r="F75" s="1180">
        <v>43.495072999999934</v>
      </c>
      <c r="G75" s="1180">
        <v>172.64531199999993</v>
      </c>
      <c r="H75" s="1180">
        <v>182.67015099999998</v>
      </c>
      <c r="I75" s="1180">
        <v>145.035641</v>
      </c>
      <c r="J75" s="1180">
        <v>-0.77286300000002939</v>
      </c>
      <c r="K75" s="105"/>
    </row>
    <row r="76" spans="1:12" s="106" customFormat="1" ht="13.9" customHeight="1">
      <c r="A76" s="619" t="s">
        <v>231</v>
      </c>
      <c r="B76" s="1177">
        <v>-29.994723000000008</v>
      </c>
      <c r="C76" s="1178">
        <v>-64.921112000000022</v>
      </c>
      <c r="D76" s="1178">
        <v>-40.768342000000004</v>
      </c>
      <c r="E76" s="1178">
        <v>-66.835054999999997</v>
      </c>
      <c r="F76" s="1178">
        <v>-9.1839549999999974</v>
      </c>
      <c r="G76" s="1178">
        <v>-45.227938999999992</v>
      </c>
      <c r="H76" s="1178">
        <v>-47.005296999999999</v>
      </c>
      <c r="I76" s="1178">
        <v>-1.5617719999999906</v>
      </c>
      <c r="J76" s="1178">
        <v>-16.389381</v>
      </c>
      <c r="K76" s="105"/>
    </row>
    <row r="77" spans="1:12" s="105" customFormat="1" ht="13.9" customHeight="1">
      <c r="A77" s="1501" t="s">
        <v>233</v>
      </c>
      <c r="B77" s="1182">
        <v>78.288940000000025</v>
      </c>
      <c r="C77" s="1183">
        <v>238.3655500000001</v>
      </c>
      <c r="D77" s="1183">
        <v>156.95249600000011</v>
      </c>
      <c r="E77" s="1183">
        <v>213.5024720000001</v>
      </c>
      <c r="F77" s="1183">
        <v>34.311117999999908</v>
      </c>
      <c r="G77" s="1183">
        <v>127.417373</v>
      </c>
      <c r="H77" s="1183">
        <v>135.66485399999999</v>
      </c>
      <c r="I77" s="1183">
        <v>143.47386899999998</v>
      </c>
      <c r="J77" s="1183">
        <v>-17.162243999999987</v>
      </c>
    </row>
    <row r="78" spans="1:12" s="108" customFormat="1" ht="7.5" customHeight="1">
      <c r="A78" s="1184"/>
      <c r="B78" s="1184"/>
      <c r="C78" s="1184"/>
      <c r="D78" s="1184"/>
      <c r="E78" s="1184"/>
      <c r="F78" s="1184"/>
      <c r="G78" s="1184"/>
      <c r="H78" s="1184"/>
      <c r="I78" s="1184"/>
      <c r="J78" s="1184"/>
      <c r="K78" s="1246"/>
    </row>
    <row r="79" spans="1:12" s="106" customFormat="1" ht="13.9" customHeight="1">
      <c r="A79" s="618" t="s">
        <v>1317</v>
      </c>
      <c r="B79" s="1363">
        <v>5679.5079999999998</v>
      </c>
      <c r="C79" s="1364">
        <v>5179.9970000000039</v>
      </c>
      <c r="D79" s="1364">
        <v>4459.293999999999</v>
      </c>
      <c r="E79" s="1364">
        <v>5285.1940000000004</v>
      </c>
      <c r="F79" s="1364">
        <v>4753.808</v>
      </c>
      <c r="G79" s="1364">
        <v>4708.144738240002</v>
      </c>
      <c r="H79" s="1364">
        <v>5124.1059222799995</v>
      </c>
      <c r="I79" s="1364">
        <v>3636.1891708900002</v>
      </c>
      <c r="J79" s="1364">
        <v>4481.6929068299996</v>
      </c>
      <c r="K79" s="105"/>
    </row>
    <row r="80" spans="1:12" s="106" customFormat="1" ht="13.9" customHeight="1">
      <c r="A80" s="619" t="s">
        <v>1318</v>
      </c>
      <c r="B80" s="1427">
        <v>459</v>
      </c>
      <c r="C80" s="1181">
        <v>378</v>
      </c>
      <c r="D80" s="1181">
        <v>206</v>
      </c>
      <c r="E80" s="1181">
        <v>219</v>
      </c>
      <c r="F80" s="1181">
        <v>178</v>
      </c>
      <c r="G80" s="1181">
        <v>80.356645702924979</v>
      </c>
      <c r="H80" s="1181">
        <v>168</v>
      </c>
      <c r="I80" s="1181">
        <v>255</v>
      </c>
      <c r="J80" s="1181">
        <v>285.35617200280598</v>
      </c>
      <c r="K80" s="105"/>
    </row>
    <row r="81" spans="1:11" s="1244" customFormat="1" ht="7.5" customHeight="1">
      <c r="A81" s="1189"/>
      <c r="B81" s="1189"/>
      <c r="C81" s="1189"/>
      <c r="D81" s="1189"/>
      <c r="E81" s="1189"/>
      <c r="F81" s="1189"/>
      <c r="G81" s="1189"/>
      <c r="H81" s="1189"/>
      <c r="I81" s="1189"/>
      <c r="J81" s="1189"/>
      <c r="K81" s="1245"/>
    </row>
    <row r="82" spans="1:11" s="108" customFormat="1" ht="21.6" customHeight="1">
      <c r="A82" s="1787" t="s">
        <v>1319</v>
      </c>
      <c r="B82" s="1787"/>
      <c r="C82" s="1787"/>
      <c r="D82" s="1787"/>
      <c r="E82" s="1787"/>
      <c r="F82" s="1787"/>
      <c r="G82" s="1787"/>
      <c r="H82" s="1787"/>
      <c r="I82" s="1787"/>
      <c r="J82" s="1787"/>
      <c r="K82" s="1246"/>
    </row>
    <row r="83" spans="1:11" s="68" customFormat="1" ht="10.5" customHeight="1">
      <c r="A83" s="1425"/>
      <c r="I83" s="1247"/>
      <c r="J83" s="1247"/>
    </row>
    <row r="84" spans="1:11" s="3" customFormat="1" ht="15" customHeight="1">
      <c r="A84" s="177" t="s">
        <v>1320</v>
      </c>
    </row>
    <row r="85" spans="1:11" s="106" customFormat="1" ht="13.9" customHeight="1">
      <c r="A85" s="618" t="s">
        <v>220</v>
      </c>
      <c r="B85" s="1438">
        <v>195.251</v>
      </c>
      <c r="C85" s="1439">
        <v>215.53200000000001</v>
      </c>
      <c r="D85" s="1439">
        <v>176.95</v>
      </c>
      <c r="E85" s="1439">
        <v>175.33</v>
      </c>
      <c r="F85" s="1439">
        <v>161.41900000000001</v>
      </c>
      <c r="G85" s="1439">
        <v>170.14699999999999</v>
      </c>
      <c r="H85" s="1439">
        <v>155.09100000000001</v>
      </c>
      <c r="I85" s="1439">
        <v>159.28218756741421</v>
      </c>
      <c r="J85" s="1439">
        <v>151.299345581963</v>
      </c>
      <c r="K85" s="105"/>
    </row>
    <row r="86" spans="1:11" s="106" customFormat="1" ht="13.9" customHeight="1">
      <c r="A86" s="850" t="s">
        <v>248</v>
      </c>
      <c r="B86" s="1440">
        <v>2.762</v>
      </c>
      <c r="C86" s="1441">
        <v>2.7149999999999999</v>
      </c>
      <c r="D86" s="1441">
        <v>5.1609999999999996</v>
      </c>
      <c r="E86" s="1441">
        <v>-4.5540000000000003</v>
      </c>
      <c r="F86" s="1441">
        <v>11.026</v>
      </c>
      <c r="G86" s="1441">
        <v>8.7850000000000001</v>
      </c>
      <c r="H86" s="1441">
        <v>10.497</v>
      </c>
      <c r="I86" s="1441">
        <v>3.9992952488216815</v>
      </c>
      <c r="J86" s="1441">
        <v>6.7205160672563125</v>
      </c>
      <c r="K86" s="105"/>
    </row>
    <row r="87" spans="1:11" s="106" customFormat="1" ht="13.9" customHeight="1">
      <c r="A87" s="618" t="s">
        <v>225</v>
      </c>
      <c r="B87" s="1438">
        <v>198.01300000000001</v>
      </c>
      <c r="C87" s="1439">
        <v>218.24700000000001</v>
      </c>
      <c r="D87" s="1439">
        <v>182.11099999999999</v>
      </c>
      <c r="E87" s="1439">
        <v>170.77600000000001</v>
      </c>
      <c r="F87" s="1439">
        <v>172.44500000000002</v>
      </c>
      <c r="G87" s="1439">
        <v>178.93199999999999</v>
      </c>
      <c r="H87" s="1439">
        <v>165.58800000000002</v>
      </c>
      <c r="I87" s="1439">
        <v>163.28148281623589</v>
      </c>
      <c r="J87" s="1439">
        <v>158.01986164921931</v>
      </c>
      <c r="K87" s="105"/>
    </row>
    <row r="88" spans="1:11" s="106" customFormat="1" ht="13.9" customHeight="1">
      <c r="A88" s="619" t="s">
        <v>89</v>
      </c>
      <c r="B88" s="1437">
        <v>-94.703000000000003</v>
      </c>
      <c r="C88" s="1442">
        <v>-97.313999999999993</v>
      </c>
      <c r="D88" s="1442">
        <v>-96.18</v>
      </c>
      <c r="E88" s="1442">
        <v>-98.438000000000002</v>
      </c>
      <c r="F88" s="1442">
        <v>-95.409000000000006</v>
      </c>
      <c r="G88" s="1442">
        <v>-98.792000000000002</v>
      </c>
      <c r="H88" s="1442">
        <v>-82.944000000000003</v>
      </c>
      <c r="I88" s="1442">
        <v>-91.566617328419042</v>
      </c>
      <c r="J88" s="1442">
        <v>-87.239979768431965</v>
      </c>
      <c r="K88" s="105"/>
    </row>
    <row r="89" spans="1:11" s="107" customFormat="1" ht="13.9" customHeight="1">
      <c r="A89" s="1501" t="s">
        <v>230</v>
      </c>
      <c r="B89" s="1443">
        <v>103.31</v>
      </c>
      <c r="C89" s="1444">
        <v>120.93300000000002</v>
      </c>
      <c r="D89" s="1444">
        <v>85.930999999999983</v>
      </c>
      <c r="E89" s="1444">
        <v>72.338000000000008</v>
      </c>
      <c r="F89" s="1444">
        <v>77.036000000000016</v>
      </c>
      <c r="G89" s="1444">
        <v>80.139999999999986</v>
      </c>
      <c r="H89" s="1444">
        <v>82.64400000000002</v>
      </c>
      <c r="I89" s="1444">
        <v>71.714865487816851</v>
      </c>
      <c r="J89" s="1444">
        <v>70.779881880787343</v>
      </c>
      <c r="K89" s="1429"/>
    </row>
    <row r="90" spans="1:11" s="108" customFormat="1" ht="7.5" customHeight="1">
      <c r="A90" s="1436"/>
      <c r="B90" s="1436"/>
      <c r="C90" s="1436"/>
      <c r="D90" s="1436"/>
      <c r="E90" s="1436"/>
      <c r="F90" s="1436"/>
      <c r="G90" s="1436"/>
      <c r="H90" s="1436"/>
      <c r="I90" s="1436"/>
      <c r="J90" s="1436"/>
      <c r="K90" s="1246"/>
    </row>
    <row r="91" spans="1:11" s="106" customFormat="1" ht="13.9" customHeight="1">
      <c r="A91" s="618" t="s">
        <v>1317</v>
      </c>
      <c r="B91" s="1438">
        <v>4124.7049999999999</v>
      </c>
      <c r="C91" s="1439">
        <v>4389.0259999999998</v>
      </c>
      <c r="D91" s="1445">
        <v>3875.9780000000005</v>
      </c>
      <c r="E91" s="1445">
        <v>4109.2960000000003</v>
      </c>
      <c r="F91" s="1445">
        <v>3346.2840000000001</v>
      </c>
      <c r="G91" s="1439">
        <v>4044.0195619799988</v>
      </c>
      <c r="H91" s="1439">
        <v>3681.1359999999995</v>
      </c>
      <c r="I91" s="1439">
        <v>3484.0091454200001</v>
      </c>
      <c r="J91" s="1439">
        <v>3292.0038545799998</v>
      </c>
      <c r="K91" s="105"/>
    </row>
    <row r="92" spans="1:11" s="106" customFormat="1" ht="13.9" customHeight="1">
      <c r="A92" s="619" t="s">
        <v>1321</v>
      </c>
      <c r="B92" s="1437">
        <v>187782</v>
      </c>
      <c r="C92" s="1442">
        <v>185877</v>
      </c>
      <c r="D92" s="1446">
        <v>180806</v>
      </c>
      <c r="E92" s="1446">
        <v>171690</v>
      </c>
      <c r="F92" s="1446">
        <v>164646</v>
      </c>
      <c r="G92" s="1442">
        <v>152873</v>
      </c>
      <c r="H92" s="1442">
        <v>142103</v>
      </c>
      <c r="I92" s="1442">
        <v>139224.45330858402</v>
      </c>
      <c r="J92" s="1442">
        <v>133483.18127646999</v>
      </c>
      <c r="K92" s="105"/>
    </row>
    <row r="93" spans="1:11" s="1244" customFormat="1" ht="7.5" customHeight="1">
      <c r="A93" s="1189"/>
      <c r="B93" s="1189"/>
      <c r="C93" s="1189"/>
      <c r="D93" s="1189"/>
      <c r="E93" s="1189"/>
      <c r="F93" s="1189"/>
      <c r="G93" s="1189"/>
      <c r="H93" s="1189"/>
      <c r="I93" s="1189"/>
      <c r="J93" s="1189"/>
      <c r="K93" s="1245"/>
    </row>
    <row r="94" spans="1:11" s="108" customFormat="1" ht="13.9" customHeight="1">
      <c r="A94" s="1787" t="s">
        <v>1315</v>
      </c>
      <c r="B94" s="1787"/>
      <c r="C94" s="1787"/>
      <c r="D94" s="1787"/>
      <c r="E94" s="1787"/>
      <c r="F94" s="1787"/>
      <c r="G94" s="1787"/>
      <c r="H94" s="1787"/>
      <c r="I94" s="1787"/>
      <c r="J94" s="1787"/>
      <c r="K94" s="1246"/>
    </row>
    <row r="95" spans="1:11" s="68" customFormat="1" ht="23.1" customHeight="1">
      <c r="A95" s="154"/>
      <c r="B95" s="1028"/>
      <c r="C95" s="1028"/>
      <c r="D95" s="1028"/>
      <c r="E95" s="1028"/>
      <c r="F95" s="1028"/>
      <c r="G95" s="1028"/>
      <c r="H95" s="1028"/>
      <c r="I95" s="1146"/>
      <c r="J95" s="1146"/>
      <c r="K95" s="1242"/>
    </row>
    <row r="96" spans="1:11" s="3" customFormat="1" ht="18.75" customHeight="1">
      <c r="A96" s="881" t="s">
        <v>1322</v>
      </c>
      <c r="K96" s="5"/>
    </row>
    <row r="97" spans="1:11" s="90" customFormat="1" ht="13.9" customHeight="1">
      <c r="K97" s="1243"/>
    </row>
    <row r="98" spans="1:11" s="106" customFormat="1" ht="14.1" customHeight="1">
      <c r="A98" s="159" t="s">
        <v>210</v>
      </c>
      <c r="B98" s="338" t="s">
        <v>211</v>
      </c>
      <c r="C98" s="339" t="s">
        <v>212</v>
      </c>
      <c r="D98" s="339" t="s">
        <v>213</v>
      </c>
      <c r="E98" s="339" t="s">
        <v>214</v>
      </c>
      <c r="F98" s="339" t="s">
        <v>215</v>
      </c>
      <c r="G98" s="339" t="s">
        <v>216</v>
      </c>
      <c r="H98" s="1052" t="s">
        <v>217</v>
      </c>
      <c r="I98" s="1052" t="s">
        <v>218</v>
      </c>
      <c r="J98" s="1052" t="s">
        <v>219</v>
      </c>
      <c r="K98" s="105"/>
    </row>
    <row r="99" spans="1:11" s="106" customFormat="1" ht="14.1" customHeight="1">
      <c r="A99" s="618" t="s">
        <v>220</v>
      </c>
      <c r="B99" s="1360">
        <v>10.369443</v>
      </c>
      <c r="C99" s="1361">
        <v>14.511331</v>
      </c>
      <c r="D99" s="1361">
        <v>5.3043370000000003</v>
      </c>
      <c r="E99" s="1361">
        <v>3.3529999999999998</v>
      </c>
      <c r="F99" s="1361">
        <v>6</v>
      </c>
      <c r="G99" s="1361">
        <v>-1.2744419999999999</v>
      </c>
      <c r="H99" s="1361">
        <v>8.3209289999999996</v>
      </c>
      <c r="I99" s="1361">
        <v>11.71218</v>
      </c>
      <c r="J99" s="1361">
        <v>8.9688819999999989</v>
      </c>
      <c r="K99" s="105"/>
    </row>
    <row r="100" spans="1:11" s="106" customFormat="1" ht="14.1" customHeight="1">
      <c r="A100" s="850" t="s">
        <v>1306</v>
      </c>
      <c r="B100" s="1179">
        <v>304.78660600000001</v>
      </c>
      <c r="C100" s="1180">
        <v>308.00903799999998</v>
      </c>
      <c r="D100" s="1180">
        <v>246.27776600000001</v>
      </c>
      <c r="E100" s="1180">
        <v>260.39110900000003</v>
      </c>
      <c r="F100" s="1180">
        <v>261.57289100000003</v>
      </c>
      <c r="G100" s="1180">
        <v>258.04450300000002</v>
      </c>
      <c r="H100" s="1180">
        <v>296.450221</v>
      </c>
      <c r="I100" s="1180">
        <v>279.95585399999999</v>
      </c>
      <c r="J100" s="1180">
        <v>232.27540299999998</v>
      </c>
      <c r="K100" s="1430"/>
    </row>
    <row r="101" spans="1:11" s="106" customFormat="1" ht="14.1" customHeight="1">
      <c r="A101" s="1185" t="s">
        <v>1307</v>
      </c>
      <c r="B101" s="1179">
        <v>404.32727799999998</v>
      </c>
      <c r="C101" s="1180">
        <v>397.678743</v>
      </c>
      <c r="D101" s="1180">
        <v>342.708528</v>
      </c>
      <c r="E101" s="1180">
        <v>360.85437999999999</v>
      </c>
      <c r="F101" s="1180">
        <v>360.43061999999998</v>
      </c>
      <c r="G101" s="1180">
        <v>343.55167</v>
      </c>
      <c r="H101" s="1180">
        <v>403.20167499999997</v>
      </c>
      <c r="I101" s="1180">
        <v>375.33130699999998</v>
      </c>
      <c r="J101" s="1180">
        <v>332.64466700000003</v>
      </c>
      <c r="K101" s="105"/>
    </row>
    <row r="102" spans="1:11" s="106" customFormat="1" ht="14.1" customHeight="1">
      <c r="A102" s="1185" t="s">
        <v>1308</v>
      </c>
      <c r="B102" s="1179">
        <v>-99.540672000000001</v>
      </c>
      <c r="C102" s="1180">
        <v>-89.669705000000008</v>
      </c>
      <c r="D102" s="1180">
        <v>-96.430762000000001</v>
      </c>
      <c r="E102" s="1180">
        <v>-100.46327099999999</v>
      </c>
      <c r="F102" s="1180">
        <v>-98.857729000000006</v>
      </c>
      <c r="G102" s="1180">
        <v>-85.507166999999995</v>
      </c>
      <c r="H102" s="1180">
        <v>-106.751454</v>
      </c>
      <c r="I102" s="1180">
        <v>-95.375452999999993</v>
      </c>
      <c r="J102" s="1180">
        <v>-100.369264</v>
      </c>
      <c r="K102" s="105"/>
    </row>
    <row r="103" spans="1:11" s="106" customFormat="1" ht="14.1" customHeight="1">
      <c r="A103" s="1185" t="s">
        <v>1309</v>
      </c>
      <c r="B103" s="1179">
        <v>0</v>
      </c>
      <c r="C103" s="1180">
        <v>0</v>
      </c>
      <c r="D103" s="1180">
        <v>0</v>
      </c>
      <c r="E103" s="1180"/>
      <c r="F103" s="1180">
        <v>0</v>
      </c>
      <c r="G103" s="1180">
        <v>0</v>
      </c>
      <c r="H103" s="1180">
        <v>0</v>
      </c>
      <c r="I103" s="1180">
        <v>0</v>
      </c>
      <c r="J103" s="1180">
        <v>0</v>
      </c>
      <c r="K103" s="105"/>
    </row>
    <row r="104" spans="1:11" s="106" customFormat="1" ht="14.1" customHeight="1">
      <c r="A104" s="850" t="s">
        <v>1310</v>
      </c>
      <c r="B104" s="1179">
        <v>9.9999993108212897E-7</v>
      </c>
      <c r="C104" s="1180">
        <v>-1.0000001639127701E-6</v>
      </c>
      <c r="D104" s="1180">
        <v>0</v>
      </c>
      <c r="E104" s="1180">
        <v>0</v>
      </c>
      <c r="F104" s="1180">
        <v>1.9999998621642596E-6</v>
      </c>
      <c r="G104" s="1180">
        <v>1.9000000320375001E-5</v>
      </c>
      <c r="H104" s="1180">
        <v>-3.1999999657273297E-5</v>
      </c>
      <c r="I104" s="1180">
        <v>3.5000000149011598E-5</v>
      </c>
      <c r="J104" s="1180">
        <v>0</v>
      </c>
      <c r="K104" s="105"/>
    </row>
    <row r="105" spans="1:11" s="106" customFormat="1" ht="21.6" customHeight="1">
      <c r="A105" s="1232" t="s">
        <v>1311</v>
      </c>
      <c r="B105" s="1179">
        <v>1355.9075270000001</v>
      </c>
      <c r="C105" s="1180">
        <v>-1138.91516</v>
      </c>
      <c r="D105" s="1180">
        <v>4081.9326959999999</v>
      </c>
      <c r="E105" s="1180">
        <v>2034.940484</v>
      </c>
      <c r="F105" s="1180">
        <v>-122.095484</v>
      </c>
      <c r="G105" s="1180">
        <v>7312.5614910000004</v>
      </c>
      <c r="H105" s="1180">
        <v>-667.86259499999994</v>
      </c>
      <c r="I105" s="1180">
        <v>-3275.6246809999998</v>
      </c>
      <c r="J105" s="1180">
        <v>1715.0744339999999</v>
      </c>
      <c r="K105" s="105"/>
    </row>
    <row r="106" spans="1:11" s="106" customFormat="1" ht="14.1" customHeight="1">
      <c r="A106" s="1185" t="s">
        <v>1312</v>
      </c>
      <c r="B106" s="1179">
        <v>-1355.907526</v>
      </c>
      <c r="C106" s="1180">
        <v>1138.9151589999999</v>
      </c>
      <c r="D106" s="1180">
        <v>-4081.9326959999999</v>
      </c>
      <c r="E106" s="1180">
        <v>-2034.940486</v>
      </c>
      <c r="F106" s="1180">
        <v>122.09548600000001</v>
      </c>
      <c r="G106" s="1180">
        <v>-7312.5614720000003</v>
      </c>
      <c r="H106" s="1180">
        <v>667.86256300000105</v>
      </c>
      <c r="I106" s="1180">
        <v>3275.6247159999998</v>
      </c>
      <c r="J106" s="1180">
        <v>-1715.0744339999999</v>
      </c>
      <c r="K106" s="105"/>
    </row>
    <row r="107" spans="1:11" s="106" customFormat="1" ht="14.1" customHeight="1">
      <c r="A107" s="1185" t="s">
        <v>1313</v>
      </c>
      <c r="B107" s="1179">
        <v>0</v>
      </c>
      <c r="C107" s="1180">
        <v>0</v>
      </c>
      <c r="D107" s="1180">
        <v>0</v>
      </c>
      <c r="E107" s="1180">
        <v>0</v>
      </c>
      <c r="F107" s="1180">
        <v>0</v>
      </c>
      <c r="G107" s="1180">
        <v>0</v>
      </c>
      <c r="H107" s="1180">
        <v>0</v>
      </c>
      <c r="I107" s="1180">
        <v>-1</v>
      </c>
      <c r="J107" s="1180">
        <v>-1</v>
      </c>
      <c r="K107" s="105"/>
    </row>
    <row r="108" spans="1:11" s="106" customFormat="1" ht="14.1" customHeight="1">
      <c r="A108" s="850" t="s">
        <v>248</v>
      </c>
      <c r="B108" s="1179">
        <v>169.66655399999999</v>
      </c>
      <c r="C108" s="1180">
        <v>132.12926400000001</v>
      </c>
      <c r="D108" s="1180">
        <v>245.440944</v>
      </c>
      <c r="E108" s="1180">
        <v>214.58051800000004</v>
      </c>
      <c r="F108" s="1180">
        <v>219.49548199999998</v>
      </c>
      <c r="G108" s="1180">
        <v>188.85048</v>
      </c>
      <c r="H108" s="1180">
        <v>111.920874</v>
      </c>
      <c r="I108" s="1180">
        <v>95.402535999999998</v>
      </c>
      <c r="J108" s="1180">
        <v>191.20184499999999</v>
      </c>
      <c r="K108" s="105"/>
    </row>
    <row r="109" spans="1:11" s="106" customFormat="1" ht="14.1" customHeight="1">
      <c r="A109" s="1488" t="s">
        <v>225</v>
      </c>
      <c r="B109" s="1186">
        <v>484.82260400000001</v>
      </c>
      <c r="C109" s="1187">
        <v>454.649632</v>
      </c>
      <c r="D109" s="1187">
        <v>497.02304700000002</v>
      </c>
      <c r="E109" s="1187">
        <v>478.66313900000006</v>
      </c>
      <c r="F109" s="1187">
        <v>486.72986099999997</v>
      </c>
      <c r="G109" s="1187">
        <v>445.62056000000001</v>
      </c>
      <c r="H109" s="1187">
        <v>416.69199200000003</v>
      </c>
      <c r="I109" s="1187">
        <v>387.070605</v>
      </c>
      <c r="J109" s="1187">
        <v>432.44612999999998</v>
      </c>
      <c r="K109" s="105"/>
    </row>
    <row r="110" spans="1:11" s="106" customFormat="1" ht="14.1" customHeight="1">
      <c r="A110" s="619" t="s">
        <v>89</v>
      </c>
      <c r="B110" s="1177">
        <v>-3.5690169999999997</v>
      </c>
      <c r="C110" s="1178">
        <v>-3.9492699999999998</v>
      </c>
      <c r="D110" s="1178">
        <v>-3.5697420000000002</v>
      </c>
      <c r="E110" s="1178">
        <v>-3.7241950000000004</v>
      </c>
      <c r="F110" s="1178">
        <v>-3.7838049999999996</v>
      </c>
      <c r="G110" s="1178">
        <v>-3.723922</v>
      </c>
      <c r="H110" s="1178">
        <v>-3.636301</v>
      </c>
      <c r="I110" s="1178">
        <v>-3.6109250000000004</v>
      </c>
      <c r="J110" s="1178">
        <v>-3.522243</v>
      </c>
      <c r="K110" s="105"/>
    </row>
    <row r="111" spans="1:11" s="106" customFormat="1" ht="14.1" customHeight="1">
      <c r="A111" s="618" t="s">
        <v>230</v>
      </c>
      <c r="B111" s="1360">
        <v>481.25358699999998</v>
      </c>
      <c r="C111" s="1361">
        <v>450.70036200000004</v>
      </c>
      <c r="D111" s="1361">
        <v>493.45330499999898</v>
      </c>
      <c r="E111" s="1361">
        <v>474.93894399999999</v>
      </c>
      <c r="F111" s="1361">
        <v>482.946056</v>
      </c>
      <c r="G111" s="1361">
        <v>441.896638</v>
      </c>
      <c r="H111" s="1361">
        <v>413.05569099999997</v>
      </c>
      <c r="I111" s="1361">
        <v>383.45967999999999</v>
      </c>
      <c r="J111" s="1361">
        <v>428.92388699999998</v>
      </c>
      <c r="K111" s="105"/>
    </row>
    <row r="112" spans="1:11" s="106" customFormat="1" ht="13.9" customHeight="1">
      <c r="A112" s="619" t="s">
        <v>231</v>
      </c>
      <c r="B112" s="1177">
        <v>-123.308532</v>
      </c>
      <c r="C112" s="1178">
        <v>-92.257441</v>
      </c>
      <c r="D112" s="1178">
        <v>-95.187054000000003</v>
      </c>
      <c r="E112" s="1178">
        <v>-125.90740399999999</v>
      </c>
      <c r="F112" s="1178">
        <v>-101.54959600000001</v>
      </c>
      <c r="G112" s="1178">
        <v>-121.291315</v>
      </c>
      <c r="H112" s="1178">
        <v>-116.52804300000001</v>
      </c>
      <c r="I112" s="1178">
        <v>-128.66994400000002</v>
      </c>
      <c r="J112" s="1178">
        <v>-53.356195</v>
      </c>
      <c r="K112" s="105"/>
    </row>
    <row r="113" spans="1:11" s="105" customFormat="1" ht="13.9" customHeight="1">
      <c r="A113" s="1501" t="s">
        <v>233</v>
      </c>
      <c r="B113" s="1182">
        <v>357.94505499999997</v>
      </c>
      <c r="C113" s="1183">
        <v>358.44292099999996</v>
      </c>
      <c r="D113" s="1183">
        <v>398.26625099999899</v>
      </c>
      <c r="E113" s="1183">
        <v>349.03154000000001</v>
      </c>
      <c r="F113" s="1183">
        <v>381.39646000000005</v>
      </c>
      <c r="G113" s="1183">
        <v>320.605323</v>
      </c>
      <c r="H113" s="1183">
        <v>296.527648</v>
      </c>
      <c r="I113" s="1183">
        <v>254.789736</v>
      </c>
      <c r="J113" s="1183">
        <v>375.56769199999997</v>
      </c>
    </row>
    <row r="114" spans="1:11" s="108" customFormat="1" ht="7.5" customHeight="1">
      <c r="A114" s="1184"/>
      <c r="B114" s="1184"/>
      <c r="C114" s="1184"/>
      <c r="D114" s="1235"/>
      <c r="E114" s="1235"/>
      <c r="F114" s="1235"/>
      <c r="G114" s="1235"/>
      <c r="H114" s="1235"/>
      <c r="I114" s="1235"/>
      <c r="J114" s="1235"/>
      <c r="K114" s="1246"/>
    </row>
    <row r="115" spans="1:11" s="106" customFormat="1" ht="13.9" customHeight="1">
      <c r="A115" s="618" t="s">
        <v>1317</v>
      </c>
      <c r="B115" s="1363">
        <v>711.81899999999996</v>
      </c>
      <c r="C115" s="1364">
        <v>446.74254999999971</v>
      </c>
      <c r="D115" s="1364">
        <v>585.80245000000014</v>
      </c>
      <c r="E115" s="1364">
        <v>360.93399999999997</v>
      </c>
      <c r="F115" s="1364">
        <v>662.125</v>
      </c>
      <c r="G115" s="1364">
        <v>271.20379391999995</v>
      </c>
      <c r="H115" s="1364">
        <v>422.46064367000008</v>
      </c>
      <c r="I115" s="1364">
        <v>289.37153998999997</v>
      </c>
      <c r="J115" s="1364">
        <v>647.37672634</v>
      </c>
      <c r="K115" s="105"/>
    </row>
    <row r="116" spans="1:11" s="105" customFormat="1" ht="13.9" customHeight="1">
      <c r="A116" s="619" t="s">
        <v>1323</v>
      </c>
      <c r="B116" s="1427">
        <v>13953</v>
      </c>
      <c r="C116" s="1181">
        <v>13410</v>
      </c>
      <c r="D116" s="1181">
        <v>11214</v>
      </c>
      <c r="E116" s="1181">
        <v>12270</v>
      </c>
      <c r="F116" s="1181">
        <v>11637</v>
      </c>
      <c r="G116" s="1181">
        <v>10429.181260032798</v>
      </c>
      <c r="H116" s="1181">
        <v>12923</v>
      </c>
      <c r="I116" s="1181">
        <v>11553</v>
      </c>
      <c r="J116" s="1181">
        <v>9711.4307316586037</v>
      </c>
    </row>
    <row r="117" spans="1:11" s="68" customFormat="1" ht="23.1" customHeight="1">
      <c r="A117" s="213"/>
      <c r="I117" s="1247"/>
      <c r="J117" s="1247"/>
      <c r="K117" s="1242"/>
    </row>
    <row r="118" spans="1:11" s="53" customFormat="1"/>
  </sheetData>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rowBreaks count="3" manualBreakCount="3">
    <brk id="34" max="16383" man="1"/>
    <brk id="58" max="9" man="1"/>
    <brk id="94" max="9" man="1"/>
  </rowBreaks>
  <drawing r:id="rId2"/>
  <legacyDrawing r:id="rId3"/>
  <controls>
    <mc:AlternateContent xmlns:mc="http://schemas.openxmlformats.org/markup-compatibility/2006">
      <mc:Choice Requires="x14">
        <control shapeId="185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85345"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738-0F06-4EF2-9736-4B1C82034AE7}">
  <sheetPr codeName="Sheet1"/>
  <dimension ref="A1:E6"/>
  <sheetViews>
    <sheetView zoomScale="150" zoomScaleNormal="150" workbookViewId="0"/>
  </sheetViews>
  <sheetFormatPr baseColWidth="10" defaultColWidth="11" defaultRowHeight="14.25"/>
  <cols>
    <col min="1" max="1" width="42.125" customWidth="1"/>
    <col min="2" max="3" width="20.125" customWidth="1"/>
  </cols>
  <sheetData>
    <row r="1" spans="1:5" ht="22.5" customHeight="1">
      <c r="A1" s="154"/>
      <c r="B1" s="154"/>
      <c r="C1" s="22"/>
    </row>
    <row r="2" spans="1:5" ht="18.75" customHeight="1">
      <c r="A2" s="294" t="s">
        <v>48</v>
      </c>
      <c r="B2" s="294"/>
    </row>
    <row r="4" spans="1:5" ht="102" customHeight="1">
      <c r="A4" s="1755" t="s">
        <v>49</v>
      </c>
      <c r="B4" s="1755"/>
      <c r="C4" s="1755"/>
      <c r="D4" s="1736"/>
      <c r="E4" s="1736"/>
    </row>
    <row r="5" spans="1:5">
      <c r="A5" s="1736"/>
    </row>
    <row r="6" spans="1:5">
      <c r="A6" s="1755"/>
      <c r="B6" s="1755"/>
      <c r="C6" s="1755"/>
      <c r="D6" s="1736"/>
      <c r="E6" s="1736"/>
    </row>
  </sheetData>
  <mergeCells count="2">
    <mergeCell ref="A4:C4"/>
    <mergeCell ref="A6:C6"/>
  </mergeCells>
  <pageMargins left="0.86614173228346458" right="0.86614173228346458" top="0.6692913385826772" bottom="0.39370078740157483" header="0.51181102362204722" footer="0"/>
  <pageSetup paperSize="9" scale="93" orientation="portrait" horizontalDpi="1200" verticalDpi="1200" r:id="rId1"/>
  <headerFooter scaleWithDoc="0">
    <oddHeader>&amp;L&amp;8FACTBOOK DNB – 1Q25&amp;R&amp;8Acquisition of Carnegie</oddHeader>
  </headerFooter>
  <drawing r:id="rId2"/>
  <legacyDrawing r:id="rId3"/>
  <controls>
    <mc:AlternateContent xmlns:mc="http://schemas.openxmlformats.org/markup-compatibility/2006">
      <mc:Choice Requires="x14">
        <control shapeId="31436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4369"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52"/>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8" customFormat="1" ht="23.1" customHeight="1">
      <c r="A1" s="155"/>
      <c r="B1" s="897"/>
      <c r="C1" s="897"/>
      <c r="D1" s="897"/>
      <c r="E1" s="897"/>
      <c r="F1" s="897"/>
      <c r="G1" s="897"/>
      <c r="H1" s="897"/>
      <c r="I1" s="897"/>
      <c r="J1" s="1083"/>
    </row>
    <row r="2" spans="1:10" s="3" customFormat="1" ht="18.75" customHeight="1">
      <c r="A2" s="881" t="s">
        <v>1324</v>
      </c>
      <c r="B2" s="307"/>
      <c r="C2" s="307"/>
      <c r="D2" s="307"/>
      <c r="E2" s="307"/>
      <c r="F2" s="307"/>
      <c r="G2" s="881"/>
      <c r="H2" s="307"/>
      <c r="I2" s="307"/>
      <c r="J2" s="307"/>
    </row>
    <row r="3" spans="1:10" s="90" customFormat="1" ht="13.9" customHeight="1">
      <c r="A3" s="898"/>
      <c r="B3" s="898"/>
      <c r="C3" s="898"/>
      <c r="D3" s="898"/>
      <c r="E3" s="898"/>
      <c r="F3" s="898"/>
      <c r="G3" s="898"/>
      <c r="H3" s="898"/>
      <c r="I3" s="898"/>
      <c r="J3" s="898"/>
    </row>
    <row r="4" spans="1:10" s="106" customFormat="1" ht="14.1" customHeight="1">
      <c r="A4" s="159" t="s">
        <v>210</v>
      </c>
      <c r="B4" s="338" t="s">
        <v>211</v>
      </c>
      <c r="C4" s="339" t="s">
        <v>212</v>
      </c>
      <c r="D4" s="1052" t="s">
        <v>213</v>
      </c>
      <c r="E4" s="1052" t="s">
        <v>214</v>
      </c>
      <c r="F4" s="1052" t="s">
        <v>215</v>
      </c>
      <c r="G4" s="1052" t="s">
        <v>216</v>
      </c>
      <c r="H4" s="1052" t="s">
        <v>217</v>
      </c>
      <c r="I4" s="1052" t="s">
        <v>218</v>
      </c>
      <c r="J4" s="1052" t="s">
        <v>219</v>
      </c>
    </row>
    <row r="5" spans="1:10" s="106" customFormat="1" ht="13.9" customHeight="1">
      <c r="A5" s="614" t="s">
        <v>80</v>
      </c>
      <c r="B5" s="1354">
        <v>37.286572566999993</v>
      </c>
      <c r="C5" s="1355">
        <v>30.478149224000006</v>
      </c>
      <c r="D5" s="1355">
        <v>29.501134967999995</v>
      </c>
      <c r="E5" s="1355">
        <v>25.441357864805997</v>
      </c>
      <c r="F5" s="1355">
        <v>31.365653135193998</v>
      </c>
      <c r="G5" s="1355">
        <v>25.378440763981985</v>
      </c>
      <c r="H5" s="1355">
        <v>19.69252704234701</v>
      </c>
      <c r="I5" s="1355">
        <v>21.255637974637995</v>
      </c>
      <c r="J5" s="1355">
        <v>15.494237326740002</v>
      </c>
    </row>
    <row r="6" spans="1:10" s="106" customFormat="1" ht="13.9" customHeight="1">
      <c r="A6" s="613" t="s">
        <v>1325</v>
      </c>
      <c r="B6" s="1155"/>
      <c r="C6" s="1156"/>
      <c r="D6" s="1156"/>
      <c r="E6" s="1156"/>
      <c r="F6" s="1156"/>
      <c r="G6" s="1156"/>
      <c r="H6" s="1156"/>
      <c r="I6" s="1156"/>
      <c r="J6" s="1156"/>
    </row>
    <row r="7" spans="1:10" s="106" customFormat="1" ht="13.9" customHeight="1">
      <c r="A7" s="1190" t="s">
        <v>1326</v>
      </c>
      <c r="B7" s="1191">
        <v>317.977550345</v>
      </c>
      <c r="C7" s="1154">
        <v>321.7246237948093</v>
      </c>
      <c r="D7" s="1154">
        <v>314.11464465948382</v>
      </c>
      <c r="E7" s="1154">
        <v>293.86723708707427</v>
      </c>
      <c r="F7" s="1154">
        <v>253.87825653000004</v>
      </c>
      <c r="G7" s="1154">
        <v>247.40732085500002</v>
      </c>
      <c r="H7" s="1154">
        <v>244.24804929999982</v>
      </c>
      <c r="I7" s="1154">
        <v>240.41068240500005</v>
      </c>
      <c r="J7" s="1154">
        <v>234.80865197500003</v>
      </c>
    </row>
    <row r="8" spans="1:10" s="106" customFormat="1" ht="13.9" customHeight="1">
      <c r="A8" s="1190" t="s">
        <v>1327</v>
      </c>
      <c r="B8" s="1153">
        <v>277.04260275347275</v>
      </c>
      <c r="C8" s="1154">
        <v>330.52596541887362</v>
      </c>
      <c r="D8" s="1154">
        <v>278.52581135067896</v>
      </c>
      <c r="E8" s="1154">
        <v>240.21693224095301</v>
      </c>
      <c r="F8" s="1154">
        <v>243.0625303075139</v>
      </c>
      <c r="G8" s="1154">
        <v>449.75230121956776</v>
      </c>
      <c r="H8" s="1154">
        <v>207.40541348616819</v>
      </c>
      <c r="I8" s="1154">
        <v>193.25005793995479</v>
      </c>
      <c r="J8" s="1154">
        <v>160.70731334985521</v>
      </c>
    </row>
    <row r="9" spans="1:10" s="106" customFormat="1" ht="13.9" customHeight="1">
      <c r="A9" s="1074" t="s">
        <v>248</v>
      </c>
      <c r="B9" s="1147">
        <v>-4.4327807860420005</v>
      </c>
      <c r="C9" s="1148">
        <v>0.55314791190802026</v>
      </c>
      <c r="D9" s="1148">
        <v>4.459803242277995</v>
      </c>
      <c r="E9" s="1148">
        <v>-3.1311234954739993</v>
      </c>
      <c r="F9" s="1148">
        <v>7.9805063323960006</v>
      </c>
      <c r="G9" s="1148">
        <v>4.8418773132406301</v>
      </c>
      <c r="H9" s="1148">
        <v>-0.60428439517598065</v>
      </c>
      <c r="I9" s="1148">
        <v>9.7319892470839982</v>
      </c>
      <c r="J9" s="1148">
        <v>3.4511695686999997</v>
      </c>
    </row>
    <row r="10" spans="1:10" s="106" customFormat="1" ht="13.9" customHeight="1">
      <c r="A10" s="614" t="s">
        <v>225</v>
      </c>
      <c r="B10" s="1354">
        <v>627.87394487943072</v>
      </c>
      <c r="C10" s="1355">
        <v>683.28188634959099</v>
      </c>
      <c r="D10" s="1355">
        <v>626.60139422044074</v>
      </c>
      <c r="E10" s="1355">
        <v>556.39440369735905</v>
      </c>
      <c r="F10" s="1355">
        <v>536.28694630510392</v>
      </c>
      <c r="G10" s="1355">
        <v>727.37994015179038</v>
      </c>
      <c r="H10" s="1355">
        <v>470.74170543333906</v>
      </c>
      <c r="I10" s="1355">
        <v>464.64836756667682</v>
      </c>
      <c r="J10" s="1355">
        <v>414.46137222029523</v>
      </c>
    </row>
    <row r="11" spans="1:10" s="106" customFormat="1" ht="13.9" customHeight="1">
      <c r="A11" s="1074" t="s">
        <v>89</v>
      </c>
      <c r="B11" s="1147">
        <v>-208.84697819993193</v>
      </c>
      <c r="C11" s="1148">
        <v>-234.92728101229488</v>
      </c>
      <c r="D11" s="1148">
        <v>-223.66261082466059</v>
      </c>
      <c r="E11" s="1148">
        <v>-208.97144202357501</v>
      </c>
      <c r="F11" s="1148">
        <v>-210.49414278610644</v>
      </c>
      <c r="G11" s="1148">
        <v>-252.86035582692125</v>
      </c>
      <c r="H11" s="1148">
        <v>-188.6986792246658</v>
      </c>
      <c r="I11" s="1148">
        <v>-188.9731224831836</v>
      </c>
      <c r="J11" s="1148">
        <v>-182.7003552742504</v>
      </c>
    </row>
    <row r="12" spans="1:10" s="106" customFormat="1" ht="13.9" customHeight="1">
      <c r="A12" s="613" t="s">
        <v>227</v>
      </c>
      <c r="B12" s="1153">
        <v>419.0269666794988</v>
      </c>
      <c r="C12" s="1154">
        <v>448.35460533729611</v>
      </c>
      <c r="D12" s="1154">
        <v>402.93878339578015</v>
      </c>
      <c r="E12" s="1154">
        <v>347.42296167378402</v>
      </c>
      <c r="F12" s="1154">
        <v>325.79280351899752</v>
      </c>
      <c r="G12" s="1154">
        <v>474.51958432486913</v>
      </c>
      <c r="H12" s="1154">
        <v>282.04302620867327</v>
      </c>
      <c r="I12" s="1154">
        <v>275.67524508349322</v>
      </c>
      <c r="J12" s="1154">
        <v>231.76101694604483</v>
      </c>
    </row>
    <row r="13" spans="1:10" s="106" customFormat="1" ht="13.9" customHeight="1">
      <c r="A13" s="613" t="s">
        <v>228</v>
      </c>
      <c r="B13" s="1153">
        <v>0</v>
      </c>
      <c r="C13" s="1154">
        <v>0.56105999999999789</v>
      </c>
      <c r="D13" s="1154"/>
      <c r="E13" s="1154">
        <v>-2.5154550000000016</v>
      </c>
      <c r="F13" s="1154"/>
      <c r="G13" s="1154"/>
      <c r="H13" s="1154"/>
      <c r="I13" s="1154"/>
      <c r="J13" s="1154"/>
    </row>
    <row r="14" spans="1:10" s="106" customFormat="1" ht="13.9" customHeight="1">
      <c r="A14" s="614" t="s">
        <v>230</v>
      </c>
      <c r="B14" s="1354">
        <v>419.0269666794988</v>
      </c>
      <c r="C14" s="1355">
        <v>448.91566533729588</v>
      </c>
      <c r="D14" s="1355">
        <v>402.93878339578015</v>
      </c>
      <c r="E14" s="1355">
        <v>344.90750667378404</v>
      </c>
      <c r="F14" s="1355">
        <v>325.79280351899752</v>
      </c>
      <c r="G14" s="1355">
        <v>474.51958432486913</v>
      </c>
      <c r="H14" s="1355">
        <v>282.04302620867327</v>
      </c>
      <c r="I14" s="1355">
        <v>275.67524508349322</v>
      </c>
      <c r="J14" s="1355">
        <v>231.76101694604483</v>
      </c>
    </row>
    <row r="15" spans="1:10" s="106" customFormat="1" ht="13.9" customHeight="1">
      <c r="A15" s="613" t="s">
        <v>231</v>
      </c>
      <c r="B15" s="1155">
        <v>-103.154832</v>
      </c>
      <c r="C15" s="1156">
        <v>-118.48350008742945</v>
      </c>
      <c r="D15" s="1156">
        <v>-91.380770000000041</v>
      </c>
      <c r="E15" s="1156">
        <v>-88.583405999999954</v>
      </c>
      <c r="F15" s="1156">
        <v>-81.929934000000003</v>
      </c>
      <c r="G15" s="1156">
        <v>-116.76411126821124</v>
      </c>
      <c r="H15" s="1156">
        <v>-70.921241224730977</v>
      </c>
      <c r="I15" s="1156">
        <v>-67.401624292000008</v>
      </c>
      <c r="J15" s="1156">
        <v>-58.436915999999997</v>
      </c>
    </row>
    <row r="16" spans="1:10" s="107" customFormat="1" ht="13.9" customHeight="1">
      <c r="A16" s="1495" t="s">
        <v>233</v>
      </c>
      <c r="B16" s="1157">
        <v>315.8721346794988</v>
      </c>
      <c r="C16" s="1158">
        <v>329.87110524986667</v>
      </c>
      <c r="D16" s="1158">
        <v>311.55801339578011</v>
      </c>
      <c r="E16" s="1158">
        <v>258.83955567378405</v>
      </c>
      <c r="F16" s="1158">
        <v>243.86286951899751</v>
      </c>
      <c r="G16" s="1158">
        <v>357.75547305665788</v>
      </c>
      <c r="H16" s="1158">
        <v>211.12178498394229</v>
      </c>
      <c r="I16" s="1158">
        <v>208.27362079149322</v>
      </c>
      <c r="J16" s="1158">
        <v>173.32410094604484</v>
      </c>
    </row>
    <row r="17" spans="1:10" s="108" customFormat="1" ht="13.9" customHeight="1">
      <c r="A17" s="851"/>
      <c r="B17" s="1192"/>
      <c r="C17" s="1192"/>
      <c r="D17" s="1192"/>
      <c r="E17" s="1192"/>
      <c r="F17" s="1192"/>
      <c r="G17" s="1192"/>
      <c r="H17" s="1192"/>
      <c r="I17" s="1192"/>
      <c r="J17" s="1192"/>
    </row>
    <row r="18" spans="1:10" s="108" customFormat="1" ht="13.9" customHeight="1">
      <c r="A18" s="1193" t="s">
        <v>1328</v>
      </c>
      <c r="B18" s="1354"/>
      <c r="C18" s="1355"/>
      <c r="D18" s="1355"/>
      <c r="E18" s="1355"/>
      <c r="F18" s="1355"/>
      <c r="G18" s="1355"/>
      <c r="H18" s="1355"/>
      <c r="I18" s="1355"/>
      <c r="J18" s="1355"/>
    </row>
    <row r="19" spans="1:10" s="109" customFormat="1" ht="13.9" customHeight="1">
      <c r="A19" s="851" t="s">
        <v>1329</v>
      </c>
      <c r="B19" s="1155">
        <v>831.93126075427494</v>
      </c>
      <c r="C19" s="1156">
        <v>837.59800044212989</v>
      </c>
      <c r="D19" s="1156">
        <v>818.79360610385015</v>
      </c>
      <c r="E19" s="1156">
        <v>787.15788104621993</v>
      </c>
      <c r="F19" s="1156">
        <v>765.65540745576993</v>
      </c>
      <c r="G19" s="1156">
        <v>725.44554462019005</v>
      </c>
      <c r="H19" s="1156">
        <v>675.89974648869998</v>
      </c>
      <c r="I19" s="1156">
        <v>677.6327483512199</v>
      </c>
      <c r="J19" s="1156">
        <v>661.70031905113001</v>
      </c>
    </row>
    <row r="20" spans="1:10" s="109" customFormat="1" ht="13.9" customHeight="1">
      <c r="A20" s="160" t="s">
        <v>1330</v>
      </c>
      <c r="B20" s="161">
        <v>396.02937542508994</v>
      </c>
      <c r="C20" s="162">
        <v>391.69989687484002</v>
      </c>
      <c r="D20" s="162">
        <v>390.62333853027997</v>
      </c>
      <c r="E20" s="162">
        <v>378.76947678402001</v>
      </c>
      <c r="F20" s="162">
        <v>370.89839827424998</v>
      </c>
      <c r="G20" s="162">
        <v>349.68734916027</v>
      </c>
      <c r="H20" s="162">
        <v>329.70435373811006</v>
      </c>
      <c r="I20" s="162">
        <v>328.47600835889</v>
      </c>
      <c r="J20" s="162">
        <v>323.73485757262006</v>
      </c>
    </row>
    <row r="21" spans="1:10" s="109" customFormat="1" ht="13.9" customHeight="1">
      <c r="A21" s="1194" t="s">
        <v>1331</v>
      </c>
      <c r="B21" s="1155">
        <v>249.35820631724499</v>
      </c>
      <c r="C21" s="1156">
        <v>290.32478238476</v>
      </c>
      <c r="D21" s="1156">
        <v>269.03151450055998</v>
      </c>
      <c r="E21" s="1156">
        <v>258.22933686609002</v>
      </c>
      <c r="F21" s="1156">
        <v>243.59354742602002</v>
      </c>
      <c r="G21" s="1156">
        <v>219.08584892683999</v>
      </c>
      <c r="H21" s="1156">
        <v>203.99093322542998</v>
      </c>
      <c r="I21" s="1156">
        <v>203.02199620248999</v>
      </c>
      <c r="J21" s="1156">
        <v>190.81440051758</v>
      </c>
    </row>
    <row r="22" spans="1:10" s="106" customFormat="1" ht="13.9" customHeight="1">
      <c r="A22" s="1500" t="s">
        <v>484</v>
      </c>
      <c r="B22" s="1149">
        <v>1081.28946707152</v>
      </c>
      <c r="C22" s="1150">
        <v>1127.9227828268899</v>
      </c>
      <c r="D22" s="1150">
        <v>1087.8251206044101</v>
      </c>
      <c r="E22" s="1150">
        <v>1045.38721791231</v>
      </c>
      <c r="F22" s="1150">
        <v>1009.2489548817899</v>
      </c>
      <c r="G22" s="1150">
        <v>944.53139354703001</v>
      </c>
      <c r="H22" s="1150">
        <v>879.89067971412999</v>
      </c>
      <c r="I22" s="1150">
        <v>880.65474455370986</v>
      </c>
      <c r="J22" s="1150">
        <v>852.51471956871001</v>
      </c>
    </row>
    <row r="23" spans="1:10" s="108" customFormat="1" ht="13.9" customHeight="1">
      <c r="A23" s="851"/>
      <c r="B23" s="1195"/>
      <c r="C23" s="1195"/>
      <c r="D23" s="1195"/>
      <c r="E23" s="1195"/>
      <c r="F23" s="1195"/>
      <c r="G23" s="1195"/>
      <c r="H23" s="1195"/>
      <c r="I23" s="1195"/>
      <c r="J23" s="1195"/>
    </row>
    <row r="24" spans="1:10" s="108" customFormat="1" ht="13.9" customHeight="1">
      <c r="A24" s="1193" t="s">
        <v>1332</v>
      </c>
      <c r="B24" s="1365"/>
      <c r="C24" s="1366"/>
      <c r="D24" s="1366"/>
      <c r="E24" s="1366"/>
      <c r="F24" s="1366"/>
      <c r="G24" s="1367"/>
      <c r="H24" s="1367"/>
      <c r="I24" s="1366"/>
      <c r="J24" s="1367"/>
    </row>
    <row r="25" spans="1:10" s="109" customFormat="1" ht="13.9" customHeight="1">
      <c r="A25" s="613" t="s">
        <v>1333</v>
      </c>
      <c r="B25" s="1196">
        <v>0.21486833139963815</v>
      </c>
      <c r="C25" s="1197">
        <v>0.21536894115907049</v>
      </c>
      <c r="D25" s="1197">
        <v>0.2153198606630834</v>
      </c>
      <c r="E25" s="1197">
        <v>0.20797083364027033</v>
      </c>
      <c r="F25" s="1197">
        <v>0.20564147077010392</v>
      </c>
      <c r="G25" s="1197">
        <v>0.21483378499513897</v>
      </c>
      <c r="H25" s="1197">
        <v>0.21585641746675166</v>
      </c>
      <c r="I25" s="1197">
        <v>0.21980851212908284</v>
      </c>
      <c r="J25" s="1197">
        <v>0.22578356654377207</v>
      </c>
    </row>
    <row r="26" spans="1:10" s="109" customFormat="1" ht="13.9" customHeight="1">
      <c r="A26" s="1190" t="s">
        <v>1326</v>
      </c>
      <c r="B26" s="1196">
        <v>0.45785515273727456</v>
      </c>
      <c r="C26" s="1197">
        <v>0.46125970847990821</v>
      </c>
      <c r="D26" s="1197">
        <v>0.46356066365701271</v>
      </c>
      <c r="E26" s="1197">
        <v>0.45771969006866237</v>
      </c>
      <c r="F26" s="1197">
        <v>0.461614224433468</v>
      </c>
      <c r="G26" s="1197">
        <v>0.48413885842630955</v>
      </c>
      <c r="H26" s="1197">
        <v>0.49056909039303997</v>
      </c>
      <c r="I26" s="1197">
        <v>0.497584883842906</v>
      </c>
      <c r="J26" s="1197">
        <v>0.51203223443232337</v>
      </c>
    </row>
    <row r="27" spans="1:10" s="109" customFormat="1" ht="13.9" customHeight="1">
      <c r="A27" s="1190" t="s">
        <v>1327</v>
      </c>
      <c r="B27" s="1196">
        <v>0.13466605345552354</v>
      </c>
      <c r="C27" s="1197">
        <v>0.13598328466604742</v>
      </c>
      <c r="D27" s="1197">
        <v>0.13577479052526356</v>
      </c>
      <c r="E27" s="1197">
        <v>0.12882348369445012</v>
      </c>
      <c r="F27" s="1197">
        <v>0.12646936974687481</v>
      </c>
      <c r="G27" s="1197">
        <v>0.13537184299670971</v>
      </c>
      <c r="H27" s="1197">
        <v>0.13533480577073059</v>
      </c>
      <c r="I27" s="1197">
        <v>0.13926236061989866</v>
      </c>
      <c r="J27" s="1197">
        <v>0.14425062997969312</v>
      </c>
    </row>
    <row r="28" spans="1:10" s="109" customFormat="1" ht="13.9" customHeight="1">
      <c r="A28" s="613" t="s">
        <v>1334</v>
      </c>
      <c r="B28" s="1198">
        <v>48.796958195283935</v>
      </c>
      <c r="C28" s="1169">
        <v>52.39437801048684</v>
      </c>
      <c r="D28" s="1169">
        <v>49.187681560705052</v>
      </c>
      <c r="E28" s="1169">
        <v>42.09654397062986</v>
      </c>
      <c r="F28" s="1169">
        <v>39.747919236645103</v>
      </c>
      <c r="G28" s="1169">
        <v>64.88459495893737</v>
      </c>
      <c r="H28" s="1169">
        <v>39.002310754251418</v>
      </c>
      <c r="I28" s="1169">
        <v>38.779225037425299</v>
      </c>
      <c r="J28" s="1169">
        <v>32.780584975469893</v>
      </c>
    </row>
    <row r="29" spans="1:10" s="109" customFormat="1" ht="13.9" customHeight="1">
      <c r="A29" s="1194" t="s">
        <v>1094</v>
      </c>
      <c r="B29" s="1161">
        <v>33.262564867226075</v>
      </c>
      <c r="C29" s="1162">
        <v>34.38219067497684</v>
      </c>
      <c r="D29" s="1162">
        <v>35.694560032526077</v>
      </c>
      <c r="E29" s="1162">
        <v>37.558149513171813</v>
      </c>
      <c r="F29" s="1162">
        <v>39.250282751866997</v>
      </c>
      <c r="G29" s="1162">
        <v>34.763174218710802</v>
      </c>
      <c r="H29" s="1162">
        <v>40.0853965235479</v>
      </c>
      <c r="I29" s="1162">
        <v>40.67013588637348</v>
      </c>
      <c r="J29" s="1162">
        <v>44.081395160063593</v>
      </c>
    </row>
    <row r="30" spans="1:10" s="108" customFormat="1" ht="13.9" customHeight="1">
      <c r="A30" s="163"/>
      <c r="B30" s="163"/>
      <c r="C30" s="163"/>
      <c r="D30" s="163"/>
      <c r="E30" s="163"/>
      <c r="F30" s="163"/>
      <c r="G30" s="163"/>
      <c r="H30" s="163"/>
      <c r="I30" s="163"/>
      <c r="J30" s="163"/>
    </row>
    <row r="31" spans="1:10" s="108" customFormat="1" ht="20.100000000000001" customHeight="1">
      <c r="A31" s="1199" t="s">
        <v>1335</v>
      </c>
      <c r="B31" s="1368"/>
      <c r="C31" s="1367"/>
      <c r="D31" s="1367"/>
      <c r="E31" s="1367"/>
      <c r="F31" s="1367"/>
      <c r="G31" s="1367"/>
      <c r="H31" s="1367"/>
      <c r="I31" s="1367"/>
      <c r="J31" s="1367"/>
    </row>
    <row r="32" spans="1:10" s="109" customFormat="1" ht="13.9" customHeight="1">
      <c r="A32" s="851" t="s">
        <v>1117</v>
      </c>
      <c r="B32" s="1155">
        <v>-7858.5253533800733</v>
      </c>
      <c r="C32" s="1156">
        <v>8800.7645094399995</v>
      </c>
      <c r="D32" s="1156">
        <v>3338.3101661200017</v>
      </c>
      <c r="E32" s="1156">
        <v>5675.6169801299984</v>
      </c>
      <c r="F32" s="1156">
        <v>2965.7442766700001</v>
      </c>
      <c r="G32" s="1156">
        <v>4488.0992586500015</v>
      </c>
      <c r="H32" s="1156">
        <v>2823.1513583099995</v>
      </c>
      <c r="I32" s="1156">
        <v>2185.4168394899998</v>
      </c>
      <c r="J32" s="1156">
        <v>-28.01052825999999</v>
      </c>
    </row>
    <row r="33" spans="1:10" s="109" customFormat="1" ht="13.9" customHeight="1">
      <c r="A33" s="1194" t="s">
        <v>1329</v>
      </c>
      <c r="B33" s="1155">
        <v>8620.9617674300116</v>
      </c>
      <c r="C33" s="1156">
        <v>2800.8354649899993</v>
      </c>
      <c r="D33" s="1156">
        <v>4981.3173725399965</v>
      </c>
      <c r="E33" s="1156">
        <v>3791.602611570002</v>
      </c>
      <c r="F33" s="1156">
        <v>1596.114771</v>
      </c>
      <c r="G33" s="1156">
        <v>10304.256920810003</v>
      </c>
      <c r="H33" s="1156">
        <v>5915.6459814200007</v>
      </c>
      <c r="I33" s="1156">
        <v>-487.71367124999915</v>
      </c>
      <c r="J33" s="1156">
        <v>-2551.6951538300009</v>
      </c>
    </row>
    <row r="34" spans="1:10" s="106" customFormat="1" ht="13.9" customHeight="1">
      <c r="A34" s="1500" t="s">
        <v>484</v>
      </c>
      <c r="B34" s="1149">
        <v>762.43641404993832</v>
      </c>
      <c r="C34" s="1150">
        <v>11601.599974429999</v>
      </c>
      <c r="D34" s="1150">
        <v>8319.6275386599991</v>
      </c>
      <c r="E34" s="1150">
        <v>9467.2195917000008</v>
      </c>
      <c r="F34" s="1150">
        <v>4561.8590476700001</v>
      </c>
      <c r="G34" s="1150">
        <v>14792.356179460005</v>
      </c>
      <c r="H34" s="1150">
        <v>8738.7973397300011</v>
      </c>
      <c r="I34" s="1150">
        <v>1697.7031682400007</v>
      </c>
      <c r="J34" s="1150">
        <v>-2579.7056820900007</v>
      </c>
    </row>
    <row r="35" spans="1:10" s="108" customFormat="1" ht="13.9" customHeight="1">
      <c r="A35" s="618" t="s">
        <v>1336</v>
      </c>
      <c r="B35" s="1369"/>
      <c r="C35" s="1367"/>
      <c r="D35" s="1367"/>
      <c r="E35" s="1367"/>
      <c r="F35" s="1367"/>
      <c r="G35" s="1367"/>
      <c r="H35" s="1367"/>
      <c r="I35" s="1367"/>
      <c r="J35" s="1367"/>
    </row>
    <row r="36" spans="1:10" s="109" customFormat="1" ht="13.9" customHeight="1">
      <c r="A36" s="1185" t="s">
        <v>1117</v>
      </c>
      <c r="B36" s="1153">
        <v>1297.3340000000001</v>
      </c>
      <c r="C36" s="1200"/>
      <c r="D36" s="1200">
        <v>0</v>
      </c>
      <c r="E36" s="1200"/>
      <c r="F36" s="1200">
        <v>585.28300000000002</v>
      </c>
      <c r="G36" s="1200"/>
      <c r="H36" s="1200">
        <v>0</v>
      </c>
      <c r="I36" s="1200"/>
      <c r="J36" s="1200">
        <v>536.09400000000005</v>
      </c>
    </row>
    <row r="37" spans="1:10" s="109" customFormat="1" ht="13.9" customHeight="1">
      <c r="A37" s="1201" t="s">
        <v>1329</v>
      </c>
      <c r="B37" s="1153">
        <v>4432.0330000000004</v>
      </c>
      <c r="C37" s="1200"/>
      <c r="D37" s="1200">
        <v>0</v>
      </c>
      <c r="E37" s="1200"/>
      <c r="F37" s="1200">
        <v>2579.6819999999998</v>
      </c>
      <c r="G37" s="1200"/>
      <c r="H37" s="1200">
        <v>0</v>
      </c>
      <c r="I37" s="1200"/>
      <c r="J37" s="1200">
        <v>1285.1199999999999</v>
      </c>
    </row>
    <row r="38" spans="1:10" s="106" customFormat="1" ht="13.9" customHeight="1">
      <c r="A38" s="1503" t="s">
        <v>484</v>
      </c>
      <c r="B38" s="1202">
        <v>5729.3670000000002</v>
      </c>
      <c r="C38" s="1203">
        <v>0</v>
      </c>
      <c r="D38" s="1203">
        <v>0</v>
      </c>
      <c r="E38" s="1203">
        <v>0</v>
      </c>
      <c r="F38" s="1203">
        <v>3164.9649999999997</v>
      </c>
      <c r="G38" s="1203">
        <v>0</v>
      </c>
      <c r="H38" s="1203">
        <v>0</v>
      </c>
      <c r="I38" s="1203">
        <v>0</v>
      </c>
      <c r="J38" s="1203">
        <v>1821.2139999999999</v>
      </c>
    </row>
    <row r="39" spans="1:10" s="108" customFormat="1" ht="5.85" customHeight="1">
      <c r="A39" s="851"/>
      <c r="B39" s="1195"/>
      <c r="C39" s="1195"/>
      <c r="D39" s="1195"/>
      <c r="E39" s="1195"/>
      <c r="F39" s="1195"/>
      <c r="G39" s="1195"/>
      <c r="H39" s="1195"/>
      <c r="I39" s="1195"/>
      <c r="J39" s="1195"/>
    </row>
    <row r="40" spans="1:10" s="108" customFormat="1" ht="13.9" customHeight="1">
      <c r="A40" s="1500" t="s">
        <v>1337</v>
      </c>
      <c r="B40" s="1149">
        <v>-3.1079061327028219</v>
      </c>
      <c r="C40" s="1150">
        <v>61.908034798927353</v>
      </c>
      <c r="D40" s="1150">
        <v>21.82832514158919</v>
      </c>
      <c r="E40" s="1150">
        <v>9.2478601178481021</v>
      </c>
      <c r="F40" s="1150">
        <v>8.3496125214975372</v>
      </c>
      <c r="G40" s="1150">
        <v>237.92645731413634</v>
      </c>
      <c r="H40" s="1150">
        <v>14.666475658437836</v>
      </c>
      <c r="I40" s="1150">
        <v>2.3807866563113587</v>
      </c>
      <c r="J40" s="1150">
        <v>0.77212151722066713</v>
      </c>
    </row>
    <row r="41" spans="1:10" s="108" customFormat="1" ht="13.9" customHeight="1">
      <c r="A41" s="851"/>
      <c r="B41" s="1195"/>
      <c r="C41" s="1195"/>
      <c r="D41" s="1195"/>
      <c r="E41" s="1195"/>
      <c r="F41" s="1195"/>
      <c r="G41" s="1195"/>
      <c r="H41" s="1195"/>
      <c r="I41" s="1195"/>
      <c r="J41" s="1195"/>
    </row>
    <row r="42" spans="1:10" s="108" customFormat="1" ht="13.9" customHeight="1">
      <c r="A42" s="1193" t="s">
        <v>1338</v>
      </c>
      <c r="B42" s="1365"/>
      <c r="C42" s="1366"/>
      <c r="D42" s="1366"/>
      <c r="E42" s="1366"/>
      <c r="F42" s="1366"/>
      <c r="G42" s="1367"/>
      <c r="H42" s="1367"/>
      <c r="I42" s="1366"/>
      <c r="J42" s="1367"/>
    </row>
    <row r="43" spans="1:10" s="106" customFormat="1" ht="20.100000000000001" customHeight="1">
      <c r="A43" s="1664" t="s">
        <v>1339</v>
      </c>
      <c r="B43" s="1665">
        <v>152.71444768616999</v>
      </c>
      <c r="C43" s="1666">
        <v>137.84965270012003</v>
      </c>
      <c r="D43" s="1666">
        <v>141.83029990150001</v>
      </c>
      <c r="E43" s="1666">
        <v>113.60588790952998</v>
      </c>
      <c r="F43" s="1666">
        <v>112.59213220068</v>
      </c>
      <c r="G43" s="1666">
        <v>124.2794973678</v>
      </c>
      <c r="H43" s="1666">
        <v>111.99891218882003</v>
      </c>
      <c r="I43" s="1666">
        <v>110.50007839451001</v>
      </c>
      <c r="J43" s="1666">
        <v>30.608154123349998</v>
      </c>
    </row>
    <row r="44" spans="1:10" s="108" customFormat="1" ht="7.5" customHeight="1">
      <c r="A44" s="851"/>
      <c r="B44" s="1195"/>
      <c r="C44" s="1195"/>
      <c r="D44" s="1195"/>
      <c r="E44" s="1195"/>
      <c r="F44" s="1195"/>
      <c r="G44" s="1195"/>
      <c r="H44" s="1195"/>
      <c r="I44" s="1195"/>
      <c r="J44" s="1195"/>
    </row>
    <row r="45" spans="1:10" s="108" customFormat="1" ht="13.9" customHeight="1">
      <c r="A45" s="1914" t="s">
        <v>1340</v>
      </c>
      <c r="B45" s="1914"/>
      <c r="C45" s="1914"/>
      <c r="D45" s="1914"/>
      <c r="E45" s="1914"/>
      <c r="F45" s="1914"/>
      <c r="G45" s="1914"/>
      <c r="H45" s="1914"/>
      <c r="I45" s="1914"/>
      <c r="J45" s="1914"/>
    </row>
    <row r="46" spans="1:10" s="108" customFormat="1" ht="13.9" customHeight="1">
      <c r="A46" s="1038" t="s">
        <v>1341</v>
      </c>
      <c r="B46" s="1171"/>
      <c r="C46" s="1171"/>
      <c r="D46" s="1171"/>
      <c r="E46" s="1171"/>
      <c r="F46" s="1171"/>
      <c r="G46" s="1171"/>
      <c r="H46" s="1171"/>
      <c r="I46" s="1171"/>
      <c r="J46" s="1171"/>
    </row>
    <row r="47" spans="1:10" s="108" customFormat="1" ht="19.5" customHeight="1">
      <c r="A47" s="1953" t="s">
        <v>1410</v>
      </c>
      <c r="B47" s="1955"/>
      <c r="C47" s="1955"/>
      <c r="D47" s="1955"/>
      <c r="E47" s="1955"/>
      <c r="F47" s="1955"/>
      <c r="G47" s="1955"/>
      <c r="H47" s="1955"/>
      <c r="I47" s="1955"/>
      <c r="J47" s="1955"/>
    </row>
    <row r="48" spans="1:10" s="53" customFormat="1" ht="14.1" customHeight="1">
      <c r="A48" s="1914" t="s">
        <v>1409</v>
      </c>
      <c r="B48" s="1914"/>
      <c r="C48" s="1914"/>
      <c r="D48" s="1914"/>
      <c r="E48" s="1914"/>
      <c r="F48" s="1914"/>
      <c r="G48" s="1914"/>
      <c r="H48" s="1914"/>
      <c r="I48" s="1914"/>
      <c r="J48" s="1914"/>
    </row>
    <row r="49" spans="1:10" s="110" customFormat="1" ht="21.6" customHeight="1">
      <c r="A49" s="1953"/>
      <c r="B49" s="1954"/>
      <c r="C49" s="1954"/>
      <c r="D49" s="1954"/>
      <c r="E49" s="1954"/>
      <c r="F49" s="1954"/>
      <c r="G49" s="1954"/>
      <c r="H49" s="1954"/>
      <c r="I49" s="1954"/>
      <c r="J49" s="1954"/>
    </row>
    <row r="50" spans="1:10" s="53" customFormat="1"/>
    <row r="51" spans="1:10" s="53" customFormat="1"/>
    <row r="52" spans="1:10" s="53" customFormat="1"/>
  </sheetData>
  <sheetProtection formatCells="0" insertRows="0" deleteRows="0"/>
  <mergeCells count="4">
    <mergeCell ref="A45:J45"/>
    <mergeCell ref="A49:J49"/>
    <mergeCell ref="A48:J48"/>
    <mergeCell ref="A47:J47"/>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1Q25</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zoomScale="150" zoomScaleNormal="150" workbookViewId="0"/>
  </sheetViews>
  <sheetFormatPr baseColWidth="10" defaultColWidth="8.125" defaultRowHeight="14.25"/>
  <cols>
    <col min="1" max="1" width="7.125" customWidth="1"/>
    <col min="2" max="2" width="68.125" customWidth="1"/>
    <col min="3" max="3" width="7.125" customWidth="1"/>
  </cols>
  <sheetData>
    <row r="1" spans="1:3">
      <c r="A1" s="98"/>
      <c r="B1" s="98"/>
      <c r="C1" s="98"/>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9"/>
      <c r="C8" s="1"/>
    </row>
    <row r="9" spans="1:3" ht="26.25">
      <c r="A9" s="1"/>
      <c r="B9" s="158" t="s">
        <v>1342</v>
      </c>
      <c r="C9" s="1"/>
    </row>
    <row r="10" spans="1:3">
      <c r="A10" s="1"/>
      <c r="B10" s="142"/>
      <c r="C10" s="1"/>
    </row>
  </sheetData>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1Q25</oddHeader>
  </headerFooter>
  <drawing r:id="rId2"/>
  <legacyDrawing r:id="rId3"/>
  <controls>
    <mc:AlternateContent xmlns:mc="http://schemas.openxmlformats.org/markup-compatibility/2006">
      <mc:Choice Requires="x14">
        <control shapeId="125953" r:id="rId4" name="CustomMemberDispatchertb1">
          <controlPr defaultSize="0" autoLine="0" autoPict="0" r:id="rId5">
            <anchor moveWithCells="1" sizeWithCells="1">
              <from>
                <xdr:col>0</xdr:col>
                <xdr:colOff>0</xdr:colOff>
                <xdr:row>0</xdr:row>
                <xdr:rowOff>0</xdr:rowOff>
              </from>
              <to>
                <xdr:col>1</xdr:col>
                <xdr:colOff>381000</xdr:colOff>
                <xdr:row>0</xdr:row>
                <xdr:rowOff>0</xdr:rowOff>
              </to>
            </anchor>
          </controlPr>
        </control>
      </mc:Choice>
      <mc:Fallback>
        <control shapeId="125953"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zoomScale="150" zoomScaleNormal="150" workbookViewId="0"/>
  </sheetViews>
  <sheetFormatPr baseColWidth="10" defaultColWidth="8.125" defaultRowHeight="14.25"/>
  <cols>
    <col min="1" max="1" width="33.125" customWidth="1"/>
    <col min="2" max="8" width="7" customWidth="1"/>
  </cols>
  <sheetData>
    <row r="1" spans="1:8" s="68" customFormat="1" ht="23.1" customHeight="1">
      <c r="A1" s="154"/>
      <c r="B1" s="1028"/>
      <c r="C1" s="1028"/>
      <c r="D1" s="1028"/>
      <c r="E1" s="1028"/>
      <c r="F1" s="1028"/>
      <c r="G1" s="1028"/>
      <c r="H1" s="1028"/>
    </row>
    <row r="2" spans="1:8" s="3" customFormat="1" ht="18.75" customHeight="1">
      <c r="A2" s="881" t="s">
        <v>1343</v>
      </c>
      <c r="B2" s="307"/>
      <c r="C2" s="307"/>
      <c r="D2" s="307"/>
      <c r="E2" s="307"/>
      <c r="F2" s="307"/>
      <c r="G2" s="307"/>
      <c r="H2" s="307"/>
    </row>
    <row r="3" spans="1:8" s="3" customFormat="1" ht="13.9" customHeight="1">
      <c r="A3" s="307"/>
      <c r="B3" s="307"/>
      <c r="C3" s="307"/>
      <c r="D3" s="307"/>
      <c r="E3" s="307"/>
      <c r="F3" s="307"/>
      <c r="G3" s="307"/>
      <c r="H3" s="307"/>
    </row>
    <row r="4" spans="1:8" s="39" customFormat="1" ht="18" customHeight="1">
      <c r="A4" s="1370" t="s">
        <v>1344</v>
      </c>
      <c r="B4" s="1959" t="s">
        <v>1345</v>
      </c>
      <c r="C4" s="1960"/>
      <c r="D4" s="1960"/>
      <c r="E4" s="1961"/>
      <c r="F4" s="968"/>
      <c r="G4" s="968"/>
      <c r="H4" s="968"/>
    </row>
    <row r="5" spans="1:8" s="39" customFormat="1" ht="18" customHeight="1">
      <c r="A5" s="1204" t="s">
        <v>1346</v>
      </c>
      <c r="B5" s="1962" t="s">
        <v>1347</v>
      </c>
      <c r="C5" s="1963"/>
      <c r="D5" s="1963"/>
      <c r="E5" s="1964"/>
      <c r="F5" s="968"/>
      <c r="G5" s="968"/>
      <c r="H5" s="968"/>
    </row>
    <row r="6" spans="1:8" s="39" customFormat="1" ht="18" customHeight="1">
      <c r="A6" s="1206" t="s">
        <v>1348</v>
      </c>
      <c r="B6" s="1965" t="s">
        <v>1349</v>
      </c>
      <c r="C6" s="1966"/>
      <c r="D6" s="1966"/>
      <c r="E6" s="1967"/>
      <c r="F6" s="968"/>
      <c r="G6" s="968"/>
      <c r="H6" s="968"/>
    </row>
    <row r="7" spans="1:8" s="39" customFormat="1" ht="18" customHeight="1">
      <c r="A7" s="1206" t="s">
        <v>1350</v>
      </c>
      <c r="B7" s="1965" t="s">
        <v>1351</v>
      </c>
      <c r="C7" s="1966"/>
      <c r="D7" s="1966"/>
      <c r="E7" s="1967"/>
      <c r="F7" s="968"/>
      <c r="G7" s="968"/>
      <c r="H7" s="968"/>
    </row>
    <row r="8" spans="1:8" s="39" customFormat="1" ht="18" customHeight="1">
      <c r="A8" s="1206" t="s">
        <v>1352</v>
      </c>
      <c r="B8" s="1968" t="s">
        <v>1353</v>
      </c>
      <c r="C8" s="1969"/>
      <c r="D8" s="1969"/>
      <c r="E8" s="1970"/>
      <c r="F8" s="968"/>
      <c r="G8" s="968"/>
      <c r="H8" s="968"/>
    </row>
    <row r="9" spans="1:8" s="39" customFormat="1" ht="18" customHeight="1">
      <c r="A9" s="1206" t="s">
        <v>1354</v>
      </c>
      <c r="B9" s="1956" t="s">
        <v>1355</v>
      </c>
      <c r="C9" s="1957"/>
      <c r="D9" s="1957"/>
      <c r="E9" s="1958"/>
      <c r="F9" s="968"/>
      <c r="G9" s="968"/>
      <c r="H9" s="968"/>
    </row>
    <row r="10" spans="1:8" s="39" customFormat="1" ht="18" customHeight="1">
      <c r="A10" s="1206" t="s">
        <v>1356</v>
      </c>
      <c r="B10" s="1971">
        <v>86830.210456749788</v>
      </c>
      <c r="C10" s="1972"/>
      <c r="D10" s="1972"/>
      <c r="E10" s="1973"/>
      <c r="F10" s="968"/>
      <c r="G10" s="968"/>
      <c r="H10" s="968"/>
    </row>
    <row r="11" spans="1:8" s="39" customFormat="1" ht="18" customHeight="1">
      <c r="A11" s="1206" t="s">
        <v>1357</v>
      </c>
      <c r="B11" s="1968" t="s">
        <v>1358</v>
      </c>
      <c r="C11" s="1969"/>
      <c r="D11" s="1969"/>
      <c r="E11" s="1970"/>
      <c r="F11" s="968"/>
      <c r="G11" s="968"/>
      <c r="H11" s="968"/>
    </row>
    <row r="12" spans="1:8" s="39" customFormat="1" ht="18" customHeight="1">
      <c r="A12" s="1204" t="s">
        <v>1359</v>
      </c>
      <c r="B12" s="1962" t="s">
        <v>1360</v>
      </c>
      <c r="C12" s="1963"/>
      <c r="D12" s="1963"/>
      <c r="E12" s="1964"/>
      <c r="F12" s="968"/>
      <c r="G12" s="968"/>
      <c r="H12" s="968"/>
    </row>
    <row r="13" spans="1:8" s="39" customFormat="1" ht="18" customHeight="1">
      <c r="A13" s="1248" t="s">
        <v>1361</v>
      </c>
      <c r="B13" s="1974" t="s">
        <v>1362</v>
      </c>
      <c r="C13" s="1975"/>
      <c r="D13" s="1975"/>
      <c r="E13" s="1976"/>
      <c r="F13" s="968"/>
      <c r="G13" s="968"/>
      <c r="H13" s="968"/>
    </row>
    <row r="14" spans="1:8" s="39" customFormat="1" ht="7.5" customHeight="1">
      <c r="A14" s="1207"/>
      <c r="B14" s="1205"/>
      <c r="C14" s="968"/>
      <c r="D14" s="968"/>
      <c r="E14" s="968"/>
      <c r="F14" s="968"/>
      <c r="G14" s="968"/>
      <c r="H14" s="968"/>
    </row>
    <row r="15" spans="1:8" s="28" customFormat="1" ht="18" customHeight="1">
      <c r="A15" s="1208" t="s">
        <v>1363</v>
      </c>
      <c r="B15" s="1209"/>
      <c r="C15" s="1209"/>
      <c r="D15" s="1209"/>
      <c r="E15" s="1209"/>
      <c r="F15" s="1209"/>
      <c r="G15" s="1209"/>
      <c r="H15" s="1209"/>
    </row>
    <row r="16" spans="1:8" s="79" customFormat="1" ht="23.1" customHeight="1">
      <c r="A16" s="918"/>
      <c r="B16" s="919"/>
      <c r="C16" s="781"/>
      <c r="D16" s="781"/>
      <c r="E16" s="781"/>
      <c r="F16" s="781"/>
      <c r="G16" s="781"/>
      <c r="H16" s="781"/>
    </row>
    <row r="17" spans="1:8" s="3" customFormat="1" ht="18.75" customHeight="1">
      <c r="A17" s="881" t="s">
        <v>1364</v>
      </c>
      <c r="B17" s="307"/>
      <c r="C17" s="307"/>
      <c r="D17" s="1421"/>
      <c r="E17" s="307"/>
      <c r="F17" s="307"/>
      <c r="G17" s="307"/>
      <c r="H17" s="307"/>
    </row>
    <row r="18" spans="1:8" s="6" customFormat="1" ht="13.9" customHeight="1">
      <c r="A18" s="1210"/>
      <c r="B18" s="310"/>
      <c r="C18" s="310"/>
      <c r="D18" s="310"/>
      <c r="E18" s="310"/>
      <c r="F18" s="310"/>
      <c r="G18" s="310"/>
      <c r="H18" s="310"/>
    </row>
    <row r="19" spans="1:8" s="6" customFormat="1" ht="13.9" customHeight="1">
      <c r="A19" s="1210" t="s">
        <v>1365</v>
      </c>
      <c r="B19" s="310"/>
      <c r="C19" s="310"/>
      <c r="D19" s="310"/>
      <c r="E19" s="310"/>
      <c r="F19" s="310"/>
      <c r="G19" s="310"/>
      <c r="H19" s="310"/>
    </row>
    <row r="20" spans="1:8" s="6" customFormat="1" ht="306.75" customHeight="1">
      <c r="A20" s="1211"/>
      <c r="B20" s="310"/>
      <c r="C20" s="310"/>
      <c r="D20" s="310"/>
      <c r="E20" s="310"/>
      <c r="F20" s="310"/>
      <c r="G20" s="310"/>
      <c r="H20" s="310"/>
    </row>
    <row r="21" spans="1:8" s="28" customFormat="1" ht="18" customHeight="1">
      <c r="A21" s="1208" t="s">
        <v>1366</v>
      </c>
      <c r="B21" s="1209"/>
      <c r="C21" s="1209"/>
      <c r="D21" s="1209"/>
      <c r="E21" s="1209"/>
      <c r="F21" s="1209"/>
      <c r="G21" s="1209"/>
      <c r="H21" s="1209"/>
    </row>
    <row r="22" spans="1:8" s="68" customFormat="1" ht="23.1" customHeight="1">
      <c r="A22" s="155"/>
      <c r="B22" s="897"/>
      <c r="C22" s="897"/>
      <c r="D22" s="897"/>
      <c r="E22" s="897"/>
      <c r="F22" s="897"/>
      <c r="G22" s="897"/>
      <c r="H22" s="897"/>
    </row>
    <row r="23" spans="1:8" s="3" customFormat="1" ht="18.75" customHeight="1">
      <c r="A23" s="881" t="s">
        <v>1367</v>
      </c>
      <c r="B23" s="307"/>
      <c r="C23" s="307"/>
      <c r="D23" s="307"/>
      <c r="E23" s="307"/>
      <c r="F23" s="307"/>
      <c r="G23" s="307"/>
      <c r="H23" s="307"/>
    </row>
    <row r="24" spans="1:8" s="3" customFormat="1" ht="13.9" customHeight="1">
      <c r="A24" s="881"/>
      <c r="B24" s="307"/>
      <c r="C24" s="307"/>
      <c r="D24" s="307"/>
      <c r="E24" s="307"/>
      <c r="F24" s="307"/>
      <c r="G24" s="307"/>
      <c r="H24" s="307"/>
    </row>
    <row r="25" spans="1:8" s="143" customFormat="1" ht="18" customHeight="1">
      <c r="A25" s="1212" t="s">
        <v>1368</v>
      </c>
      <c r="B25" s="1213"/>
      <c r="C25" s="1213"/>
      <c r="D25" s="1213"/>
      <c r="E25" s="1213"/>
      <c r="F25" s="1213"/>
      <c r="G25" s="1213"/>
      <c r="H25" s="1214" t="s">
        <v>439</v>
      </c>
    </row>
    <row r="26" spans="1:8" s="39" customFormat="1" ht="254.1" customHeight="1">
      <c r="A26" s="1215"/>
      <c r="B26" s="1216"/>
      <c r="C26" s="968"/>
      <c r="D26" s="968"/>
      <c r="E26" s="968"/>
      <c r="F26" s="968"/>
      <c r="G26" s="968"/>
      <c r="H26" s="968"/>
    </row>
    <row r="27" spans="1:8" s="39" customFormat="1" ht="13.9" customHeight="1">
      <c r="A27" s="1215"/>
      <c r="B27" s="1216"/>
      <c r="C27" s="968"/>
      <c r="D27" s="968"/>
      <c r="E27" s="968"/>
      <c r="F27" s="968"/>
      <c r="G27" s="968"/>
      <c r="H27" s="968"/>
    </row>
    <row r="28" spans="1:8" s="143" customFormat="1" ht="13.9" customHeight="1">
      <c r="A28" s="1213"/>
      <c r="B28" s="1213"/>
      <c r="C28" s="1213"/>
      <c r="D28" s="1213"/>
      <c r="E28" s="1213"/>
      <c r="F28" s="1213"/>
      <c r="G28" s="1213"/>
      <c r="H28" s="1213"/>
    </row>
    <row r="29" spans="1:8" s="28" customFormat="1" ht="18" customHeight="1">
      <c r="A29" s="1208" t="s">
        <v>1369</v>
      </c>
      <c r="B29" s="1209"/>
      <c r="C29" s="1209"/>
      <c r="D29" s="1209"/>
      <c r="E29" s="1209"/>
      <c r="F29" s="1209"/>
      <c r="G29" s="1209"/>
      <c r="H29" s="1209"/>
    </row>
    <row r="30" spans="1:8" s="79" customFormat="1" ht="23.1" customHeight="1">
      <c r="A30" s="1217"/>
      <c r="B30" s="1218"/>
      <c r="C30" s="781"/>
      <c r="D30" s="781"/>
      <c r="E30" s="781"/>
      <c r="F30" s="781"/>
      <c r="G30" s="781"/>
      <c r="H30" s="781"/>
    </row>
    <row r="31" spans="1:8" s="3" customFormat="1" ht="18.75" customHeight="1">
      <c r="A31" s="881" t="s">
        <v>1370</v>
      </c>
      <c r="B31" s="307"/>
      <c r="C31" s="307"/>
      <c r="D31" s="307"/>
      <c r="E31" s="307"/>
      <c r="F31" s="307"/>
      <c r="G31" s="307"/>
      <c r="H31" s="307"/>
    </row>
    <row r="32" spans="1:8" s="6" customFormat="1" ht="13.9" customHeight="1">
      <c r="A32" s="310"/>
      <c r="B32" s="310"/>
      <c r="C32" s="310"/>
      <c r="D32" s="310"/>
      <c r="E32" s="310"/>
      <c r="F32" s="310"/>
      <c r="G32" s="310"/>
      <c r="H32" s="310"/>
    </row>
    <row r="33" spans="1:8" s="62" customFormat="1" ht="14.1" customHeight="1">
      <c r="A33" s="156" t="s">
        <v>439</v>
      </c>
      <c r="B33" s="1358">
        <v>2022</v>
      </c>
      <c r="C33" s="1358">
        <v>2023</v>
      </c>
      <c r="D33" s="1358" t="s">
        <v>263</v>
      </c>
      <c r="E33" s="1358" t="s">
        <v>1371</v>
      </c>
      <c r="F33" s="1358" t="s">
        <v>1372</v>
      </c>
      <c r="G33" s="1358" t="s">
        <v>1373</v>
      </c>
      <c r="H33" s="1358" t="s">
        <v>1374</v>
      </c>
    </row>
    <row r="34" spans="1:8" s="71" customFormat="1" ht="13.9" customHeight="1">
      <c r="A34" s="675" t="s">
        <v>1375</v>
      </c>
      <c r="B34" s="1291">
        <v>3.9089190976436026</v>
      </c>
      <c r="C34" s="1291">
        <v>-1.7315690082709876</v>
      </c>
      <c r="D34" s="1291">
        <v>-0.35372662919349462</v>
      </c>
      <c r="E34" s="1291">
        <v>0.9273515848404712</v>
      </c>
      <c r="F34" s="1291">
        <v>1.3605062159056858</v>
      </c>
      <c r="G34" s="1291">
        <v>1.3659257012134538</v>
      </c>
      <c r="H34" s="1291">
        <v>1.4141780220199067</v>
      </c>
    </row>
    <row r="35" spans="1:8" s="71" customFormat="1" ht="13.9" customHeight="1">
      <c r="A35" s="656" t="s">
        <v>1376</v>
      </c>
      <c r="B35" s="747">
        <v>0.28970920793075017</v>
      </c>
      <c r="C35" s="747">
        <v>0.30179244487492057</v>
      </c>
      <c r="D35" s="747">
        <v>-0.35893339973078325</v>
      </c>
      <c r="E35" s="747">
        <v>0.22861274773940782</v>
      </c>
      <c r="F35" s="747">
        <v>0.19768041410439161</v>
      </c>
      <c r="G35" s="747">
        <v>0.15049176694745964</v>
      </c>
      <c r="H35" s="747">
        <v>0.12861754272246942</v>
      </c>
    </row>
    <row r="36" spans="1:8" s="71" customFormat="1" ht="13.9" customHeight="1">
      <c r="A36" s="656" t="s">
        <v>1377</v>
      </c>
      <c r="B36" s="747">
        <v>-0.13825955800334433</v>
      </c>
      <c r="C36" s="747">
        <v>-1.8012705317466904E-2</v>
      </c>
      <c r="D36" s="747">
        <v>1.8427826984355322</v>
      </c>
      <c r="E36" s="747">
        <v>0.22858563129259446</v>
      </c>
      <c r="F36" s="747">
        <v>-0.31774343897324897</v>
      </c>
      <c r="G36" s="747">
        <v>-0.32187430352644703</v>
      </c>
      <c r="H36" s="747">
        <v>-0.28085206731875134</v>
      </c>
    </row>
    <row r="37" spans="1:8" s="71" customFormat="1" ht="13.9" customHeight="1">
      <c r="A37" s="656" t="s">
        <v>1378</v>
      </c>
      <c r="B37" s="747">
        <v>0.60125086252181925</v>
      </c>
      <c r="C37" s="747">
        <v>1.1689711810556453</v>
      </c>
      <c r="D37" s="747">
        <v>0.90904873303585765</v>
      </c>
      <c r="E37" s="747">
        <v>1.1220142272586793</v>
      </c>
      <c r="F37" s="747">
        <v>0.73680567750069681</v>
      </c>
      <c r="G37" s="747">
        <v>0.61217559454043924</v>
      </c>
      <c r="H37" s="747">
        <v>0.60204260165481704</v>
      </c>
    </row>
    <row r="38" spans="1:8" s="71" customFormat="1" ht="13.9" customHeight="1">
      <c r="A38" s="656" t="s">
        <v>1379</v>
      </c>
      <c r="B38" s="747">
        <v>3.3683995835364433</v>
      </c>
      <c r="C38" s="747">
        <v>1.3082935977200443</v>
      </c>
      <c r="D38" s="747">
        <v>0.77400646640848647</v>
      </c>
      <c r="E38" s="747">
        <v>0.63025319983036665</v>
      </c>
      <c r="F38" s="747">
        <v>0.60851192847526503</v>
      </c>
      <c r="G38" s="747">
        <v>0.66437340505089515</v>
      </c>
      <c r="H38" s="747">
        <v>0.66670833206506364</v>
      </c>
    </row>
    <row r="39" spans="1:8" s="71" customFormat="1" ht="13.9" customHeight="1">
      <c r="A39" s="656" t="s">
        <v>1380</v>
      </c>
      <c r="B39" s="747">
        <v>5.3265562802276882</v>
      </c>
      <c r="C39" s="747">
        <v>-0.39465165868258845</v>
      </c>
      <c r="D39" s="747">
        <v>1.433330474059769</v>
      </c>
      <c r="E39" s="747">
        <v>0.76098532063025048</v>
      </c>
      <c r="F39" s="747">
        <v>0.7918063012023937</v>
      </c>
      <c r="G39" s="747">
        <v>0.8133163171333202</v>
      </c>
      <c r="H39" s="747">
        <v>0.92762769221691965</v>
      </c>
    </row>
    <row r="40" spans="1:8" s="71" customFormat="1" ht="13.9" customHeight="1">
      <c r="A40" s="656" t="s">
        <v>1381</v>
      </c>
      <c r="B40" s="1056">
        <v>1.5965370865984172</v>
      </c>
      <c r="C40" s="1056">
        <v>-0.72412716874474437</v>
      </c>
      <c r="D40" s="1056">
        <v>-0.77984739489582955</v>
      </c>
      <c r="E40" s="1056">
        <v>-0.85796552406263349</v>
      </c>
      <c r="F40" s="1056">
        <v>0</v>
      </c>
      <c r="G40" s="1056">
        <v>0</v>
      </c>
      <c r="H40" s="1056">
        <v>0</v>
      </c>
    </row>
    <row r="41" spans="1:8" s="71" customFormat="1" ht="13.9" customHeight="1">
      <c r="A41" s="1480" t="s">
        <v>1382</v>
      </c>
      <c r="B41" s="1219">
        <v>4.3</v>
      </c>
      <c r="C41" s="1219">
        <v>0.7</v>
      </c>
      <c r="D41" s="1219">
        <v>0.6</v>
      </c>
      <c r="E41" s="1219">
        <v>1.5178665462686354</v>
      </c>
      <c r="F41" s="1219">
        <v>1.7939544958103966</v>
      </c>
      <c r="G41" s="1219">
        <v>1.6577758470924806</v>
      </c>
      <c r="H41" s="1219">
        <v>1.6030667389265858</v>
      </c>
    </row>
    <row r="42" spans="1:8" s="39" customFormat="1" ht="7.5" customHeight="1">
      <c r="A42" s="1220"/>
      <c r="B42" s="1221"/>
      <c r="C42" s="968"/>
      <c r="D42" s="968"/>
      <c r="E42" s="968"/>
      <c r="F42" s="968"/>
      <c r="G42" s="968"/>
      <c r="H42" s="968"/>
    </row>
    <row r="43" spans="1:8" s="28" customFormat="1" ht="18" customHeight="1">
      <c r="A43" s="1208" t="s">
        <v>1383</v>
      </c>
      <c r="B43" s="1222"/>
      <c r="C43" s="1222"/>
      <c r="D43" s="1222"/>
      <c r="E43" s="1222"/>
      <c r="F43" s="1222"/>
      <c r="G43" s="1222"/>
      <c r="H43" s="1222"/>
    </row>
    <row r="44" spans="1:8" s="68" customFormat="1" ht="23.1" customHeight="1">
      <c r="A44" s="155"/>
      <c r="B44" s="897"/>
      <c r="C44" s="897"/>
      <c r="D44" s="897"/>
      <c r="E44" s="897"/>
      <c r="F44" s="897"/>
      <c r="G44" s="897"/>
      <c r="H44" s="897"/>
    </row>
    <row r="45" spans="1:8" s="3" customFormat="1" ht="18.75" customHeight="1">
      <c r="A45" s="881" t="s">
        <v>1384</v>
      </c>
      <c r="B45" s="1721"/>
      <c r="C45" s="881" t="s">
        <v>1385</v>
      </c>
      <c r="D45" s="307"/>
      <c r="E45" s="307"/>
      <c r="F45" s="307"/>
      <c r="G45" s="307"/>
      <c r="H45" s="307"/>
    </row>
    <row r="46" spans="1:8" s="3" customFormat="1" ht="13.9" customHeight="1">
      <c r="A46" s="307"/>
      <c r="B46" s="307"/>
      <c r="C46" s="307"/>
      <c r="D46" s="307"/>
      <c r="E46" s="307"/>
      <c r="F46" s="307"/>
      <c r="G46" s="307"/>
      <c r="H46" s="307"/>
    </row>
    <row r="47" spans="1:8" s="39" customFormat="1" ht="221.1" customHeight="1">
      <c r="A47" s="1215"/>
      <c r="B47" s="1216"/>
      <c r="C47" s="968"/>
      <c r="D47" s="968"/>
      <c r="E47" s="968"/>
      <c r="F47" s="968"/>
      <c r="G47" s="968"/>
      <c r="H47" s="968"/>
    </row>
    <row r="48" spans="1:8" s="28" customFormat="1" ht="14.25" customHeight="1">
      <c r="A48" s="1977" t="s">
        <v>1386</v>
      </c>
      <c r="B48" s="1978"/>
      <c r="C48" s="1209"/>
      <c r="D48" s="1209"/>
      <c r="E48" s="1209"/>
      <c r="F48" s="1209"/>
      <c r="G48" s="1209"/>
      <c r="H48" s="1209"/>
    </row>
    <row r="49" spans="1:8" s="68" customFormat="1" ht="23.1" customHeight="1">
      <c r="A49" s="157"/>
      <c r="B49" s="1070"/>
      <c r="C49" s="1070"/>
      <c r="D49" s="1070"/>
      <c r="E49" s="1070"/>
      <c r="F49" s="1070"/>
      <c r="G49" s="1070"/>
      <c r="H49" s="1070"/>
    </row>
    <row r="50" spans="1:8" s="3" customFormat="1" ht="18.75" customHeight="1">
      <c r="A50" s="881" t="s">
        <v>1387</v>
      </c>
      <c r="B50" s="307"/>
      <c r="C50" s="307"/>
      <c r="D50" s="307"/>
      <c r="E50" s="307"/>
      <c r="F50" s="307"/>
      <c r="G50" s="307"/>
      <c r="H50" s="307"/>
    </row>
    <row r="51" spans="1:8" s="6" customFormat="1" ht="13.9" customHeight="1">
      <c r="A51" s="310"/>
      <c r="B51" s="310"/>
      <c r="C51" s="310"/>
      <c r="D51" s="310"/>
      <c r="E51" s="310"/>
      <c r="F51" s="310"/>
      <c r="G51" s="310"/>
      <c r="H51" s="310"/>
    </row>
    <row r="52" spans="1:8" s="62" customFormat="1" ht="14.1" customHeight="1">
      <c r="A52" s="156" t="s">
        <v>439</v>
      </c>
      <c r="B52" s="1358">
        <v>2022</v>
      </c>
      <c r="C52" s="1358">
        <v>2023</v>
      </c>
      <c r="D52" s="1358" t="s">
        <v>263</v>
      </c>
      <c r="E52" s="1358" t="s">
        <v>1371</v>
      </c>
      <c r="F52" s="1358" t="s">
        <v>1372</v>
      </c>
      <c r="G52" s="1358" t="s">
        <v>1373</v>
      </c>
      <c r="H52" s="1358" t="s">
        <v>1374</v>
      </c>
    </row>
    <row r="53" spans="1:8" s="71" customFormat="1" ht="13.9" customHeight="1">
      <c r="A53" s="675" t="s">
        <v>1388</v>
      </c>
      <c r="B53" s="1291"/>
      <c r="C53" s="1291"/>
      <c r="D53" s="1291"/>
      <c r="E53" s="1291"/>
      <c r="F53" s="1291"/>
      <c r="G53" s="1291"/>
      <c r="H53" s="1291"/>
    </row>
    <row r="54" spans="1:8" s="71" customFormat="1" ht="13.9" customHeight="1">
      <c r="A54" s="1223" t="s">
        <v>1389</v>
      </c>
      <c r="B54" s="747">
        <v>4.3</v>
      </c>
      <c r="C54" s="747">
        <v>0.7</v>
      </c>
      <c r="D54" s="747">
        <v>0.6</v>
      </c>
      <c r="E54" s="747">
        <v>1.5178665462686354</v>
      </c>
      <c r="F54" s="747">
        <v>1.7939544958103966</v>
      </c>
      <c r="G54" s="747">
        <v>1.6577758470924806</v>
      </c>
      <c r="H54" s="747">
        <v>1.6030667389265858</v>
      </c>
    </row>
    <row r="55" spans="1:8" s="71" customFormat="1" ht="13.9" customHeight="1">
      <c r="A55" s="1223" t="s">
        <v>1390</v>
      </c>
      <c r="B55" s="747">
        <v>3.2</v>
      </c>
      <c r="C55" s="747">
        <v>0.1</v>
      </c>
      <c r="D55" s="747">
        <v>2.1</v>
      </c>
      <c r="E55" s="747">
        <v>1.6751369640280842</v>
      </c>
      <c r="F55" s="747">
        <v>1.1191700868438943</v>
      </c>
      <c r="G55" s="747">
        <v>0.87428668581490854</v>
      </c>
      <c r="H55" s="747">
        <v>0.82344905702534277</v>
      </c>
    </row>
    <row r="56" spans="1:8" s="71" customFormat="1" ht="13.9" customHeight="1">
      <c r="A56" s="656" t="s">
        <v>1391</v>
      </c>
      <c r="B56" s="747">
        <v>7.8</v>
      </c>
      <c r="C56" s="747">
        <v>-1.2</v>
      </c>
      <c r="D56" s="747">
        <v>1.2</v>
      </c>
      <c r="E56" s="747">
        <v>2.2156941826760459</v>
      </c>
      <c r="F56" s="747">
        <v>2.1413167781615812</v>
      </c>
      <c r="G56" s="747">
        <v>1.8019457300455457</v>
      </c>
      <c r="H56" s="747">
        <v>1.6663970487734048</v>
      </c>
    </row>
    <row r="57" spans="1:8" s="71" customFormat="1" ht="13.9" customHeight="1">
      <c r="A57" s="656" t="s">
        <v>1392</v>
      </c>
      <c r="B57" s="747">
        <v>0.3</v>
      </c>
      <c r="C57" s="747">
        <v>-1.5</v>
      </c>
      <c r="D57" s="747">
        <v>-1.9</v>
      </c>
      <c r="E57" s="747">
        <v>2.6115657679497843</v>
      </c>
      <c r="F57" s="747">
        <v>2.2679548078224059</v>
      </c>
      <c r="G57" s="747">
        <v>2.1824250072647118</v>
      </c>
      <c r="H57" s="747">
        <v>2.4500405183114111</v>
      </c>
    </row>
    <row r="58" spans="1:8" s="71" customFormat="1" ht="13.9" customHeight="1">
      <c r="A58" s="656" t="s">
        <v>1393</v>
      </c>
      <c r="B58" s="747">
        <v>5.7708871662360224</v>
      </c>
      <c r="C58" s="747">
        <v>5.5374592833876193</v>
      </c>
      <c r="D58" s="747">
        <v>3.0864197530864175</v>
      </c>
      <c r="E58" s="747">
        <v>2.5449101796407092</v>
      </c>
      <c r="F58" s="747">
        <v>2.700729927007302</v>
      </c>
      <c r="G58" s="747">
        <v>2.7007818052594388</v>
      </c>
      <c r="H58" s="747">
        <v>2.7681660899653906</v>
      </c>
    </row>
    <row r="59" spans="1:8" s="71" customFormat="1" ht="13.9" customHeight="1">
      <c r="A59" s="656" t="s">
        <v>1394</v>
      </c>
      <c r="B59" s="747">
        <v>4.6897457136028651</v>
      </c>
      <c r="C59" s="747">
        <v>3.600574458382396</v>
      </c>
      <c r="D59" s="747">
        <v>7.0087934935604279</v>
      </c>
      <c r="E59" s="747">
        <v>6.6623415293265413</v>
      </c>
      <c r="F59" s="747">
        <v>7.5808723846406671</v>
      </c>
      <c r="G59" s="747">
        <v>8.157973872214539</v>
      </c>
      <c r="H59" s="747">
        <v>8.9250600867370071</v>
      </c>
    </row>
    <row r="60" spans="1:8" s="71" customFormat="1" ht="13.9" customHeight="1">
      <c r="A60" s="659" t="s">
        <v>1395</v>
      </c>
      <c r="B60" s="749">
        <v>3.2521015538761993</v>
      </c>
      <c r="C60" s="749">
        <v>3.594771241830065</v>
      </c>
      <c r="D60" s="749">
        <v>4.0251524610562894</v>
      </c>
      <c r="E60" s="749">
        <v>4.1056846685309818</v>
      </c>
      <c r="F60" s="749">
        <v>4.0362976381537301</v>
      </c>
      <c r="G60" s="749">
        <v>4.0358358453307952</v>
      </c>
      <c r="H60" s="749">
        <v>4.0300682421361342</v>
      </c>
    </row>
    <row r="61" spans="1:8" s="39" customFormat="1" ht="7.5" customHeight="1">
      <c r="A61" s="1207"/>
      <c r="B61" s="1205"/>
      <c r="C61" s="968"/>
      <c r="D61" s="968"/>
      <c r="E61" s="968"/>
      <c r="F61" s="968"/>
      <c r="G61" s="968"/>
      <c r="H61" s="968"/>
    </row>
    <row r="62" spans="1:8" s="28" customFormat="1" ht="13.9" customHeight="1">
      <c r="A62" s="1208" t="s">
        <v>1396</v>
      </c>
      <c r="B62" s="1209"/>
      <c r="C62" s="1209"/>
      <c r="D62" s="1209"/>
      <c r="E62" s="1209"/>
      <c r="F62" s="1209"/>
      <c r="G62" s="1209"/>
      <c r="H62" s="1209"/>
    </row>
    <row r="63" spans="1:8" s="39" customFormat="1" ht="7.5" customHeight="1">
      <c r="A63" s="1207"/>
      <c r="B63" s="1205"/>
      <c r="C63" s="968"/>
      <c r="D63" s="968"/>
      <c r="E63" s="968"/>
      <c r="F63" s="968"/>
      <c r="G63" s="968"/>
      <c r="H63" s="968"/>
    </row>
    <row r="64" spans="1:8" s="28" customFormat="1" ht="18" customHeight="1">
      <c r="A64" s="1208" t="s">
        <v>1383</v>
      </c>
      <c r="B64" s="1209"/>
      <c r="C64" s="1209"/>
      <c r="D64" s="1209"/>
      <c r="E64" s="1209"/>
      <c r="F64" s="1209"/>
      <c r="G64" s="1209"/>
      <c r="H64" s="1209"/>
    </row>
    <row r="65" spans="1:8" s="68" customFormat="1" ht="23.1" customHeight="1">
      <c r="A65" s="155"/>
      <c r="B65" s="897"/>
      <c r="C65" s="897"/>
      <c r="D65" s="897"/>
      <c r="E65" s="897"/>
      <c r="F65" s="897"/>
      <c r="G65" s="897"/>
      <c r="H65" s="897"/>
    </row>
    <row r="66" spans="1:8" s="3" customFormat="1" ht="18.75" customHeight="1">
      <c r="A66" s="881" t="s">
        <v>1397</v>
      </c>
      <c r="B66" s="307"/>
      <c r="C66" s="307"/>
      <c r="D66" s="307"/>
      <c r="E66" s="307"/>
      <c r="F66" s="307"/>
      <c r="G66" s="307"/>
      <c r="H66" s="307"/>
    </row>
    <row r="67" spans="1:8" s="6" customFormat="1" ht="13.9" customHeight="1">
      <c r="A67" s="310"/>
      <c r="B67" s="310"/>
      <c r="C67" s="310"/>
      <c r="D67" s="310"/>
      <c r="E67" s="310"/>
      <c r="F67" s="310"/>
      <c r="G67" s="310"/>
      <c r="H67" s="310"/>
    </row>
    <row r="68" spans="1:8" s="6" customFormat="1" ht="13.9" customHeight="1">
      <c r="A68" s="1210" t="s">
        <v>1368</v>
      </c>
      <c r="B68" s="310"/>
      <c r="C68" s="310"/>
      <c r="D68" s="310"/>
      <c r="E68" s="310"/>
      <c r="F68" s="310"/>
      <c r="G68" s="310"/>
      <c r="H68" s="310"/>
    </row>
    <row r="69" spans="1:8" s="39" customFormat="1" ht="267" customHeight="1">
      <c r="A69" s="1215"/>
      <c r="B69" s="968"/>
      <c r="C69" s="968"/>
      <c r="D69" s="968"/>
      <c r="E69" s="968"/>
      <c r="F69" s="968"/>
      <c r="G69" s="968"/>
      <c r="H69" s="968"/>
    </row>
    <row r="70" spans="1:8" s="28" customFormat="1" ht="18" customHeight="1">
      <c r="A70" s="1208" t="s">
        <v>1369</v>
      </c>
      <c r="B70" s="1209"/>
      <c r="C70" s="1209"/>
      <c r="D70" s="1209"/>
      <c r="E70" s="1209"/>
      <c r="F70" s="1209"/>
      <c r="G70" s="1209"/>
      <c r="H70" s="1209"/>
    </row>
    <row r="71" spans="1:8" s="68" customFormat="1" ht="23.1" customHeight="1">
      <c r="A71" s="1420"/>
      <c r="B71" s="1070"/>
      <c r="C71" s="1070"/>
      <c r="D71" s="1070"/>
      <c r="E71" s="1070"/>
      <c r="F71" s="1070"/>
      <c r="G71" s="1070"/>
      <c r="H71" s="1070"/>
    </row>
    <row r="72" spans="1:8" s="3" customFormat="1" ht="18.75" customHeight="1">
      <c r="A72" s="881" t="s">
        <v>1398</v>
      </c>
      <c r="B72" s="307"/>
      <c r="C72" s="307"/>
      <c r="D72" s="307"/>
      <c r="E72" s="307"/>
      <c r="F72" s="307"/>
      <c r="G72" s="307"/>
      <c r="H72" s="307"/>
    </row>
    <row r="73" spans="1:8" s="6" customFormat="1" ht="13.9" customHeight="1">
      <c r="A73" s="310"/>
      <c r="B73" s="310"/>
      <c r="C73" s="310"/>
      <c r="D73" s="310"/>
      <c r="E73" s="310"/>
      <c r="F73" s="310"/>
      <c r="G73" s="310"/>
      <c r="H73" s="310"/>
    </row>
    <row r="74" spans="1:8" s="6" customFormat="1" ht="13.9" customHeight="1">
      <c r="A74" s="1210" t="s">
        <v>1399</v>
      </c>
      <c r="B74" s="310"/>
      <c r="C74" s="310"/>
      <c r="D74" s="310"/>
      <c r="E74" s="310"/>
      <c r="F74" s="310"/>
      <c r="G74" s="310"/>
      <c r="H74" s="310"/>
    </row>
    <row r="75" spans="1:8" s="39" customFormat="1" ht="265.89999999999998" customHeight="1">
      <c r="A75" s="1215"/>
      <c r="B75" s="968"/>
      <c r="C75" s="968"/>
      <c r="D75" s="968"/>
      <c r="E75" s="968"/>
      <c r="F75" s="968"/>
      <c r="G75" s="968"/>
      <c r="H75" s="968"/>
    </row>
    <row r="76" spans="1:8" s="28" customFormat="1" ht="18" customHeight="1">
      <c r="A76" s="1208" t="s">
        <v>1383</v>
      </c>
      <c r="B76" s="1209"/>
      <c r="C76" s="1209"/>
      <c r="D76" s="1209"/>
      <c r="E76" s="1209"/>
      <c r="F76" s="1209"/>
      <c r="G76" s="1209"/>
      <c r="H76" s="1209"/>
    </row>
    <row r="77" spans="1:8" s="68" customFormat="1" ht="23.1" customHeight="1">
      <c r="A77" s="155"/>
      <c r="B77" s="897"/>
      <c r="C77" s="897"/>
      <c r="D77" s="897"/>
      <c r="E77" s="897"/>
      <c r="F77" s="897"/>
      <c r="G77" s="897"/>
      <c r="H77" s="897"/>
    </row>
    <row r="78" spans="1:8" s="3" customFormat="1" ht="18.75" customHeight="1">
      <c r="A78" s="881" t="s">
        <v>1400</v>
      </c>
      <c r="B78" s="307"/>
      <c r="C78" s="307"/>
      <c r="D78" s="307"/>
      <c r="E78" s="307"/>
      <c r="F78" s="307"/>
      <c r="G78" s="307"/>
      <c r="H78" s="307"/>
    </row>
    <row r="79" spans="1:8" s="6" customFormat="1" ht="13.9" customHeight="1">
      <c r="A79" s="310"/>
      <c r="B79" s="310"/>
      <c r="C79" s="310"/>
      <c r="D79" s="310"/>
      <c r="E79" s="310"/>
      <c r="F79" s="310"/>
      <c r="G79" s="310"/>
      <c r="H79" s="310"/>
    </row>
    <row r="80" spans="1:8" s="6" customFormat="1" ht="13.9" customHeight="1">
      <c r="A80" s="1069" t="s">
        <v>1401</v>
      </c>
      <c r="B80" s="310"/>
      <c r="C80" s="310"/>
      <c r="D80" s="310"/>
      <c r="E80" s="310"/>
      <c r="F80" s="310"/>
      <c r="G80" s="310"/>
      <c r="H80" s="310"/>
    </row>
    <row r="81" spans="1:8" s="39" customFormat="1" ht="267" customHeight="1">
      <c r="A81" s="1215"/>
      <c r="B81" s="968"/>
      <c r="C81" s="968"/>
      <c r="D81" s="968"/>
      <c r="E81" s="968"/>
      <c r="F81" s="968"/>
      <c r="G81" s="968"/>
      <c r="H81" s="968"/>
    </row>
    <row r="82" spans="1:8" s="28" customFormat="1" ht="18" customHeight="1">
      <c r="A82" s="1208" t="s">
        <v>1402</v>
      </c>
      <c r="B82" s="1209"/>
      <c r="C82" s="1209"/>
      <c r="D82" s="1209"/>
      <c r="E82" s="1209"/>
      <c r="F82" s="1209"/>
      <c r="G82" s="1209"/>
      <c r="H82" s="1209"/>
    </row>
    <row r="83" spans="1:8" s="68" customFormat="1" ht="23.1" customHeight="1">
      <c r="A83" s="1420"/>
      <c r="B83" s="1070"/>
      <c r="C83" s="1070"/>
      <c r="D83" s="1070"/>
      <c r="E83" s="1070"/>
      <c r="F83" s="1070"/>
      <c r="G83" s="1070"/>
      <c r="H83" s="1070"/>
    </row>
    <row r="84" spans="1:8" s="3" customFormat="1" ht="18.75" customHeight="1">
      <c r="A84" s="881" t="s">
        <v>1403</v>
      </c>
      <c r="B84" s="307"/>
      <c r="C84" s="307"/>
      <c r="D84" s="307"/>
      <c r="E84" s="307"/>
      <c r="F84" s="307"/>
      <c r="G84" s="307"/>
      <c r="H84" s="307"/>
    </row>
    <row r="85" spans="1:8" s="104" customFormat="1" ht="13.9" customHeight="1">
      <c r="A85" s="1069"/>
      <c r="B85" s="1069"/>
      <c r="C85" s="1069"/>
      <c r="D85" s="1069"/>
      <c r="E85" s="1069"/>
      <c r="F85" s="1069"/>
      <c r="G85" s="1069"/>
      <c r="H85" s="1069"/>
    </row>
    <row r="86" spans="1:8" s="6" customFormat="1" ht="13.9" customHeight="1">
      <c r="A86" s="1069" t="s">
        <v>1368</v>
      </c>
      <c r="B86" s="310"/>
      <c r="C86" s="310"/>
      <c r="D86" s="310"/>
      <c r="E86" s="310"/>
      <c r="F86" s="310"/>
      <c r="G86" s="1069"/>
      <c r="H86" s="1214" t="s">
        <v>439</v>
      </c>
    </row>
    <row r="87" spans="1:8" s="104" customFormat="1" ht="267" customHeight="1">
      <c r="A87" s="1069"/>
      <c r="B87" s="1069"/>
      <c r="C87" s="1069"/>
      <c r="D87" s="1069"/>
      <c r="E87" s="1069"/>
      <c r="F87" s="1069"/>
      <c r="G87" s="1069"/>
      <c r="H87" s="1069"/>
    </row>
    <row r="88" spans="1:8" s="28" customFormat="1" ht="13.9" customHeight="1">
      <c r="A88" s="1208" t="s">
        <v>1404</v>
      </c>
      <c r="B88" s="1209"/>
      <c r="C88" s="1209"/>
      <c r="D88" s="1209"/>
      <c r="E88" s="1209"/>
      <c r="F88" s="1209"/>
      <c r="G88" s="1209"/>
      <c r="H88" s="1209"/>
    </row>
    <row r="89" spans="1:8" s="28" customFormat="1" ht="13.9" customHeight="1">
      <c r="A89" s="1208" t="s">
        <v>1405</v>
      </c>
      <c r="B89" s="1209"/>
      <c r="C89" s="1209"/>
      <c r="D89" s="1209"/>
      <c r="E89" s="1209"/>
      <c r="F89" s="1209"/>
      <c r="G89" s="1209"/>
      <c r="H89" s="1209"/>
    </row>
    <row r="90" spans="1:8" s="39" customFormat="1" ht="7.5" customHeight="1">
      <c r="A90" s="1215"/>
      <c r="B90" s="1216"/>
      <c r="C90" s="968"/>
      <c r="D90" s="968"/>
      <c r="E90" s="968"/>
      <c r="F90" s="968"/>
      <c r="G90" s="968"/>
      <c r="H90" s="968"/>
    </row>
    <row r="91" spans="1:8" s="28" customFormat="1" ht="18" customHeight="1">
      <c r="A91" s="1208" t="s">
        <v>1383</v>
      </c>
      <c r="B91" s="1209"/>
      <c r="C91" s="1209"/>
      <c r="D91" s="1209"/>
      <c r="E91" s="1209"/>
      <c r="F91" s="1209"/>
      <c r="G91" s="1209"/>
      <c r="H91" s="1209"/>
    </row>
    <row r="92" spans="1:8">
      <c r="A92" s="1"/>
      <c r="B92" s="1"/>
      <c r="C92" s="1"/>
      <c r="D92" s="1"/>
      <c r="E92" s="1"/>
      <c r="F92" s="1"/>
      <c r="G92" s="1"/>
      <c r="H92" s="1"/>
    </row>
    <row r="93" spans="1:8">
      <c r="A93" s="1"/>
      <c r="B93" s="1"/>
      <c r="C93" s="1"/>
      <c r="D93" s="1"/>
      <c r="E93" s="1"/>
      <c r="F93" s="1"/>
      <c r="G93" s="1"/>
      <c r="H93" s="1"/>
    </row>
  </sheetData>
  <sheetProtection formatCells="0" insertRow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1Q25</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B131"/>
  <sheetViews>
    <sheetView zoomScale="150" zoomScaleNormal="150" workbookViewId="0"/>
  </sheetViews>
  <sheetFormatPr baseColWidth="10" defaultColWidth="8.125" defaultRowHeight="14.25"/>
  <cols>
    <col min="1" max="1" width="5" customWidth="1"/>
    <col min="2" max="2" width="77.125" customWidth="1"/>
  </cols>
  <sheetData>
    <row r="1" spans="1:2" s="9" customFormat="1" ht="23.1" customHeight="1">
      <c r="A1" s="316"/>
      <c r="B1" s="317"/>
    </row>
    <row r="2" spans="1:2" s="10" customFormat="1" ht="20.25">
      <c r="A2" s="294" t="s">
        <v>50</v>
      </c>
      <c r="B2" s="318"/>
    </row>
    <row r="3" spans="1:2" s="10" customFormat="1" ht="8.85" customHeight="1">
      <c r="A3" s="319"/>
      <c r="B3" s="320"/>
    </row>
    <row r="4" spans="1:2" s="11" customFormat="1" ht="13.9" customHeight="1">
      <c r="A4" s="295" t="s">
        <v>51</v>
      </c>
      <c r="B4" s="321"/>
    </row>
    <row r="5" spans="1:2" s="12" customFormat="1" ht="10.35" customHeight="1">
      <c r="A5" s="322" t="s">
        <v>52</v>
      </c>
      <c r="B5" s="323" t="s">
        <v>53</v>
      </c>
    </row>
    <row r="6" spans="1:2" s="12" customFormat="1" ht="10.35" customHeight="1">
      <c r="A6" s="322" t="s">
        <v>54</v>
      </c>
      <c r="B6" s="323" t="s">
        <v>55</v>
      </c>
    </row>
    <row r="7" spans="1:2" s="12" customFormat="1" ht="10.35" customHeight="1">
      <c r="A7" s="322" t="s">
        <v>56</v>
      </c>
      <c r="B7" s="1395" t="s">
        <v>57</v>
      </c>
    </row>
    <row r="8" spans="1:2" s="12" customFormat="1" ht="10.35" customHeight="1">
      <c r="A8" s="322" t="s">
        <v>58</v>
      </c>
      <c r="B8" s="1395" t="s">
        <v>59</v>
      </c>
    </row>
    <row r="9" spans="1:2" s="12" customFormat="1" ht="10.35" customHeight="1">
      <c r="A9" s="322" t="s">
        <v>60</v>
      </c>
      <c r="B9" s="1395" t="s">
        <v>61</v>
      </c>
    </row>
    <row r="10" spans="1:2" s="12" customFormat="1" ht="10.35" customHeight="1">
      <c r="A10" s="322" t="s">
        <v>62</v>
      </c>
      <c r="B10" s="1395" t="s">
        <v>63</v>
      </c>
    </row>
    <row r="11" spans="1:2" s="12" customFormat="1" ht="10.35" customHeight="1">
      <c r="A11" s="322" t="s">
        <v>64</v>
      </c>
      <c r="B11" s="1395" t="s">
        <v>65</v>
      </c>
    </row>
    <row r="12" spans="1:2" s="12" customFormat="1" ht="10.35" customHeight="1">
      <c r="A12" s="322" t="s">
        <v>66</v>
      </c>
      <c r="B12" s="1395" t="s">
        <v>67</v>
      </c>
    </row>
    <row r="13" spans="1:2" s="12" customFormat="1" ht="10.35" customHeight="1">
      <c r="A13" s="322" t="s">
        <v>68</v>
      </c>
      <c r="B13" s="1395" t="s">
        <v>69</v>
      </c>
    </row>
    <row r="14" spans="1:2" s="13" customFormat="1" ht="8.85" customHeight="1">
      <c r="A14" s="324"/>
      <c r="B14" s="325"/>
    </row>
    <row r="15" spans="1:2" s="11" customFormat="1" ht="13.9" customHeight="1">
      <c r="A15" s="295" t="s">
        <v>70</v>
      </c>
      <c r="B15" s="321"/>
    </row>
    <row r="16" spans="1:2" s="12" customFormat="1" ht="10.35" customHeight="1">
      <c r="A16" s="322" t="s">
        <v>71</v>
      </c>
      <c r="B16" s="323" t="s">
        <v>72</v>
      </c>
    </row>
    <row r="17" spans="1:2" s="12" customFormat="1" ht="10.35" customHeight="1">
      <c r="A17" s="322" t="s">
        <v>73</v>
      </c>
      <c r="B17" s="323" t="s">
        <v>74</v>
      </c>
    </row>
    <row r="18" spans="1:2" s="12" customFormat="1" ht="10.35" customHeight="1">
      <c r="A18" s="322" t="s">
        <v>75</v>
      </c>
      <c r="B18" s="323" t="s">
        <v>76</v>
      </c>
    </row>
    <row r="19" spans="1:2" s="12" customFormat="1" ht="10.35" customHeight="1">
      <c r="A19" s="322" t="s">
        <v>77</v>
      </c>
      <c r="B19" s="323" t="s">
        <v>78</v>
      </c>
    </row>
    <row r="20" spans="1:2" s="12" customFormat="1" ht="10.35" customHeight="1">
      <c r="A20" s="322" t="s">
        <v>79</v>
      </c>
      <c r="B20" s="323" t="s">
        <v>80</v>
      </c>
    </row>
    <row r="21" spans="1:2" s="12" customFormat="1" ht="10.35" customHeight="1">
      <c r="A21" s="322" t="s">
        <v>81</v>
      </c>
      <c r="B21" s="323" t="s">
        <v>82</v>
      </c>
    </row>
    <row r="22" spans="1:2" s="13" customFormat="1" ht="8.85" customHeight="1">
      <c r="A22" s="324"/>
      <c r="B22" s="325"/>
    </row>
    <row r="23" spans="1:2" s="11" customFormat="1" ht="13.9" customHeight="1">
      <c r="A23" s="295" t="s">
        <v>83</v>
      </c>
      <c r="B23" s="321"/>
    </row>
    <row r="24" spans="1:2" s="12" customFormat="1" ht="10.35" customHeight="1">
      <c r="A24" s="322" t="s">
        <v>84</v>
      </c>
      <c r="B24" s="323" t="s">
        <v>83</v>
      </c>
    </row>
    <row r="25" spans="1:2" s="12" customFormat="1" ht="10.35" customHeight="1">
      <c r="A25" s="322" t="s">
        <v>85</v>
      </c>
      <c r="B25" s="323" t="s">
        <v>86</v>
      </c>
    </row>
    <row r="26" spans="1:2" s="12" customFormat="1" ht="10.35" customHeight="1">
      <c r="A26" s="322" t="s">
        <v>87</v>
      </c>
      <c r="B26" s="323" t="s">
        <v>88</v>
      </c>
    </row>
    <row r="27" spans="1:2" s="13" customFormat="1" ht="8.85" customHeight="1">
      <c r="A27" s="324"/>
      <c r="B27" s="325"/>
    </row>
    <row r="28" spans="1:2" s="11" customFormat="1" ht="13.9" customHeight="1">
      <c r="A28" s="295" t="s">
        <v>89</v>
      </c>
      <c r="B28" s="321"/>
    </row>
    <row r="29" spans="1:2" s="12" customFormat="1" ht="10.35" customHeight="1">
      <c r="A29" s="322" t="s">
        <v>90</v>
      </c>
      <c r="B29" s="323" t="s">
        <v>89</v>
      </c>
    </row>
    <row r="30" spans="1:2" s="12" customFormat="1" ht="10.35" customHeight="1">
      <c r="A30" s="322" t="s">
        <v>91</v>
      </c>
      <c r="B30" s="323" t="s">
        <v>92</v>
      </c>
    </row>
    <row r="31" spans="1:2" s="12" customFormat="1" ht="10.35" customHeight="1">
      <c r="A31" s="322" t="s">
        <v>93</v>
      </c>
      <c r="B31" s="323" t="s">
        <v>94</v>
      </c>
    </row>
    <row r="32" spans="1:2" s="13" customFormat="1" ht="8.85" customHeight="1">
      <c r="A32" s="324"/>
      <c r="B32" s="325"/>
    </row>
    <row r="33" spans="1:2" s="11" customFormat="1" ht="13.9" customHeight="1">
      <c r="A33" s="295" t="s">
        <v>95</v>
      </c>
      <c r="B33" s="321"/>
    </row>
    <row r="34" spans="1:2" s="12" customFormat="1" ht="10.35" customHeight="1">
      <c r="A34" s="322" t="s">
        <v>96</v>
      </c>
      <c r="B34" s="323" t="s">
        <v>97</v>
      </c>
    </row>
    <row r="35" spans="1:2" s="12" customFormat="1" ht="10.35" customHeight="1">
      <c r="A35" s="322" t="s">
        <v>98</v>
      </c>
      <c r="B35" s="323" t="s">
        <v>99</v>
      </c>
    </row>
    <row r="36" spans="1:2" s="12" customFormat="1" ht="10.35" customHeight="1">
      <c r="A36" s="322" t="s">
        <v>100</v>
      </c>
      <c r="B36" s="323" t="s">
        <v>101</v>
      </c>
    </row>
    <row r="37" spans="1:2" s="12" customFormat="1" ht="10.35" customHeight="1">
      <c r="A37" s="322" t="s">
        <v>102</v>
      </c>
      <c r="B37" s="323" t="s">
        <v>103</v>
      </c>
    </row>
    <row r="38" spans="1:2" s="12" customFormat="1" ht="10.35" customHeight="1">
      <c r="A38" s="322" t="s">
        <v>104</v>
      </c>
      <c r="B38" s="323" t="s">
        <v>105</v>
      </c>
    </row>
    <row r="39" spans="1:2" s="13" customFormat="1" ht="8.85" customHeight="1">
      <c r="A39" s="324"/>
      <c r="B39" s="325"/>
    </row>
    <row r="40" spans="1:2" s="11" customFormat="1" ht="13.9" customHeight="1">
      <c r="A40" s="295" t="s">
        <v>106</v>
      </c>
      <c r="B40" s="321"/>
    </row>
    <row r="41" spans="1:2" s="12" customFormat="1" ht="10.35" customHeight="1">
      <c r="A41" s="322" t="s">
        <v>107</v>
      </c>
      <c r="B41" s="323" t="s">
        <v>108</v>
      </c>
    </row>
    <row r="42" spans="1:2" s="12" customFormat="1" ht="10.35" customHeight="1">
      <c r="A42" s="322" t="s">
        <v>109</v>
      </c>
      <c r="B42" s="323" t="s">
        <v>110</v>
      </c>
    </row>
    <row r="43" spans="1:2" s="12" customFormat="1" ht="10.35" customHeight="1">
      <c r="A43" s="322" t="s">
        <v>111</v>
      </c>
      <c r="B43" s="323" t="s">
        <v>112</v>
      </c>
    </row>
    <row r="44" spans="1:2" s="12" customFormat="1" ht="10.35" customHeight="1">
      <c r="A44" s="322" t="s">
        <v>113</v>
      </c>
      <c r="B44" s="323" t="s">
        <v>114</v>
      </c>
    </row>
    <row r="45" spans="1:2" s="12" customFormat="1" ht="10.35" customHeight="1">
      <c r="A45" s="322" t="s">
        <v>115</v>
      </c>
      <c r="B45" s="323" t="s">
        <v>116</v>
      </c>
    </row>
    <row r="46" spans="1:2" s="12" customFormat="1" ht="10.35" customHeight="1">
      <c r="A46" s="322" t="s">
        <v>117</v>
      </c>
      <c r="B46" s="323" t="s">
        <v>118</v>
      </c>
    </row>
    <row r="47" spans="1:2" s="12" customFormat="1" ht="10.35" customHeight="1">
      <c r="A47" s="322" t="s">
        <v>119</v>
      </c>
      <c r="B47" s="323" t="s">
        <v>120</v>
      </c>
    </row>
    <row r="48" spans="1:2" s="13" customFormat="1" ht="8.85" customHeight="1">
      <c r="A48" s="324"/>
      <c r="B48" s="325"/>
    </row>
    <row r="49" spans="1:2" s="11" customFormat="1" ht="13.9" customHeight="1">
      <c r="A49" s="295" t="s">
        <v>121</v>
      </c>
      <c r="B49" s="321"/>
    </row>
    <row r="50" spans="1:2" s="12" customFormat="1" ht="10.35" customHeight="1">
      <c r="A50" s="322" t="s">
        <v>122</v>
      </c>
      <c r="B50" s="323" t="s">
        <v>123</v>
      </c>
    </row>
    <row r="51" spans="1:2" s="12" customFormat="1" ht="10.35" customHeight="1">
      <c r="A51" s="322" t="s">
        <v>124</v>
      </c>
      <c r="B51" s="323" t="s">
        <v>125</v>
      </c>
    </row>
    <row r="52" spans="1:2" s="12" customFormat="1" ht="10.35" customHeight="1">
      <c r="A52" s="322" t="s">
        <v>126</v>
      </c>
      <c r="B52" s="323" t="s">
        <v>127</v>
      </c>
    </row>
    <row r="53" spans="1:2" s="12" customFormat="1" ht="10.35" customHeight="1">
      <c r="A53" s="322" t="s">
        <v>128</v>
      </c>
      <c r="B53" s="323" t="s">
        <v>129</v>
      </c>
    </row>
    <row r="54" spans="1:2" s="12" customFormat="1" ht="10.35" customHeight="1">
      <c r="A54" s="322" t="s">
        <v>130</v>
      </c>
      <c r="B54" s="323" t="s">
        <v>131</v>
      </c>
    </row>
    <row r="55" spans="1:2" s="12" customFormat="1" ht="10.35" customHeight="1">
      <c r="A55" s="322" t="s">
        <v>132</v>
      </c>
      <c r="B55" s="323" t="s">
        <v>133</v>
      </c>
    </row>
    <row r="56" spans="1:2" s="12" customFormat="1" ht="10.35" customHeight="1">
      <c r="A56" s="322" t="s">
        <v>134</v>
      </c>
      <c r="B56" s="323" t="s">
        <v>135</v>
      </c>
    </row>
    <row r="57" spans="1:2" s="12" customFormat="1" ht="10.35" customHeight="1">
      <c r="A57" s="322" t="s">
        <v>136</v>
      </c>
      <c r="B57" s="323" t="s">
        <v>137</v>
      </c>
    </row>
    <row r="58" spans="1:2" s="12" customFormat="1" ht="10.35" customHeight="1">
      <c r="A58" s="322" t="s">
        <v>138</v>
      </c>
      <c r="B58" s="323" t="s">
        <v>139</v>
      </c>
    </row>
    <row r="59" spans="1:2" s="12" customFormat="1" ht="10.35" customHeight="1">
      <c r="A59" s="322" t="s">
        <v>140</v>
      </c>
      <c r="B59" s="323" t="s">
        <v>141</v>
      </c>
    </row>
    <row r="60" spans="1:2" s="12" customFormat="1" ht="10.35" customHeight="1">
      <c r="A60" s="322" t="s">
        <v>142</v>
      </c>
      <c r="B60" s="323" t="s">
        <v>143</v>
      </c>
    </row>
    <row r="61" spans="1:2" s="13" customFormat="1" ht="8.85" customHeight="1">
      <c r="A61" s="324"/>
      <c r="B61" s="325"/>
    </row>
    <row r="62" spans="1:2" s="11" customFormat="1" ht="13.9" customHeight="1">
      <c r="A62" s="295" t="s">
        <v>144</v>
      </c>
      <c r="B62" s="321"/>
    </row>
    <row r="63" spans="1:2" s="12" customFormat="1" ht="10.35" customHeight="1">
      <c r="A63" s="322" t="s">
        <v>145</v>
      </c>
      <c r="B63" s="323" t="s">
        <v>146</v>
      </c>
    </row>
    <row r="64" spans="1:2" s="12" customFormat="1" ht="10.35" customHeight="1">
      <c r="A64" s="322" t="s">
        <v>147</v>
      </c>
      <c r="B64" s="323" t="s">
        <v>148</v>
      </c>
    </row>
    <row r="65" spans="1:2" s="12" customFormat="1" ht="10.35" customHeight="1">
      <c r="A65" s="322" t="s">
        <v>149</v>
      </c>
      <c r="B65" s="323" t="s">
        <v>150</v>
      </c>
    </row>
    <row r="66" spans="1:2" s="12" customFormat="1" ht="10.35" customHeight="1">
      <c r="A66" s="322" t="s">
        <v>151</v>
      </c>
      <c r="B66" s="323" t="s">
        <v>152</v>
      </c>
    </row>
    <row r="67" spans="1:2" s="12" customFormat="1" ht="10.35" customHeight="1">
      <c r="A67" s="322" t="s">
        <v>153</v>
      </c>
      <c r="B67" s="323" t="s">
        <v>154</v>
      </c>
    </row>
    <row r="68" spans="1:2" s="10" customFormat="1" ht="23.1" customHeight="1">
      <c r="A68" s="316"/>
      <c r="B68" s="317"/>
    </row>
    <row r="69" spans="1:2" s="10" customFormat="1" ht="20.25" customHeight="1">
      <c r="A69" s="294" t="s">
        <v>155</v>
      </c>
      <c r="B69" s="318"/>
    </row>
    <row r="70" spans="1:2" s="10" customFormat="1" ht="8.85" customHeight="1">
      <c r="A70" s="319"/>
      <c r="B70" s="320"/>
    </row>
    <row r="71" spans="1:2" s="11" customFormat="1" ht="13.9" customHeight="1">
      <c r="A71" s="295" t="s">
        <v>156</v>
      </c>
      <c r="B71" s="321"/>
    </row>
    <row r="72" spans="1:2" s="13" customFormat="1" ht="11.25" customHeight="1">
      <c r="A72" s="326" t="s">
        <v>52</v>
      </c>
      <c r="B72" s="323" t="s">
        <v>157</v>
      </c>
    </row>
    <row r="73" spans="1:2" s="12" customFormat="1" ht="10.35" customHeight="1">
      <c r="A73" s="326" t="s">
        <v>54</v>
      </c>
      <c r="B73" s="323" t="s">
        <v>158</v>
      </c>
    </row>
    <row r="74" spans="1:2" s="12" customFormat="1" ht="10.35" customHeight="1">
      <c r="A74" s="326" t="s">
        <v>56</v>
      </c>
      <c r="B74" s="323" t="s">
        <v>159</v>
      </c>
    </row>
    <row r="75" spans="1:2" s="12" customFormat="1" ht="8.85" customHeight="1">
      <c r="A75" s="296"/>
      <c r="B75" s="297"/>
    </row>
    <row r="76" spans="1:2" s="11" customFormat="1" ht="13.9" customHeight="1">
      <c r="A76" s="295" t="s">
        <v>160</v>
      </c>
      <c r="B76" s="321"/>
    </row>
    <row r="77" spans="1:2" s="10" customFormat="1" ht="11.25" customHeight="1">
      <c r="A77" s="326" t="s">
        <v>71</v>
      </c>
      <c r="B77" s="323" t="s">
        <v>161</v>
      </c>
    </row>
    <row r="78" spans="1:2" s="12" customFormat="1" ht="10.35" customHeight="1">
      <c r="A78" s="326" t="s">
        <v>73</v>
      </c>
      <c r="B78" s="323" t="s">
        <v>162</v>
      </c>
    </row>
    <row r="79" spans="1:2" s="12" customFormat="1" ht="10.35" customHeight="1">
      <c r="A79" s="326" t="s">
        <v>75</v>
      </c>
      <c r="B79" s="323" t="s">
        <v>163</v>
      </c>
    </row>
    <row r="80" spans="1:2" s="12" customFormat="1" ht="10.35" customHeight="1">
      <c r="A80" s="326" t="s">
        <v>77</v>
      </c>
      <c r="B80" s="323" t="s">
        <v>164</v>
      </c>
    </row>
    <row r="81" spans="1:2" s="12" customFormat="1" ht="8.85" customHeight="1">
      <c r="A81" s="324"/>
      <c r="B81" s="325"/>
    </row>
    <row r="82" spans="1:2" s="11" customFormat="1" ht="13.9" customHeight="1">
      <c r="A82" s="295" t="s">
        <v>165</v>
      </c>
      <c r="B82" s="321"/>
    </row>
    <row r="83" spans="1:2" s="10" customFormat="1" ht="11.25" customHeight="1">
      <c r="A83" s="326" t="s">
        <v>84</v>
      </c>
      <c r="B83" s="323" t="s">
        <v>156</v>
      </c>
    </row>
    <row r="84" spans="1:2" s="12" customFormat="1" ht="10.35" customHeight="1">
      <c r="A84" s="326" t="s">
        <v>85</v>
      </c>
      <c r="B84" s="323" t="s">
        <v>166</v>
      </c>
    </row>
    <row r="85" spans="1:2" s="12" customFormat="1" ht="10.35" customHeight="1">
      <c r="A85" s="326" t="s">
        <v>87</v>
      </c>
      <c r="B85" s="323" t="s">
        <v>167</v>
      </c>
    </row>
    <row r="86" spans="1:2" s="12" customFormat="1" ht="10.35" customHeight="1">
      <c r="A86" s="326" t="s">
        <v>168</v>
      </c>
      <c r="B86" s="323" t="s">
        <v>169</v>
      </c>
    </row>
    <row r="87" spans="1:2" s="12" customFormat="1" ht="10.35" customHeight="1">
      <c r="A87" s="326" t="s">
        <v>170</v>
      </c>
      <c r="B87" s="323" t="s">
        <v>171</v>
      </c>
    </row>
    <row r="88" spans="1:2" s="12" customFormat="1" ht="10.35" customHeight="1">
      <c r="A88" s="326" t="s">
        <v>172</v>
      </c>
      <c r="B88" s="323" t="s">
        <v>173</v>
      </c>
    </row>
    <row r="89" spans="1:2" s="12" customFormat="1" ht="10.35" customHeight="1">
      <c r="A89" s="326" t="s">
        <v>174</v>
      </c>
      <c r="B89" s="323" t="s">
        <v>175</v>
      </c>
    </row>
    <row r="90" spans="1:2" s="12" customFormat="1" ht="8.85" customHeight="1">
      <c r="A90" s="324"/>
      <c r="B90" s="325"/>
    </row>
    <row r="91" spans="1:2" s="11" customFormat="1" ht="13.9" customHeight="1">
      <c r="A91" s="295" t="s">
        <v>176</v>
      </c>
      <c r="B91" s="321"/>
    </row>
    <row r="92" spans="1:2" s="10" customFormat="1" ht="11.25" customHeight="1">
      <c r="A92" s="1225" t="s">
        <v>90</v>
      </c>
      <c r="B92" s="1395" t="s">
        <v>156</v>
      </c>
    </row>
    <row r="93" spans="1:2" s="12" customFormat="1" ht="10.35" customHeight="1">
      <c r="A93" s="1225" t="s">
        <v>91</v>
      </c>
      <c r="B93" s="1395" t="s">
        <v>167</v>
      </c>
    </row>
    <row r="94" spans="1:2" s="12" customFormat="1" ht="10.35" customHeight="1">
      <c r="A94" s="1225" t="s">
        <v>93</v>
      </c>
      <c r="B94" s="1395" t="s">
        <v>169</v>
      </c>
    </row>
    <row r="95" spans="1:2" s="12" customFormat="1" ht="10.35" customHeight="1">
      <c r="A95" s="1225" t="s">
        <v>177</v>
      </c>
      <c r="B95" s="1395" t="s">
        <v>178</v>
      </c>
    </row>
    <row r="96" spans="1:2" s="12" customFormat="1" ht="8.85" customHeight="1">
      <c r="A96" s="324"/>
      <c r="B96" s="325"/>
    </row>
    <row r="97" spans="1:2" s="11" customFormat="1" ht="13.9" customHeight="1">
      <c r="A97" s="295" t="s">
        <v>179</v>
      </c>
      <c r="B97" s="321"/>
    </row>
    <row r="98" spans="1:2" s="10" customFormat="1" ht="11.25" customHeight="1">
      <c r="A98" s="1225" t="s">
        <v>96</v>
      </c>
      <c r="B98" s="1395" t="s">
        <v>156</v>
      </c>
    </row>
    <row r="99" spans="1:2" s="12" customFormat="1" ht="10.35" customHeight="1">
      <c r="A99" s="1225" t="s">
        <v>98</v>
      </c>
      <c r="B99" s="1395" t="s">
        <v>167</v>
      </c>
    </row>
    <row r="100" spans="1:2" s="12" customFormat="1" ht="10.35" customHeight="1">
      <c r="A100" s="1225" t="s">
        <v>100</v>
      </c>
      <c r="B100" s="1395" t="s">
        <v>169</v>
      </c>
    </row>
    <row r="101" spans="1:2" s="12" customFormat="1" ht="8.85" customHeight="1">
      <c r="A101" s="324"/>
      <c r="B101" s="325"/>
    </row>
    <row r="102" spans="1:2" s="11" customFormat="1" ht="13.9" customHeight="1">
      <c r="A102" s="295" t="s">
        <v>180</v>
      </c>
      <c r="B102" s="321"/>
    </row>
    <row r="103" spans="1:2" s="10" customFormat="1" ht="11.25" customHeight="1">
      <c r="A103" s="326" t="s">
        <v>107</v>
      </c>
      <c r="B103" s="323" t="s">
        <v>156</v>
      </c>
    </row>
    <row r="104" spans="1:2" s="12" customFormat="1" ht="8.85" customHeight="1">
      <c r="A104" s="324"/>
      <c r="B104" s="325"/>
    </row>
    <row r="105" spans="1:2" s="11" customFormat="1" ht="13.9" customHeight="1">
      <c r="A105" s="295" t="s">
        <v>181</v>
      </c>
      <c r="B105" s="321"/>
    </row>
    <row r="106" spans="1:2" s="13" customFormat="1" ht="11.25" customHeight="1">
      <c r="A106" s="1681" t="s">
        <v>182</v>
      </c>
      <c r="B106" s="325"/>
    </row>
    <row r="107" spans="1:2" s="13" customFormat="1" ht="10.5" customHeight="1">
      <c r="A107" s="326" t="s">
        <v>122</v>
      </c>
      <c r="B107" s="323" t="s">
        <v>183</v>
      </c>
    </row>
    <row r="108" spans="1:2" s="12" customFormat="1" ht="10.35" customHeight="1">
      <c r="A108" s="326" t="s">
        <v>124</v>
      </c>
      <c r="B108" s="323" t="s">
        <v>184</v>
      </c>
    </row>
    <row r="109" spans="1:2" s="12" customFormat="1" ht="10.35" customHeight="1">
      <c r="A109" s="326" t="s">
        <v>126</v>
      </c>
      <c r="B109" s="323" t="s">
        <v>185</v>
      </c>
    </row>
    <row r="110" spans="1:2" s="12" customFormat="1" ht="10.35" customHeight="1">
      <c r="A110" s="1681" t="s">
        <v>186</v>
      </c>
      <c r="B110" s="325"/>
    </row>
    <row r="111" spans="1:2" s="14" customFormat="1" ht="10.35" customHeight="1">
      <c r="A111" s="326" t="s">
        <v>145</v>
      </c>
      <c r="B111" s="323" t="s">
        <v>187</v>
      </c>
    </row>
    <row r="112" spans="1:2" s="13" customFormat="1" ht="11.25" customHeight="1">
      <c r="A112" s="326" t="s">
        <v>147</v>
      </c>
      <c r="B112" s="323" t="s">
        <v>156</v>
      </c>
    </row>
    <row r="113" spans="1:2" s="12" customFormat="1" ht="10.35" customHeight="1">
      <c r="A113" s="326" t="s">
        <v>149</v>
      </c>
      <c r="B113" s="323" t="s">
        <v>188</v>
      </c>
    </row>
    <row r="114" spans="1:2" s="12" customFormat="1" ht="10.35" customHeight="1">
      <c r="A114" s="326" t="s">
        <v>151</v>
      </c>
      <c r="B114" s="323" t="s">
        <v>189</v>
      </c>
    </row>
    <row r="115" spans="1:2" s="14" customFormat="1" ht="10.35" customHeight="1">
      <c r="A115" s="1681" t="s">
        <v>190</v>
      </c>
      <c r="B115" s="325"/>
    </row>
    <row r="116" spans="1:2" s="13" customFormat="1" ht="11.25" customHeight="1">
      <c r="A116" s="326" t="s">
        <v>191</v>
      </c>
      <c r="B116" s="323" t="s">
        <v>183</v>
      </c>
    </row>
    <row r="117" spans="1:2" s="12" customFormat="1" ht="22.9" customHeight="1">
      <c r="A117" s="319"/>
      <c r="B117" s="320"/>
    </row>
    <row r="118" spans="1:2" s="10" customFormat="1" ht="20.25" customHeight="1">
      <c r="A118" s="294" t="s">
        <v>192</v>
      </c>
      <c r="B118" s="318"/>
    </row>
    <row r="119" spans="1:2" s="10" customFormat="1" ht="8.85" customHeight="1">
      <c r="A119" s="298"/>
      <c r="B119" s="299"/>
    </row>
    <row r="120" spans="1:2" s="12" customFormat="1" ht="10.35" customHeight="1">
      <c r="A120" s="327" t="s">
        <v>52</v>
      </c>
      <c r="B120" s="323" t="s">
        <v>193</v>
      </c>
    </row>
    <row r="121" spans="1:2" s="12" customFormat="1" ht="10.35" customHeight="1">
      <c r="A121" s="327" t="s">
        <v>54</v>
      </c>
      <c r="B121" s="323" t="s">
        <v>194</v>
      </c>
    </row>
    <row r="122" spans="1:2" s="12" customFormat="1" ht="10.35" customHeight="1">
      <c r="A122" s="327" t="s">
        <v>56</v>
      </c>
      <c r="B122" s="323" t="s">
        <v>195</v>
      </c>
    </row>
    <row r="123" spans="1:2" s="12" customFormat="1" ht="10.35" customHeight="1">
      <c r="A123" s="327" t="s">
        <v>58</v>
      </c>
      <c r="B123" s="323" t="s">
        <v>196</v>
      </c>
    </row>
    <row r="124" spans="1:2" s="12" customFormat="1" ht="10.35" customHeight="1">
      <c r="A124" s="327" t="s">
        <v>60</v>
      </c>
      <c r="B124" s="323" t="s">
        <v>197</v>
      </c>
    </row>
    <row r="125" spans="1:2" s="12" customFormat="1" ht="10.35" customHeight="1">
      <c r="A125" s="327" t="s">
        <v>62</v>
      </c>
      <c r="B125" s="323" t="s">
        <v>198</v>
      </c>
    </row>
    <row r="126" spans="1:2" s="12" customFormat="1" ht="10.35" customHeight="1">
      <c r="A126" s="327" t="s">
        <v>64</v>
      </c>
      <c r="B126" s="323" t="s">
        <v>199</v>
      </c>
    </row>
    <row r="127" spans="1:2" s="12" customFormat="1" ht="10.35" customHeight="1">
      <c r="A127" s="327" t="s">
        <v>66</v>
      </c>
      <c r="B127" s="323" t="s">
        <v>200</v>
      </c>
    </row>
    <row r="128" spans="1:2" s="12" customFormat="1" ht="10.35" customHeight="1">
      <c r="A128" s="327" t="s">
        <v>68</v>
      </c>
      <c r="B128" s="323" t="s">
        <v>201</v>
      </c>
    </row>
    <row r="129" spans="1:2" s="12" customFormat="1" ht="10.35" customHeight="1">
      <c r="A129" s="327" t="s">
        <v>202</v>
      </c>
      <c r="B129" s="323" t="s">
        <v>203</v>
      </c>
    </row>
    <row r="130" spans="1:2" s="12" customFormat="1" ht="10.35" customHeight="1">
      <c r="A130" s="327" t="s">
        <v>204</v>
      </c>
      <c r="B130" s="323" t="s">
        <v>205</v>
      </c>
    </row>
    <row r="131" spans="1:2" s="12" customFormat="1" ht="10.35" customHeight="1">
      <c r="A131" s="298"/>
      <c r="B131" s="299"/>
    </row>
  </sheetData>
  <sheetProtection formatCells="0" insertRows="0" deleteRows="0"/>
  <phoneticPr fontId="209" type="noConversion"/>
  <pageMargins left="0.86614173228346458" right="0.86614173228346458" top="0.6692913385826772" bottom="0.39370078740157483" header="0.51181102362204722" footer="0"/>
  <pageSetup paperSize="9" scale="93" fitToHeight="0" orientation="portrait" r:id="rId1"/>
  <headerFooter scaleWithDoc="0">
    <oddHeader>&amp;L&amp;"Arial,Normal"&amp;8FACTBOOK DNB – 1Q25&amp;R&amp;8CONTENTS</oddHeader>
  </headerFooter>
  <rowBreaks count="1" manualBreakCount="1">
    <brk id="67"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zoomScale="150" zoomScaleNormal="150" workbookViewId="0"/>
  </sheetViews>
  <sheetFormatPr baseColWidth="10" defaultColWidth="0" defaultRowHeight="13.9" customHeight="1" zeroHeight="1"/>
  <cols>
    <col min="1" max="1" width="7.125" customWidth="1"/>
    <col min="2" max="2" width="68.125" customWidth="1"/>
    <col min="3" max="3" width="7.125" customWidth="1"/>
    <col min="4" max="16384" width="10.125" hidden="1"/>
  </cols>
  <sheetData>
    <row r="1" spans="1:3" ht="14.25">
      <c r="A1" s="328" t="s">
        <v>206</v>
      </c>
      <c r="B1" s="15"/>
      <c r="C1" s="15"/>
    </row>
    <row r="2" spans="1:3" ht="14.25"/>
    <row r="3" spans="1:3" ht="14.25"/>
    <row r="4" spans="1:3" ht="14.25"/>
    <row r="5" spans="1:3" ht="14.25"/>
    <row r="6" spans="1:3" ht="14.25"/>
    <row r="7" spans="1:3" ht="14.25"/>
    <row r="8" spans="1:3" ht="14.25">
      <c r="B8" s="16"/>
    </row>
    <row r="9" spans="1:3" ht="26.25">
      <c r="B9" s="188" t="s">
        <v>207</v>
      </c>
    </row>
    <row r="10" spans="1:3" ht="14.25">
      <c r="B10" s="20"/>
    </row>
    <row r="11" spans="1:3" s="18" customFormat="1" ht="11.25" customHeight="1">
      <c r="A11" s="329"/>
      <c r="B11" s="330" t="s">
        <v>51</v>
      </c>
      <c r="C11" s="17"/>
    </row>
    <row r="12" spans="1:3" ht="8.85" customHeight="1">
      <c r="A12" s="331"/>
      <c r="B12" s="330"/>
      <c r="C12" s="332"/>
    </row>
    <row r="13" spans="1:3" ht="11.25" customHeight="1">
      <c r="A13" s="329"/>
      <c r="B13" s="333" t="s">
        <v>80</v>
      </c>
      <c r="C13" s="19"/>
    </row>
    <row r="14" spans="1:3" ht="8.85" customHeight="1">
      <c r="A14" s="331"/>
      <c r="B14" s="330"/>
      <c r="C14" s="332"/>
    </row>
    <row r="15" spans="1:3" ht="11.25" customHeight="1">
      <c r="A15" s="334"/>
      <c r="B15" s="333" t="s">
        <v>83</v>
      </c>
      <c r="C15" s="19"/>
    </row>
    <row r="16" spans="1:3" ht="8.85" customHeight="1">
      <c r="A16" s="331"/>
      <c r="B16" s="330"/>
      <c r="C16" s="332"/>
    </row>
    <row r="17" spans="1:3" ht="11.25" customHeight="1">
      <c r="A17" s="334"/>
      <c r="B17" s="333" t="s">
        <v>89</v>
      </c>
      <c r="C17" s="19"/>
    </row>
    <row r="18" spans="1:3" ht="8.85" customHeight="1">
      <c r="A18" s="331"/>
      <c r="B18" s="330"/>
      <c r="C18" s="332"/>
    </row>
    <row r="19" spans="1:3" ht="11.25" customHeight="1">
      <c r="A19" s="334"/>
      <c r="B19" s="333" t="s">
        <v>95</v>
      </c>
      <c r="C19" s="19"/>
    </row>
    <row r="20" spans="1:3" ht="8.85" customHeight="1">
      <c r="A20" s="331"/>
      <c r="B20" s="330"/>
      <c r="C20" s="332"/>
    </row>
    <row r="21" spans="1:3" ht="11.25" customHeight="1">
      <c r="A21" s="334"/>
      <c r="B21" s="333" t="s">
        <v>208</v>
      </c>
      <c r="C21" s="19"/>
    </row>
    <row r="22" spans="1:3" ht="8.85" customHeight="1">
      <c r="A22" s="331"/>
      <c r="B22" s="330"/>
      <c r="C22" s="332"/>
    </row>
    <row r="23" spans="1:3" ht="11.25" customHeight="1">
      <c r="A23" s="334"/>
      <c r="B23" s="333" t="s">
        <v>121</v>
      </c>
      <c r="C23" s="19"/>
    </row>
    <row r="24" spans="1:3" ht="8.85" customHeight="1">
      <c r="A24" s="331"/>
      <c r="B24" s="330"/>
      <c r="C24" s="332"/>
    </row>
    <row r="25" spans="1:3" ht="11.25" customHeight="1">
      <c r="A25" s="334"/>
      <c r="B25" s="333" t="s">
        <v>144</v>
      </c>
      <c r="C25" s="19"/>
    </row>
    <row r="26" spans="1:3" ht="14.25">
      <c r="B26" s="21"/>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1Q25</oddHeader>
  </headerFooter>
  <drawing r:id="rId2"/>
  <legacyDrawing r:id="rId3"/>
  <controls>
    <mc:AlternateContent xmlns:mc="http://schemas.openxmlformats.org/markup-compatibility/2006">
      <mc:Choice Requires="x14">
        <control shapeId="123905" r:id="rId4" name="CustomMemberDispatchertb1">
          <controlPr defaultSize="0" autoLine="0" autoPict="0" r:id="rId5">
            <anchor moveWithCells="1" sizeWithCells="1">
              <from>
                <xdr:col>0</xdr:col>
                <xdr:colOff>0</xdr:colOff>
                <xdr:row>0</xdr:row>
                <xdr:rowOff>0</xdr:rowOff>
              </from>
              <to>
                <xdr:col>1</xdr:col>
                <xdr:colOff>371475</xdr:colOff>
                <xdr:row>0</xdr:row>
                <xdr:rowOff>0</xdr:rowOff>
              </to>
            </anchor>
          </controlPr>
        </control>
      </mc:Choice>
      <mc:Fallback>
        <control shapeId="123905"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2"/>
  <sheetViews>
    <sheetView showGridLines="0" zoomScale="150" zoomScaleNormal="150" zoomScalePageLayoutView="120" workbookViewId="0"/>
  </sheetViews>
  <sheetFormatPr baseColWidth="10" defaultColWidth="8.125" defaultRowHeight="14.25"/>
  <cols>
    <col min="1" max="1" width="3.25" customWidth="1"/>
    <col min="2" max="2" width="30.125" customWidth="1"/>
    <col min="3" max="11" width="5.625" customWidth="1"/>
  </cols>
  <sheetData>
    <row r="1" spans="1:16" s="23" customFormat="1" ht="23.1" customHeight="1">
      <c r="A1" s="154"/>
      <c r="B1" s="154"/>
      <c r="C1" s="22"/>
      <c r="D1" s="22"/>
      <c r="E1" s="22"/>
      <c r="F1" s="22"/>
      <c r="G1" s="22"/>
      <c r="H1" s="22"/>
      <c r="I1" s="22"/>
      <c r="J1" s="22"/>
      <c r="K1" s="22"/>
    </row>
    <row r="2" spans="1:16" s="24" customFormat="1" ht="18.75" customHeight="1">
      <c r="A2" s="335" t="s">
        <v>209</v>
      </c>
      <c r="B2" s="282"/>
      <c r="C2" s="336"/>
      <c r="D2" s="336"/>
      <c r="E2" s="336"/>
      <c r="F2" s="336"/>
      <c r="G2" s="336"/>
      <c r="H2" s="336"/>
      <c r="I2" s="336"/>
      <c r="J2" s="336"/>
      <c r="K2" s="336"/>
    </row>
    <row r="3" spans="1:16" s="25" customFormat="1" ht="13.9" customHeight="1">
      <c r="A3" s="337"/>
      <c r="B3" s="337"/>
      <c r="C3" s="337"/>
      <c r="D3" s="337"/>
      <c r="E3" s="337"/>
      <c r="F3" s="337"/>
      <c r="G3" s="337"/>
      <c r="H3" s="337"/>
      <c r="I3" s="337"/>
      <c r="J3" s="337"/>
      <c r="K3" s="337"/>
    </row>
    <row r="4" spans="1:16" s="26" customFormat="1" ht="14.1" customHeight="1">
      <c r="A4" s="181" t="s">
        <v>210</v>
      </c>
      <c r="B4" s="181"/>
      <c r="C4" s="338" t="s">
        <v>211</v>
      </c>
      <c r="D4" s="339" t="s">
        <v>212</v>
      </c>
      <c r="E4" s="339" t="s">
        <v>213</v>
      </c>
      <c r="F4" s="339" t="s">
        <v>214</v>
      </c>
      <c r="G4" s="339" t="s">
        <v>215</v>
      </c>
      <c r="H4" s="339" t="s">
        <v>216</v>
      </c>
      <c r="I4" s="339" t="s">
        <v>217</v>
      </c>
      <c r="J4" s="339" t="s">
        <v>218</v>
      </c>
      <c r="K4" s="339" t="s">
        <v>219</v>
      </c>
      <c r="O4" s="27"/>
      <c r="P4" s="27"/>
    </row>
    <row r="5" spans="1:16" s="26" customFormat="1" ht="13.9" customHeight="1">
      <c r="A5" s="1459" t="s">
        <v>80</v>
      </c>
      <c r="B5" s="1459"/>
      <c r="C5" s="340">
        <v>16410.230838673</v>
      </c>
      <c r="D5" s="630">
        <v>16718.226756590801</v>
      </c>
      <c r="E5" s="630">
        <v>16128.9797195994</v>
      </c>
      <c r="F5" s="630">
        <v>15816.5790027736</v>
      </c>
      <c r="G5" s="630">
        <v>15526.3683739833</v>
      </c>
      <c r="H5" s="630">
        <v>15996.944183192101</v>
      </c>
      <c r="I5" s="630">
        <v>15718.282381622101</v>
      </c>
      <c r="J5" s="630">
        <v>15232.037495724799</v>
      </c>
      <c r="K5" s="630">
        <v>14599.521052956701</v>
      </c>
      <c r="M5" s="10"/>
      <c r="N5" s="10"/>
      <c r="O5" s="10"/>
      <c r="P5" s="27"/>
    </row>
    <row r="6" spans="1:16" s="28" customFormat="1" ht="13.9" customHeight="1">
      <c r="A6" s="342" t="s">
        <v>220</v>
      </c>
      <c r="B6" s="283"/>
      <c r="C6" s="1375">
        <v>3500.0443955939299</v>
      </c>
      <c r="D6" s="579">
        <v>3286.78851927899</v>
      </c>
      <c r="E6" s="579">
        <v>3037.5397332782436</v>
      </c>
      <c r="F6" s="579">
        <v>3439.294476447732</v>
      </c>
      <c r="G6" s="579">
        <v>2702.1057347451192</v>
      </c>
      <c r="H6" s="579">
        <v>2926.9385691141065</v>
      </c>
      <c r="I6" s="579">
        <v>2734.9154392078049</v>
      </c>
      <c r="J6" s="579">
        <v>2818.74179307336</v>
      </c>
      <c r="K6" s="579">
        <v>2634.0530768045969</v>
      </c>
      <c r="M6" s="10"/>
      <c r="N6" s="10"/>
      <c r="O6" s="10"/>
      <c r="P6" s="27"/>
    </row>
    <row r="7" spans="1:16" s="28" customFormat="1" ht="13.9" customHeight="1">
      <c r="A7" s="342" t="s">
        <v>221</v>
      </c>
      <c r="B7" s="283"/>
      <c r="C7" s="344">
        <v>1192.8188846416699</v>
      </c>
      <c r="D7" s="579">
        <v>371.61528713722703</v>
      </c>
      <c r="E7" s="579">
        <v>1659.9314154935601</v>
      </c>
      <c r="F7" s="579">
        <v>1009.88675385386</v>
      </c>
      <c r="G7" s="579">
        <v>1183.39064345777</v>
      </c>
      <c r="H7" s="579">
        <v>-161.54270413325798</v>
      </c>
      <c r="I7" s="579">
        <v>1703.2698717051601</v>
      </c>
      <c r="J7" s="579">
        <v>1277.4337934005</v>
      </c>
      <c r="K7" s="579">
        <v>2463.6543455443402</v>
      </c>
      <c r="M7" s="10"/>
      <c r="N7" s="10"/>
      <c r="O7" s="10"/>
      <c r="P7" s="27"/>
    </row>
    <row r="8" spans="1:16" s="28" customFormat="1" ht="13.9" customHeight="1">
      <c r="A8" s="342" t="s">
        <v>222</v>
      </c>
      <c r="B8" s="283"/>
      <c r="C8" s="344">
        <v>280.16267799999991</v>
      </c>
      <c r="D8" s="579">
        <v>466.60439199999894</v>
      </c>
      <c r="E8" s="579">
        <v>318.32331299999987</v>
      </c>
      <c r="F8" s="579">
        <v>432.96453100000042</v>
      </c>
      <c r="G8" s="579">
        <v>203.21663899999999</v>
      </c>
      <c r="H8" s="579">
        <v>326.465934</v>
      </c>
      <c r="I8" s="579">
        <v>364.24430199999978</v>
      </c>
      <c r="J8" s="579">
        <v>338.43050199999993</v>
      </c>
      <c r="K8" s="579">
        <v>154.25236100000009</v>
      </c>
      <c r="M8" s="10"/>
      <c r="N8" s="10"/>
      <c r="O8" s="10"/>
      <c r="P8" s="27"/>
    </row>
    <row r="9" spans="1:16" s="28" customFormat="1" ht="13.9" customHeight="1">
      <c r="A9" s="342" t="s">
        <v>223</v>
      </c>
      <c r="B9" s="283"/>
      <c r="C9" s="345">
        <v>529.69039718016995</v>
      </c>
      <c r="D9" s="579">
        <v>872.61084866495094</v>
      </c>
      <c r="E9" s="579">
        <v>1705.9962276885919</v>
      </c>
      <c r="F9" s="579">
        <v>873.49650665168497</v>
      </c>
      <c r="G9" s="579">
        <v>782.79075874155205</v>
      </c>
      <c r="H9" s="579">
        <v>899.61619612594302</v>
      </c>
      <c r="I9" s="579">
        <v>449.32091861686303</v>
      </c>
      <c r="J9" s="579">
        <v>536.36848241157202</v>
      </c>
      <c r="K9" s="579">
        <v>684.18902357135607</v>
      </c>
      <c r="M9" s="10"/>
      <c r="N9" s="10"/>
      <c r="O9" s="10"/>
      <c r="P9" s="27"/>
    </row>
    <row r="10" spans="1:16" s="26" customFormat="1" ht="13.9" customHeight="1">
      <c r="A10" s="1459" t="s">
        <v>224</v>
      </c>
      <c r="B10" s="1459"/>
      <c r="C10" s="340">
        <v>5502.7163554157696</v>
      </c>
      <c r="D10" s="630">
        <v>4997.6190470811607</v>
      </c>
      <c r="E10" s="630">
        <v>6721.7906894603993</v>
      </c>
      <c r="F10" s="630">
        <v>5755.6422679532898</v>
      </c>
      <c r="G10" s="630">
        <v>4871.5037759444504</v>
      </c>
      <c r="H10" s="630">
        <v>3991.4779951067999</v>
      </c>
      <c r="I10" s="630">
        <v>5251.7505315298295</v>
      </c>
      <c r="J10" s="630">
        <v>4970.9745708854298</v>
      </c>
      <c r="K10" s="630">
        <v>5936.1488069202896</v>
      </c>
      <c r="L10" s="346"/>
      <c r="M10" s="10"/>
      <c r="N10" s="10"/>
      <c r="O10" s="10"/>
      <c r="P10" s="27"/>
    </row>
    <row r="11" spans="1:16" s="26" customFormat="1" ht="13.9" customHeight="1">
      <c r="A11" s="1459" t="s">
        <v>225</v>
      </c>
      <c r="B11" s="1459"/>
      <c r="C11" s="340">
        <v>21912.947194088803</v>
      </c>
      <c r="D11" s="630">
        <v>21715.845803671898</v>
      </c>
      <c r="E11" s="630">
        <v>22850.7704090597</v>
      </c>
      <c r="F11" s="630">
        <v>21572.221270726899</v>
      </c>
      <c r="G11" s="630">
        <v>20397.8721499278</v>
      </c>
      <c r="H11" s="630">
        <v>19988.422178298999</v>
      </c>
      <c r="I11" s="630">
        <v>20970.032913151903</v>
      </c>
      <c r="J11" s="630">
        <v>20203.012066610198</v>
      </c>
      <c r="K11" s="630">
        <v>20535.669859877002</v>
      </c>
      <c r="M11" s="10"/>
      <c r="N11" s="10"/>
      <c r="O11" s="10"/>
      <c r="P11" s="27"/>
    </row>
    <row r="12" spans="1:16" s="26" customFormat="1" ht="13.9" customHeight="1">
      <c r="A12" s="342" t="s">
        <v>89</v>
      </c>
      <c r="B12" s="342"/>
      <c r="C12" s="1375">
        <v>-7884.7718197191152</v>
      </c>
      <c r="D12" s="579">
        <v>-7792.1126024829182</v>
      </c>
      <c r="E12" s="579">
        <v>-7431.4111823453377</v>
      </c>
      <c r="F12" s="579">
        <v>-7502.5434061287897</v>
      </c>
      <c r="G12" s="579">
        <v>-7306.29487482478</v>
      </c>
      <c r="H12" s="579">
        <v>-7639.0875243697637</v>
      </c>
      <c r="I12" s="579">
        <v>-6849.5720936443613</v>
      </c>
      <c r="J12" s="579">
        <v>-7043.5835718125691</v>
      </c>
      <c r="K12" s="579">
        <v>-6863.03510875542</v>
      </c>
      <c r="L12" s="346"/>
      <c r="M12" s="10"/>
      <c r="N12" s="10"/>
      <c r="O12" s="10"/>
      <c r="P12" s="27"/>
    </row>
    <row r="13" spans="1:16" s="26" customFormat="1" ht="13.9" customHeight="1">
      <c r="A13" s="347" t="s">
        <v>226</v>
      </c>
      <c r="B13" s="347"/>
      <c r="C13" s="344">
        <v>-22.551681317434397</v>
      </c>
      <c r="D13" s="1749">
        <v>-434.57068731844197</v>
      </c>
      <c r="E13" s="1749">
        <v>-2.27530316719999E-2</v>
      </c>
      <c r="F13" s="1749">
        <v>-2.7495752207509998</v>
      </c>
      <c r="G13" s="1749">
        <v>21.8585813957</v>
      </c>
      <c r="H13" s="1750">
        <v>-63.637921970816009</v>
      </c>
      <c r="I13" s="1749">
        <v>-8.2480440661780019</v>
      </c>
      <c r="J13" s="1749">
        <v>-39.682912770280005</v>
      </c>
      <c r="K13" s="1749">
        <v>-113.03638455842</v>
      </c>
      <c r="M13" s="10"/>
      <c r="N13" s="10"/>
      <c r="O13" s="10"/>
      <c r="P13" s="27"/>
    </row>
    <row r="14" spans="1:16" s="26" customFormat="1" ht="13.9" customHeight="1">
      <c r="A14" s="342" t="s">
        <v>227</v>
      </c>
      <c r="B14" s="351"/>
      <c r="C14" s="1375">
        <v>14005.623693052299</v>
      </c>
      <c r="D14" s="1268">
        <v>13489.1625138705</v>
      </c>
      <c r="E14" s="1268">
        <v>15419.336473682699</v>
      </c>
      <c r="F14" s="1268">
        <v>14066.9282893773</v>
      </c>
      <c r="G14" s="1268">
        <v>13113.4358564987</v>
      </c>
      <c r="H14" s="1268">
        <v>12285.6967319584</v>
      </c>
      <c r="I14" s="1268">
        <v>14112.212775441401</v>
      </c>
      <c r="J14" s="1268">
        <v>13119.745582027299</v>
      </c>
      <c r="K14" s="1268">
        <v>13559.598366563101</v>
      </c>
      <c r="M14" s="10"/>
      <c r="N14" s="10"/>
      <c r="O14" s="10"/>
      <c r="P14" s="27"/>
    </row>
    <row r="15" spans="1:16" s="26" customFormat="1" ht="13.9" customHeight="1">
      <c r="A15" s="342" t="s">
        <v>228</v>
      </c>
      <c r="B15" s="342"/>
      <c r="C15" s="344">
        <v>18.491467617357202</v>
      </c>
      <c r="D15" s="579">
        <v>1.6529294262480001</v>
      </c>
      <c r="E15" s="579">
        <v>0.44956553828200402</v>
      </c>
      <c r="F15" s="579">
        <v>-2.9152501397219996</v>
      </c>
      <c r="G15" s="579">
        <v>-1.6240803019000001</v>
      </c>
      <c r="H15" s="579">
        <v>0.15749917863000801</v>
      </c>
      <c r="I15" s="579">
        <v>-3.7350597186100098</v>
      </c>
      <c r="J15" s="579">
        <v>14.57211594694</v>
      </c>
      <c r="K15" s="579">
        <v>0.43327772939999998</v>
      </c>
      <c r="M15" s="10"/>
      <c r="N15" s="10"/>
      <c r="O15" s="10"/>
      <c r="P15" s="27"/>
    </row>
    <row r="16" spans="1:16" s="26" customFormat="1" ht="13.9" customHeight="1">
      <c r="A16" s="347" t="s">
        <v>229</v>
      </c>
      <c r="B16" s="347"/>
      <c r="C16" s="344">
        <v>-410.12039926521499</v>
      </c>
      <c r="D16" s="926">
        <v>-156.66779442461399</v>
      </c>
      <c r="E16" s="926">
        <v>-169.66241825636399</v>
      </c>
      <c r="F16" s="926">
        <v>-559.567686949738</v>
      </c>
      <c r="G16" s="926">
        <v>-322.74781067506603</v>
      </c>
      <c r="H16" s="926">
        <v>-920.16781594255099</v>
      </c>
      <c r="I16" s="926">
        <v>-936.80203881729994</v>
      </c>
      <c r="J16" s="926">
        <v>-870.90896861352792</v>
      </c>
      <c r="K16" s="926">
        <v>79.022567289918001</v>
      </c>
      <c r="M16" s="10"/>
      <c r="N16" s="10"/>
      <c r="O16" s="10"/>
      <c r="P16" s="27"/>
    </row>
    <row r="17" spans="1:16" s="26" customFormat="1" ht="13.9" customHeight="1">
      <c r="A17" s="353" t="s">
        <v>230</v>
      </c>
      <c r="B17" s="353"/>
      <c r="C17" s="1375">
        <v>13613.994761404401</v>
      </c>
      <c r="D17" s="1268">
        <v>13334.1476488722</v>
      </c>
      <c r="E17" s="1268">
        <v>15250.123620964599</v>
      </c>
      <c r="F17" s="1268">
        <v>13504.445352287899</v>
      </c>
      <c r="G17" s="1268">
        <v>12789.0639655217</v>
      </c>
      <c r="H17" s="1268">
        <v>11365.686415194501</v>
      </c>
      <c r="I17" s="1268">
        <v>13171.675676905499</v>
      </c>
      <c r="J17" s="1268">
        <v>12263.408729360699</v>
      </c>
      <c r="K17" s="1268">
        <v>13639.054211582399</v>
      </c>
      <c r="M17" s="10"/>
      <c r="N17" s="10"/>
      <c r="O17" s="10"/>
      <c r="P17" s="27"/>
    </row>
    <row r="18" spans="1:16" s="26" customFormat="1" ht="13.9" customHeight="1">
      <c r="A18" s="342" t="s">
        <v>231</v>
      </c>
      <c r="B18" s="342"/>
      <c r="C18" s="344">
        <v>-2722.7989269240898</v>
      </c>
      <c r="D18" s="579">
        <v>-765.283926439997</v>
      </c>
      <c r="E18" s="579">
        <v>-3050.0251789645704</v>
      </c>
      <c r="F18" s="579">
        <v>-2700.8887859255501</v>
      </c>
      <c r="G18" s="579">
        <v>-2557.8132350016799</v>
      </c>
      <c r="H18" s="579">
        <v>-1824.0957714303499</v>
      </c>
      <c r="I18" s="579">
        <v>-3029.4851301969002</v>
      </c>
      <c r="J18" s="579">
        <v>-2820.58432865537</v>
      </c>
      <c r="K18" s="579">
        <v>-3136.9821565710599</v>
      </c>
      <c r="M18" s="10"/>
      <c r="N18" s="10"/>
      <c r="O18" s="10"/>
      <c r="P18" s="27"/>
    </row>
    <row r="19" spans="1:16" s="26" customFormat="1" ht="13.9" customHeight="1">
      <c r="A19" s="342" t="s">
        <v>232</v>
      </c>
      <c r="B19" s="351"/>
      <c r="C19" s="344">
        <v>-42.588000000000001</v>
      </c>
      <c r="D19" s="579">
        <v>105.842519854</v>
      </c>
      <c r="E19" s="579">
        <v>-39.921017214999999</v>
      </c>
      <c r="F19" s="579">
        <v>-37.101258815000001</v>
      </c>
      <c r="G19" s="579">
        <v>-28.53309101</v>
      </c>
      <c r="H19" s="579">
        <v>-138.285582686</v>
      </c>
      <c r="I19" s="1749">
        <v>-0.34009687100000202</v>
      </c>
      <c r="J19" s="1749">
        <v>18.925442866000001</v>
      </c>
      <c r="K19" s="1749">
        <v>-29.627773919999999</v>
      </c>
      <c r="M19" s="10"/>
      <c r="N19" s="10"/>
      <c r="O19" s="10"/>
      <c r="P19" s="27"/>
    </row>
    <row r="20" spans="1:16" s="26" customFormat="1" ht="13.9" customHeight="1">
      <c r="A20" s="1460" t="s">
        <v>233</v>
      </c>
      <c r="B20" s="1460"/>
      <c r="C20" s="340">
        <v>10848.607834480301</v>
      </c>
      <c r="D20" s="930">
        <v>12674.7062422862</v>
      </c>
      <c r="E20" s="930">
        <v>12160.177424784999</v>
      </c>
      <c r="F20" s="930">
        <v>10766.4553075473</v>
      </c>
      <c r="G20" s="930">
        <v>10202.71763951</v>
      </c>
      <c r="H20" s="930">
        <v>9403.3050610780901</v>
      </c>
      <c r="I20" s="930">
        <v>10141.850449837601</v>
      </c>
      <c r="J20" s="930">
        <v>9461.7498435713806</v>
      </c>
      <c r="K20" s="930">
        <v>10472.444281091399</v>
      </c>
      <c r="M20" s="10"/>
      <c r="N20" s="10"/>
      <c r="O20" s="10"/>
      <c r="P20" s="27"/>
    </row>
    <row r="21" spans="1:16" s="26" customFormat="1" ht="13.9" customHeight="1">
      <c r="A21" s="1460" t="s">
        <v>234</v>
      </c>
      <c r="B21" s="1460"/>
      <c r="C21" s="340">
        <v>10433.8977544803</v>
      </c>
      <c r="D21" s="930">
        <v>12177.824012286199</v>
      </c>
      <c r="E21" s="930">
        <v>11632.215014784999</v>
      </c>
      <c r="F21" s="930">
        <v>10270.986867547299</v>
      </c>
      <c r="G21" s="930">
        <v>9789.4450295100014</v>
      </c>
      <c r="H21" s="930">
        <v>9018.6740710780905</v>
      </c>
      <c r="I21" s="930">
        <v>9805.429349837601</v>
      </c>
      <c r="J21" s="930">
        <v>9148.9997255713788</v>
      </c>
      <c r="K21" s="930">
        <v>10192.4570070914</v>
      </c>
      <c r="M21" s="10"/>
      <c r="N21" s="10"/>
      <c r="O21" s="10"/>
      <c r="P21" s="27"/>
    </row>
    <row r="22" spans="1:16" s="10" customFormat="1" ht="7.5" customHeight="1">
      <c r="A22" s="320"/>
      <c r="B22" s="320"/>
      <c r="C22" s="320"/>
      <c r="D22" s="355"/>
      <c r="E22" s="355"/>
      <c r="F22" s="355"/>
      <c r="G22" s="355"/>
      <c r="H22" s="355"/>
      <c r="I22" s="355"/>
      <c r="J22" s="355"/>
      <c r="K22" s="355"/>
      <c r="P22" s="25"/>
    </row>
    <row r="23" spans="1:16" s="10" customFormat="1" ht="13.9" customHeight="1">
      <c r="A23" s="1759" t="s">
        <v>235</v>
      </c>
      <c r="B23" s="1759"/>
      <c r="C23" s="1759"/>
      <c r="D23" s="1759"/>
      <c r="E23" s="1759"/>
      <c r="F23" s="1759"/>
      <c r="G23" s="1759"/>
      <c r="H23" s="1759"/>
      <c r="I23" s="1759"/>
      <c r="J23" s="1759"/>
      <c r="K23" s="1759"/>
      <c r="P23" s="25"/>
    </row>
    <row r="24" spans="1:16" s="10" customFormat="1" ht="13.9" customHeight="1">
      <c r="A24" s="1759" t="s">
        <v>236</v>
      </c>
      <c r="B24" s="1759"/>
      <c r="C24" s="1759"/>
      <c r="D24" s="1759"/>
      <c r="E24" s="1759"/>
      <c r="F24" s="1759"/>
      <c r="G24" s="1759"/>
      <c r="H24" s="1759"/>
      <c r="I24" s="1759"/>
      <c r="J24" s="1759"/>
      <c r="K24" s="1759"/>
      <c r="P24" s="25"/>
    </row>
    <row r="25" spans="1:16" s="10" customFormat="1" ht="13.9" customHeight="1">
      <c r="A25" s="1759" t="s">
        <v>237</v>
      </c>
      <c r="B25" s="1759"/>
      <c r="C25" s="1759"/>
      <c r="D25" s="1759"/>
      <c r="E25" s="1759"/>
      <c r="F25" s="1759"/>
      <c r="G25" s="1759"/>
      <c r="H25" s="1759"/>
      <c r="I25" s="1759"/>
      <c r="J25" s="1759"/>
      <c r="K25" s="1759"/>
      <c r="P25" s="25"/>
    </row>
    <row r="26" spans="1:16" s="23" customFormat="1" ht="23.1" customHeight="1">
      <c r="A26" s="155"/>
      <c r="B26" s="155"/>
      <c r="C26" s="357"/>
      <c r="D26" s="357"/>
      <c r="E26" s="357"/>
      <c r="F26" s="357"/>
      <c r="G26" s="357"/>
      <c r="H26" s="357"/>
      <c r="I26" s="357"/>
      <c r="J26" s="357"/>
      <c r="K26" s="357"/>
    </row>
    <row r="27" spans="1:16" s="24" customFormat="1" ht="18.75" customHeight="1">
      <c r="A27" s="358" t="s">
        <v>238</v>
      </c>
      <c r="B27" s="266"/>
      <c r="C27" s="336"/>
      <c r="D27" s="336"/>
      <c r="E27" s="336"/>
      <c r="F27" s="336"/>
      <c r="G27" s="336"/>
      <c r="H27" s="336"/>
      <c r="I27" s="336"/>
      <c r="J27" s="336"/>
      <c r="K27" s="336"/>
    </row>
    <row r="28" spans="1:16" s="25" customFormat="1" ht="13.9" customHeight="1">
      <c r="A28" s="337"/>
      <c r="B28" s="337"/>
      <c r="C28" s="337"/>
      <c r="D28" s="337"/>
      <c r="E28" s="337"/>
      <c r="F28" s="337"/>
      <c r="G28" s="337"/>
      <c r="H28" s="337"/>
      <c r="I28" s="337"/>
      <c r="J28" s="337"/>
      <c r="K28" s="337"/>
    </row>
    <row r="29" spans="1:16" s="29" customFormat="1" ht="14.1" customHeight="1">
      <c r="A29" s="186" t="s">
        <v>210</v>
      </c>
      <c r="B29" s="186"/>
      <c r="C29" s="338" t="s">
        <v>211</v>
      </c>
      <c r="D29" s="339" t="s">
        <v>212</v>
      </c>
      <c r="E29" s="339" t="s">
        <v>213</v>
      </c>
      <c r="F29" s="339" t="s">
        <v>214</v>
      </c>
      <c r="G29" s="339" t="s">
        <v>215</v>
      </c>
      <c r="H29" s="339" t="s">
        <v>216</v>
      </c>
      <c r="I29" s="339" t="s">
        <v>217</v>
      </c>
      <c r="J29" s="339" t="s">
        <v>218</v>
      </c>
      <c r="K29" s="339" t="s">
        <v>219</v>
      </c>
    </row>
    <row r="30" spans="1:16" s="30" customFormat="1" ht="13.9" customHeight="1">
      <c r="A30" s="359" t="s">
        <v>239</v>
      </c>
      <c r="B30" s="359"/>
      <c r="C30" s="1375">
        <v>45172.440634809005</v>
      </c>
      <c r="D30" s="1376">
        <v>46020.751465232701</v>
      </c>
      <c r="E30" s="1377">
        <v>46881.659533589103</v>
      </c>
      <c r="F30" s="1377">
        <v>47570.969960528098</v>
      </c>
      <c r="G30" s="1377">
        <v>46268.338041837</v>
      </c>
      <c r="H30" s="1377">
        <v>43594.710694520101</v>
      </c>
      <c r="I30" s="1377">
        <v>40897.001594121095</v>
      </c>
      <c r="J30" s="1377">
        <v>36640.523499303701</v>
      </c>
      <c r="K30" s="1377">
        <v>32417.9188307937</v>
      </c>
    </row>
    <row r="31" spans="1:16" s="30" customFormat="1" ht="13.9" customHeight="1">
      <c r="A31" s="360" t="s">
        <v>240</v>
      </c>
      <c r="B31" s="360"/>
      <c r="C31" s="344">
        <v>1652.96219413318</v>
      </c>
      <c r="D31" s="361">
        <v>1912.1806935611301</v>
      </c>
      <c r="E31" s="362">
        <v>1233.2173826701001</v>
      </c>
      <c r="F31" s="362">
        <v>1593.8699775427001</v>
      </c>
      <c r="G31" s="362">
        <v>2072.6389218505001</v>
      </c>
      <c r="H31" s="362">
        <v>1235.9349027548601</v>
      </c>
      <c r="I31" s="362">
        <v>2296.03509812633</v>
      </c>
      <c r="J31" s="362">
        <v>1825.8835900416</v>
      </c>
      <c r="K31" s="362">
        <v>1736.9994199432901</v>
      </c>
    </row>
    <row r="32" spans="1:16" s="30" customFormat="1" ht="13.9" customHeight="1">
      <c r="A32" s="360" t="s">
        <v>241</v>
      </c>
      <c r="B32" s="360"/>
      <c r="C32" s="344">
        <v>-30180.501579247899</v>
      </c>
      <c r="D32" s="361">
        <v>-31256.365539215301</v>
      </c>
      <c r="E32" s="362">
        <v>-32021.135734295498</v>
      </c>
      <c r="F32" s="362">
        <v>-33202.572768090598</v>
      </c>
      <c r="G32" s="362">
        <v>-33162.831392557302</v>
      </c>
      <c r="H32" s="362">
        <v>-29440.685042518198</v>
      </c>
      <c r="I32" s="362">
        <v>-28179.1728049833</v>
      </c>
      <c r="J32" s="363">
        <v>-24230.863772068999</v>
      </c>
      <c r="K32" s="362">
        <v>-19905.784151890599</v>
      </c>
    </row>
    <row r="33" spans="1:12" s="30" customFormat="1" ht="13.9" customHeight="1">
      <c r="A33" s="364" t="s">
        <v>242</v>
      </c>
      <c r="B33" s="364"/>
      <c r="C33" s="345">
        <v>-234.67041102122201</v>
      </c>
      <c r="D33" s="365">
        <v>41.660137012246295</v>
      </c>
      <c r="E33" s="366">
        <v>35.23853763572</v>
      </c>
      <c r="F33" s="366">
        <v>-145.68816720651299</v>
      </c>
      <c r="G33" s="366">
        <v>348.22280285307198</v>
      </c>
      <c r="H33" s="366">
        <v>606.98362843537598</v>
      </c>
      <c r="I33" s="366">
        <v>704.41849435797201</v>
      </c>
      <c r="J33" s="367">
        <v>996.494178448458</v>
      </c>
      <c r="K33" s="366">
        <v>350.38695411022201</v>
      </c>
    </row>
    <row r="34" spans="1:12" s="30" customFormat="1" ht="13.9" customHeight="1">
      <c r="A34" s="1461" t="s">
        <v>80</v>
      </c>
      <c r="B34" s="1461"/>
      <c r="C34" s="340">
        <v>16410.230838673</v>
      </c>
      <c r="D34" s="368">
        <v>16718.226756590801</v>
      </c>
      <c r="E34" s="369">
        <v>16128.9797195993</v>
      </c>
      <c r="F34" s="369">
        <v>15816.5790027736</v>
      </c>
      <c r="G34" s="369">
        <v>15526.3683739833</v>
      </c>
      <c r="H34" s="369">
        <v>15996.944183192199</v>
      </c>
      <c r="I34" s="369">
        <v>15718.282381622101</v>
      </c>
      <c r="J34" s="369">
        <v>15232.0374957247</v>
      </c>
      <c r="K34" s="369">
        <v>14599.521052956701</v>
      </c>
    </row>
    <row r="35" spans="1:12" s="30" customFormat="1" ht="13.9" customHeight="1">
      <c r="A35" s="359" t="s">
        <v>243</v>
      </c>
      <c r="B35" s="359"/>
      <c r="C35" s="1375">
        <v>4592.0616430948303</v>
      </c>
      <c r="D35" s="1376">
        <v>4356.1135810025098</v>
      </c>
      <c r="E35" s="1377">
        <v>3951.1190468733598</v>
      </c>
      <c r="F35" s="1377">
        <v>4354.4713800294503</v>
      </c>
      <c r="G35" s="1377">
        <v>3636.11079774993</v>
      </c>
      <c r="H35" s="1377">
        <v>3856.3944743359898</v>
      </c>
      <c r="I35" s="1377">
        <v>3609.8988326357799</v>
      </c>
      <c r="J35" s="1377">
        <v>3764.7492659808099</v>
      </c>
      <c r="K35" s="1377">
        <v>3541.22461175024</v>
      </c>
      <c r="L35" s="370"/>
    </row>
    <row r="36" spans="1:12" s="30" customFormat="1" ht="13.9" customHeight="1">
      <c r="A36" s="360" t="s">
        <v>244</v>
      </c>
      <c r="B36" s="360"/>
      <c r="C36" s="344">
        <v>-1092.0172475008999</v>
      </c>
      <c r="D36" s="361">
        <v>-1069.3250617235201</v>
      </c>
      <c r="E36" s="362">
        <v>-913.57931359511599</v>
      </c>
      <c r="F36" s="362">
        <v>-915.17690358171797</v>
      </c>
      <c r="G36" s="362">
        <v>-934.00506300481095</v>
      </c>
      <c r="H36" s="362">
        <v>-929.45590522188297</v>
      </c>
      <c r="I36" s="362">
        <v>-874.98339342797499</v>
      </c>
      <c r="J36" s="362">
        <v>-946.00747290745005</v>
      </c>
      <c r="K36" s="362">
        <v>-907.17153494564309</v>
      </c>
    </row>
    <row r="37" spans="1:12" s="30" customFormat="1" ht="13.9" customHeight="1">
      <c r="A37" s="360" t="s">
        <v>245</v>
      </c>
      <c r="B37" s="360"/>
      <c r="C37" s="344">
        <v>1192.8188846416699</v>
      </c>
      <c r="D37" s="361">
        <v>371.61528713722799</v>
      </c>
      <c r="E37" s="362">
        <v>1659.9314154935601</v>
      </c>
      <c r="F37" s="362">
        <v>1009.88675385386</v>
      </c>
      <c r="G37" s="362">
        <v>1183.39064345777</v>
      </c>
      <c r="H37" s="362">
        <v>-161.54270413325798</v>
      </c>
      <c r="I37" s="362">
        <v>1703.2698717051701</v>
      </c>
      <c r="J37" s="362">
        <v>1277.4337934005</v>
      </c>
      <c r="K37" s="362">
        <v>2463.6543455443402</v>
      </c>
    </row>
    <row r="38" spans="1:12" s="30" customFormat="1" ht="13.9" customHeight="1">
      <c r="A38" s="360" t="s">
        <v>222</v>
      </c>
      <c r="B38" s="371"/>
      <c r="C38" s="344">
        <v>280.16267800000003</v>
      </c>
      <c r="D38" s="361">
        <v>466.60439199999894</v>
      </c>
      <c r="E38" s="362">
        <v>318.32331299999987</v>
      </c>
      <c r="F38" s="362">
        <v>432.96453100000042</v>
      </c>
      <c r="G38" s="362">
        <v>203.21663899999999</v>
      </c>
      <c r="H38" s="362">
        <v>326.465934</v>
      </c>
      <c r="I38" s="362">
        <v>364.24430199999978</v>
      </c>
      <c r="J38" s="362">
        <v>338.43050199999993</v>
      </c>
      <c r="K38" s="362">
        <v>154.25236100000009</v>
      </c>
      <c r="L38" s="370"/>
    </row>
    <row r="39" spans="1:12" s="30" customFormat="1" ht="13.9" customHeight="1">
      <c r="A39" s="1762" t="s">
        <v>246</v>
      </c>
      <c r="B39" s="1765"/>
      <c r="C39" s="344">
        <v>26.689245674000002</v>
      </c>
      <c r="D39" s="361">
        <v>256.27283292200002</v>
      </c>
      <c r="E39" s="362">
        <v>1016.337753064</v>
      </c>
      <c r="F39" s="362">
        <v>258.35262309000001</v>
      </c>
      <c r="G39" s="362">
        <v>187.797686822</v>
      </c>
      <c r="H39" s="362">
        <v>273.67751517700003</v>
      </c>
      <c r="I39" s="362">
        <v>-65.316793446999995</v>
      </c>
      <c r="J39" s="362">
        <v>76.237830552000005</v>
      </c>
      <c r="K39" s="362">
        <v>164.43698860000001</v>
      </c>
    </row>
    <row r="40" spans="1:12" s="30" customFormat="1" ht="13.9" customHeight="1">
      <c r="A40" s="360" t="s">
        <v>247</v>
      </c>
      <c r="B40" s="360"/>
      <c r="C40" s="344">
        <v>8.5380000000000003</v>
      </c>
      <c r="D40" s="361">
        <v>101.5561856865</v>
      </c>
      <c r="E40" s="362">
        <v>4.9318486589000008</v>
      </c>
      <c r="F40" s="362">
        <v>-6.6579453221000007</v>
      </c>
      <c r="G40" s="362">
        <v>3.2841747703999999</v>
      </c>
      <c r="H40" s="362">
        <v>44.513177499999998</v>
      </c>
      <c r="I40" s="362">
        <v>0.36299999999999999</v>
      </c>
      <c r="J40" s="362">
        <v>-0.64300000000000002</v>
      </c>
      <c r="K40" s="362">
        <v>-1.0620000000000001</v>
      </c>
    </row>
    <row r="41" spans="1:12" s="30" customFormat="1" ht="13.9" customHeight="1">
      <c r="A41" s="364" t="s">
        <v>248</v>
      </c>
      <c r="B41" s="364"/>
      <c r="C41" s="345">
        <v>494.46315150617102</v>
      </c>
      <c r="D41" s="365">
        <v>514.78183005644803</v>
      </c>
      <c r="E41" s="366">
        <v>684.72662596569194</v>
      </c>
      <c r="F41" s="366">
        <v>621.80182888378499</v>
      </c>
      <c r="G41" s="366">
        <v>591.70889714915199</v>
      </c>
      <c r="H41" s="366">
        <v>581.42550344894403</v>
      </c>
      <c r="I41" s="366">
        <v>514.27471206386201</v>
      </c>
      <c r="J41" s="366">
        <v>460.77365185957194</v>
      </c>
      <c r="K41" s="366">
        <v>520.81403497135602</v>
      </c>
    </row>
    <row r="42" spans="1:12" s="30" customFormat="1" ht="13.9" customHeight="1">
      <c r="A42" s="1461" t="s">
        <v>83</v>
      </c>
      <c r="B42" s="1461"/>
      <c r="C42" s="340">
        <v>5502.7163554157805</v>
      </c>
      <c r="D42" s="368">
        <v>4997.6190470811607</v>
      </c>
      <c r="E42" s="369">
        <v>6721.7906894603993</v>
      </c>
      <c r="F42" s="369">
        <v>5755.6422679532807</v>
      </c>
      <c r="G42" s="369">
        <v>4871.5037759444504</v>
      </c>
      <c r="H42" s="369">
        <v>3991.4779951067999</v>
      </c>
      <c r="I42" s="369">
        <v>5251.7505315298295</v>
      </c>
      <c r="J42" s="369">
        <v>4970.9745708854298</v>
      </c>
      <c r="K42" s="369">
        <v>5936.1488069202896</v>
      </c>
      <c r="L42" s="370"/>
    </row>
    <row r="43" spans="1:12" s="30" customFormat="1" ht="13.9" customHeight="1">
      <c r="A43" s="1461" t="s">
        <v>225</v>
      </c>
      <c r="B43" s="1461"/>
      <c r="C43" s="340">
        <v>21912.947194088803</v>
      </c>
      <c r="D43" s="368">
        <v>21715.845803671898</v>
      </c>
      <c r="E43" s="369">
        <v>22850.7704090597</v>
      </c>
      <c r="F43" s="369">
        <v>21572.221270726899</v>
      </c>
      <c r="G43" s="369">
        <v>20397.8721499278</v>
      </c>
      <c r="H43" s="369">
        <v>19988.422178298999</v>
      </c>
      <c r="I43" s="369">
        <v>20970.032913152001</v>
      </c>
      <c r="J43" s="369">
        <v>20203.012066610198</v>
      </c>
      <c r="K43" s="369">
        <v>20535.669859877002</v>
      </c>
    </row>
    <row r="44" spans="1:12" s="30" customFormat="1" ht="13.9" customHeight="1">
      <c r="A44" s="372" t="s">
        <v>249</v>
      </c>
      <c r="B44" s="372"/>
      <c r="C44" s="1375">
        <v>-4589.9125421121898</v>
      </c>
      <c r="D44" s="1376">
        <v>-4982.3440941675599</v>
      </c>
      <c r="E44" s="1377">
        <v>-4398.6066503599504</v>
      </c>
      <c r="F44" s="1377">
        <v>-4319.0590417010799</v>
      </c>
      <c r="G44" s="1377">
        <v>-4261.3244833448298</v>
      </c>
      <c r="H44" s="1377">
        <v>-4427.8836883112708</v>
      </c>
      <c r="I44" s="1377">
        <v>-3939.9181380659902</v>
      </c>
      <c r="J44" s="1377">
        <v>-4010.9209214426296</v>
      </c>
      <c r="K44" s="1377">
        <v>-3941.2151109649199</v>
      </c>
    </row>
    <row r="45" spans="1:12" s="30" customFormat="1" ht="13.9" customHeight="1">
      <c r="A45" s="371" t="s">
        <v>250</v>
      </c>
      <c r="B45" s="371"/>
      <c r="C45" s="344">
        <v>-2431.3832252309803</v>
      </c>
      <c r="D45" s="361">
        <v>-2333.9403135970902</v>
      </c>
      <c r="E45" s="362">
        <v>-2122.9993426422702</v>
      </c>
      <c r="F45" s="362">
        <v>-2288.0806302828901</v>
      </c>
      <c r="G45" s="362">
        <v>-2147.62466152252</v>
      </c>
      <c r="H45" s="362">
        <v>-2297.5597540439699</v>
      </c>
      <c r="I45" s="362">
        <v>-2017.7046940559001</v>
      </c>
      <c r="J45" s="362">
        <v>-2135.6742178527497</v>
      </c>
      <c r="K45" s="362">
        <v>-2055.4816989728797</v>
      </c>
    </row>
    <row r="46" spans="1:12" s="30" customFormat="1" ht="14.25" customHeight="1">
      <c r="A46" s="1766" t="s">
        <v>251</v>
      </c>
      <c r="B46" s="1767"/>
      <c r="C46" s="345">
        <v>-886.02773369338206</v>
      </c>
      <c r="D46" s="365">
        <v>-910.39888203671501</v>
      </c>
      <c r="E46" s="366">
        <v>-909.82794237479197</v>
      </c>
      <c r="F46" s="366">
        <v>-898.15330936557996</v>
      </c>
      <c r="G46" s="366">
        <v>-875.48714856173603</v>
      </c>
      <c r="H46" s="366">
        <v>-977.28200398534705</v>
      </c>
      <c r="I46" s="366">
        <v>-900.19730558865206</v>
      </c>
      <c r="J46" s="366">
        <v>-936.67134528747101</v>
      </c>
      <c r="K46" s="366">
        <v>-979.37468337603605</v>
      </c>
    </row>
    <row r="47" spans="1:12" s="30" customFormat="1" ht="13.9" customHeight="1">
      <c r="A47" s="1462" t="s">
        <v>252</v>
      </c>
      <c r="B47" s="1462"/>
      <c r="C47" s="340">
        <v>-7907.3235010365497</v>
      </c>
      <c r="D47" s="368">
        <v>-8226.6832898013599</v>
      </c>
      <c r="E47" s="369">
        <v>-7431.4339353770101</v>
      </c>
      <c r="F47" s="369">
        <v>-7505.2929813495402</v>
      </c>
      <c r="G47" s="369">
        <v>-7284.4362934290803</v>
      </c>
      <c r="H47" s="369">
        <v>-7702.7254463405798</v>
      </c>
      <c r="I47" s="369">
        <v>-6857.8201377105397</v>
      </c>
      <c r="J47" s="369">
        <v>-7083.2664845828494</v>
      </c>
      <c r="K47" s="369">
        <v>-6976.0714933138306</v>
      </c>
    </row>
    <row r="48" spans="1:12" s="30" customFormat="1" ht="13.9" customHeight="1">
      <c r="A48" s="374" t="s">
        <v>227</v>
      </c>
      <c r="B48" s="374"/>
      <c r="C48" s="1378">
        <v>14005.623693052299</v>
      </c>
      <c r="D48" s="1379">
        <v>13489.1625138705</v>
      </c>
      <c r="E48" s="1380">
        <v>15419.336473682699</v>
      </c>
      <c r="F48" s="1380">
        <v>14066.9282893773</v>
      </c>
      <c r="G48" s="1380">
        <v>13113.4358564987</v>
      </c>
      <c r="H48" s="1380">
        <v>12285.6967319584</v>
      </c>
      <c r="I48" s="1380">
        <v>14112.212775441401</v>
      </c>
      <c r="J48" s="1380">
        <v>13119.745582027299</v>
      </c>
      <c r="K48" s="1380">
        <v>13559.598366563101</v>
      </c>
    </row>
    <row r="49" spans="1:11" s="30" customFormat="1" ht="13.9" customHeight="1">
      <c r="A49" s="371" t="s">
        <v>228</v>
      </c>
      <c r="B49" s="371"/>
      <c r="C49" s="344">
        <v>18.491467617357202</v>
      </c>
      <c r="D49" s="361">
        <v>1.6529294262480001</v>
      </c>
      <c r="E49" s="362">
        <v>0.44956553828200402</v>
      </c>
      <c r="F49" s="362">
        <v>-2.9152501397219996</v>
      </c>
      <c r="G49" s="362">
        <v>-1.6240803019000001</v>
      </c>
      <c r="H49" s="362">
        <v>0.15749917863000901</v>
      </c>
      <c r="I49" s="362">
        <v>-3.7350597186100098</v>
      </c>
      <c r="J49" s="362">
        <v>14.57211594694</v>
      </c>
      <c r="K49" s="362">
        <v>0.43327772939999998</v>
      </c>
    </row>
    <row r="50" spans="1:11" s="30" customFormat="1" ht="13.9" customHeight="1">
      <c r="A50" s="373" t="s">
        <v>105</v>
      </c>
      <c r="B50" s="373"/>
      <c r="C50" s="345">
        <v>-410.12039926521499</v>
      </c>
      <c r="D50" s="365">
        <v>-156.66779442461399</v>
      </c>
      <c r="E50" s="366">
        <v>-169.66241825636399</v>
      </c>
      <c r="F50" s="366">
        <v>-559.567686949738</v>
      </c>
      <c r="G50" s="366">
        <v>-322.74781067506603</v>
      </c>
      <c r="H50" s="366">
        <v>-920.16781594255099</v>
      </c>
      <c r="I50" s="366">
        <v>-936.80203881729994</v>
      </c>
      <c r="J50" s="366">
        <v>-870.90896861352792</v>
      </c>
      <c r="K50" s="366">
        <v>79.022567289918001</v>
      </c>
    </row>
    <row r="51" spans="1:11" s="30" customFormat="1" ht="13.9" customHeight="1">
      <c r="A51" s="374" t="s">
        <v>230</v>
      </c>
      <c r="B51" s="374"/>
      <c r="C51" s="1378">
        <v>13613.994761404401</v>
      </c>
      <c r="D51" s="1379">
        <v>13334.1476488722</v>
      </c>
      <c r="E51" s="1380">
        <v>15250.123620964599</v>
      </c>
      <c r="F51" s="1380">
        <v>13504.445352287899</v>
      </c>
      <c r="G51" s="1380">
        <v>12789.0639655217</v>
      </c>
      <c r="H51" s="1380">
        <v>11365.686415194501</v>
      </c>
      <c r="I51" s="1380">
        <v>13171.675676905499</v>
      </c>
      <c r="J51" s="1380">
        <v>12263.408729360699</v>
      </c>
      <c r="K51" s="1380">
        <v>13639.054211582399</v>
      </c>
    </row>
    <row r="52" spans="1:11" s="30" customFormat="1" ht="13.9" customHeight="1">
      <c r="A52" s="375" t="s">
        <v>231</v>
      </c>
      <c r="B52" s="371"/>
      <c r="C52" s="344">
        <v>-2722.7989269240898</v>
      </c>
      <c r="D52" s="361">
        <v>-765.28392643999598</v>
      </c>
      <c r="E52" s="362">
        <v>-3050.0251789645704</v>
      </c>
      <c r="F52" s="362">
        <v>-2700.8887859255501</v>
      </c>
      <c r="G52" s="362">
        <v>-2557.8132350016799</v>
      </c>
      <c r="H52" s="362">
        <v>-1824.0957714303599</v>
      </c>
      <c r="I52" s="362">
        <v>-3029.4851301969002</v>
      </c>
      <c r="J52" s="362">
        <v>-2820.58432865537</v>
      </c>
      <c r="K52" s="362">
        <v>-3136.9821565710599</v>
      </c>
    </row>
    <row r="53" spans="1:11" s="30" customFormat="1" ht="13.9" customHeight="1">
      <c r="A53" s="364" t="s">
        <v>232</v>
      </c>
      <c r="B53" s="364"/>
      <c r="C53" s="345">
        <v>-42.588000000000001</v>
      </c>
      <c r="D53" s="365">
        <v>105.842519854</v>
      </c>
      <c r="E53" s="366">
        <v>-39.921017214999999</v>
      </c>
      <c r="F53" s="366">
        <v>-37.101258815000001</v>
      </c>
      <c r="G53" s="366">
        <v>-28.53309101</v>
      </c>
      <c r="H53" s="366">
        <v>-138.285582686</v>
      </c>
      <c r="I53" s="366">
        <v>-0.34009687100000202</v>
      </c>
      <c r="J53" s="366">
        <v>18.925442866000001</v>
      </c>
      <c r="K53" s="366">
        <v>-29.627773919999999</v>
      </c>
    </row>
    <row r="54" spans="1:11" s="30" customFormat="1" ht="13.9" customHeight="1">
      <c r="A54" s="1461" t="s">
        <v>233</v>
      </c>
      <c r="B54" s="1461"/>
      <c r="C54" s="340">
        <v>10848.607834480301</v>
      </c>
      <c r="D54" s="368">
        <v>12674.7062422862</v>
      </c>
      <c r="E54" s="369">
        <v>12160.177424784999</v>
      </c>
      <c r="F54" s="369">
        <v>10766.4553075473</v>
      </c>
      <c r="G54" s="369">
        <v>10202.71763951</v>
      </c>
      <c r="H54" s="369">
        <v>9403.3050610780901</v>
      </c>
      <c r="I54" s="369">
        <v>10141.850449837601</v>
      </c>
      <c r="J54" s="369">
        <v>9461.7498435713806</v>
      </c>
      <c r="K54" s="369">
        <v>10472.444281091399</v>
      </c>
    </row>
    <row r="55" spans="1:11" s="31" customFormat="1" ht="13.9" customHeight="1">
      <c r="A55" s="371"/>
      <c r="B55" s="371"/>
      <c r="C55" s="376"/>
      <c r="D55" s="376"/>
      <c r="E55" s="376"/>
      <c r="F55" s="376"/>
      <c r="G55" s="376"/>
      <c r="H55" s="376"/>
      <c r="I55" s="376"/>
      <c r="J55" s="376"/>
      <c r="K55" s="376"/>
    </row>
    <row r="56" spans="1:11" s="30" customFormat="1" ht="13.9" customHeight="1">
      <c r="A56" s="1760" t="s">
        <v>234</v>
      </c>
      <c r="B56" s="1760"/>
      <c r="C56" s="1375">
        <v>10433.8977544803</v>
      </c>
      <c r="D56" s="1376">
        <v>12177.824012286199</v>
      </c>
      <c r="E56" s="1376">
        <v>11632.215014784999</v>
      </c>
      <c r="F56" s="1376">
        <v>10270.986867547299</v>
      </c>
      <c r="G56" s="1376">
        <v>9789.4450295099996</v>
      </c>
      <c r="H56" s="1376">
        <v>9018.6740710780905</v>
      </c>
      <c r="I56" s="1376">
        <v>9805.429349837601</v>
      </c>
      <c r="J56" s="1376">
        <v>9148.9997255713806</v>
      </c>
      <c r="K56" s="1376">
        <v>10192.4570070914</v>
      </c>
    </row>
    <row r="57" spans="1:11" s="30" customFormat="1" ht="13.9" customHeight="1">
      <c r="A57" s="378" t="s">
        <v>253</v>
      </c>
      <c r="B57" s="378"/>
      <c r="C57" s="344">
        <v>5.9909999999999997</v>
      </c>
      <c r="D57" s="361">
        <v>27.748999999999999</v>
      </c>
      <c r="E57" s="361">
        <v>-0.61199999999999999</v>
      </c>
      <c r="F57" s="361">
        <v>6.2690000000000001</v>
      </c>
      <c r="G57" s="361">
        <v>-0.54500000000000004</v>
      </c>
      <c r="H57" s="361">
        <v>-14.994</v>
      </c>
      <c r="I57" s="361">
        <v>5.7880000000000003</v>
      </c>
      <c r="J57" s="361">
        <v>11.058</v>
      </c>
      <c r="K57" s="361">
        <v>0.29399999999999998</v>
      </c>
    </row>
    <row r="58" spans="1:11" s="30" customFormat="1" ht="13.9" customHeight="1">
      <c r="A58" s="364" t="s">
        <v>254</v>
      </c>
      <c r="B58" s="364"/>
      <c r="C58" s="345">
        <v>408.71908000000002</v>
      </c>
      <c r="D58" s="365">
        <v>469.13322999999997</v>
      </c>
      <c r="E58" s="365">
        <v>528.57441000000006</v>
      </c>
      <c r="F58" s="365">
        <v>489.19943999999998</v>
      </c>
      <c r="G58" s="365">
        <v>413.81761</v>
      </c>
      <c r="H58" s="365">
        <v>399.62498999999997</v>
      </c>
      <c r="I58" s="365">
        <v>330.63309999999996</v>
      </c>
      <c r="J58" s="365">
        <v>301.69211799999999</v>
      </c>
      <c r="K58" s="365">
        <v>279.69327399999997</v>
      </c>
    </row>
    <row r="59" spans="1:11" s="30" customFormat="1" ht="13.9" customHeight="1">
      <c r="A59" s="1461" t="s">
        <v>233</v>
      </c>
      <c r="B59" s="1461"/>
      <c r="C59" s="340">
        <v>10848.607834480301</v>
      </c>
      <c r="D59" s="368">
        <v>12674.7062422862</v>
      </c>
      <c r="E59" s="368">
        <v>12160.177424784999</v>
      </c>
      <c r="F59" s="368">
        <v>10766.4553075473</v>
      </c>
      <c r="G59" s="368">
        <v>10202.71763951</v>
      </c>
      <c r="H59" s="368">
        <v>9403.3050610780901</v>
      </c>
      <c r="I59" s="368">
        <v>10141.850449837601</v>
      </c>
      <c r="J59" s="368">
        <v>9461.7498435713824</v>
      </c>
      <c r="K59" s="368">
        <v>10472.444281091399</v>
      </c>
    </row>
    <row r="60" spans="1:11" s="30" customFormat="1" ht="5.85" customHeight="1">
      <c r="A60" s="379"/>
      <c r="B60" s="379"/>
      <c r="C60" s="380"/>
      <c r="D60" s="381"/>
      <c r="E60" s="382"/>
      <c r="F60" s="382"/>
      <c r="G60" s="382"/>
      <c r="H60" s="382"/>
      <c r="I60" s="382"/>
      <c r="J60" s="382"/>
      <c r="K60" s="382"/>
    </row>
    <row r="61" spans="1:11" s="30" customFormat="1" ht="13.9" customHeight="1">
      <c r="A61" s="360" t="s">
        <v>255</v>
      </c>
      <c r="B61" s="360"/>
      <c r="C61" s="383">
        <v>7.04</v>
      </c>
      <c r="D61" s="384">
        <v>8.2100000000000009</v>
      </c>
      <c r="E61" s="385">
        <v>7.8337319134010492</v>
      </c>
      <c r="F61" s="385">
        <v>6.8346752515033788</v>
      </c>
      <c r="G61" s="385">
        <v>6.48</v>
      </c>
      <c r="H61" s="384">
        <v>5.9297013952554627</v>
      </c>
      <c r="I61" s="384">
        <v>6.3854930156501268</v>
      </c>
      <c r="J61" s="384">
        <v>5.93</v>
      </c>
      <c r="K61" s="384">
        <v>6.5869807845048802</v>
      </c>
    </row>
    <row r="62" spans="1:11" s="30" customFormat="1" ht="13.9" customHeight="1">
      <c r="A62" s="1768" t="s">
        <v>256</v>
      </c>
      <c r="B62" s="1767"/>
      <c r="C62" s="386">
        <v>7.07</v>
      </c>
      <c r="D62" s="387">
        <v>8.14</v>
      </c>
      <c r="E62" s="388">
        <v>7.8606167797979554</v>
      </c>
      <c r="F62" s="388">
        <v>6.8593637316555354</v>
      </c>
      <c r="G62" s="388">
        <v>6.5</v>
      </c>
      <c r="H62" s="387">
        <v>6.0206229881785864</v>
      </c>
      <c r="I62" s="387">
        <v>6.3857144935800507</v>
      </c>
      <c r="J62" s="387">
        <v>5.91</v>
      </c>
      <c r="K62" s="387">
        <v>6.6061280399078601</v>
      </c>
    </row>
    <row r="63" spans="1:11" s="31" customFormat="1" ht="13.9" customHeight="1">
      <c r="A63" s="371"/>
      <c r="B63" s="371"/>
      <c r="C63" s="376"/>
      <c r="D63" s="376"/>
      <c r="E63" s="376"/>
      <c r="F63" s="376"/>
      <c r="G63" s="376"/>
      <c r="H63" s="376"/>
      <c r="I63" s="376"/>
      <c r="J63" s="376"/>
      <c r="K63" s="376"/>
    </row>
    <row r="64" spans="1:11" s="32" customFormat="1" ht="13.9" customHeight="1">
      <c r="A64" s="284" t="s">
        <v>257</v>
      </c>
      <c r="B64" s="389"/>
      <c r="C64" s="390"/>
      <c r="D64" s="391"/>
      <c r="E64" s="391"/>
      <c r="F64" s="391"/>
      <c r="G64" s="391"/>
      <c r="H64" s="391"/>
      <c r="I64" s="391"/>
      <c r="J64" s="391"/>
      <c r="K64" s="391"/>
    </row>
    <row r="65" spans="1:18" s="30" customFormat="1" ht="13.9" customHeight="1">
      <c r="A65" s="359" t="s">
        <v>258</v>
      </c>
      <c r="B65" s="359"/>
      <c r="C65" s="1381">
        <v>11.650487</v>
      </c>
      <c r="D65" s="1382">
        <v>11.763629</v>
      </c>
      <c r="E65" s="1383">
        <v>11.759999000000001</v>
      </c>
      <c r="F65" s="1383">
        <v>11.575210999999999</v>
      </c>
      <c r="G65" s="1383">
        <v>11.418202000000001</v>
      </c>
      <c r="H65" s="1382">
        <v>11.642837</v>
      </c>
      <c r="I65" s="1382">
        <v>11.405106999999999</v>
      </c>
      <c r="J65" s="1382">
        <v>11.641513</v>
      </c>
      <c r="K65" s="1382">
        <v>10.97174</v>
      </c>
    </row>
    <row r="66" spans="1:18" s="30" customFormat="1" ht="13.9" customHeight="1">
      <c r="A66" s="364" t="s">
        <v>259</v>
      </c>
      <c r="B66" s="364"/>
      <c r="C66" s="386">
        <v>11.077678000000001</v>
      </c>
      <c r="D66" s="387">
        <v>11.023821</v>
      </c>
      <c r="E66" s="388">
        <v>10.705332</v>
      </c>
      <c r="F66" s="388">
        <v>10.755048</v>
      </c>
      <c r="G66" s="388">
        <v>10.517569999999999</v>
      </c>
      <c r="H66" s="387">
        <v>10.829343</v>
      </c>
      <c r="I66" s="387">
        <v>10.483938999999999</v>
      </c>
      <c r="J66" s="387">
        <v>10.689202999999999</v>
      </c>
      <c r="K66" s="387">
        <v>10.229865</v>
      </c>
    </row>
    <row r="67" spans="1:18" s="23" customFormat="1" ht="7.5" customHeight="1">
      <c r="A67" s="157"/>
      <c r="B67" s="157"/>
      <c r="C67" s="392"/>
      <c r="D67" s="392"/>
      <c r="E67" s="392"/>
      <c r="F67" s="392"/>
      <c r="G67" s="392"/>
      <c r="H67" s="392"/>
      <c r="I67" s="392"/>
      <c r="J67" s="392"/>
      <c r="K67" s="392"/>
      <c r="M67" s="33"/>
      <c r="N67" s="33"/>
      <c r="O67" s="33"/>
      <c r="P67" s="33"/>
      <c r="Q67" s="33"/>
      <c r="R67" s="33"/>
    </row>
    <row r="68" spans="1:18" s="10" customFormat="1" ht="13.9" customHeight="1">
      <c r="A68" s="1759" t="s">
        <v>260</v>
      </c>
      <c r="B68" s="1759"/>
      <c r="C68" s="1759"/>
      <c r="D68" s="1759"/>
      <c r="E68" s="1759"/>
      <c r="F68" s="1759"/>
      <c r="G68" s="1759"/>
      <c r="H68" s="1759"/>
      <c r="I68" s="1759"/>
      <c r="J68" s="1759"/>
      <c r="K68" s="1759"/>
      <c r="L68" s="393"/>
    </row>
    <row r="69" spans="1:18" s="10" customFormat="1" ht="13.9" customHeight="1">
      <c r="A69" s="1759" t="s">
        <v>261</v>
      </c>
      <c r="B69" s="1759"/>
      <c r="C69" s="1759"/>
      <c r="D69" s="1759"/>
      <c r="E69" s="1759"/>
      <c r="F69" s="1759"/>
      <c r="G69" s="1759"/>
      <c r="H69" s="1759"/>
      <c r="I69" s="1759"/>
      <c r="J69" s="1759"/>
      <c r="K69" s="1759"/>
      <c r="L69" s="393"/>
    </row>
    <row r="70" spans="1:18" s="23" customFormat="1" ht="23.1" customHeight="1">
      <c r="A70" s="155"/>
      <c r="B70" s="155"/>
      <c r="C70" s="357"/>
      <c r="D70" s="357"/>
      <c r="E70" s="357"/>
      <c r="F70" s="357"/>
      <c r="G70" s="357"/>
      <c r="H70" s="357"/>
      <c r="I70" s="357"/>
      <c r="J70" s="357"/>
      <c r="K70" s="357"/>
    </row>
    <row r="71" spans="1:18" s="24" customFormat="1" ht="18.75" customHeight="1">
      <c r="A71" s="394" t="s">
        <v>262</v>
      </c>
      <c r="B71" s="282"/>
      <c r="C71" s="336"/>
      <c r="D71" s="336"/>
      <c r="E71" s="336"/>
      <c r="F71" s="336"/>
      <c r="G71" s="336"/>
      <c r="H71" s="336"/>
      <c r="I71" s="336"/>
      <c r="J71" s="336"/>
      <c r="K71" s="336"/>
    </row>
    <row r="72" spans="1:18" s="27" customFormat="1" ht="13.9" customHeight="1">
      <c r="A72" s="395"/>
      <c r="B72" s="395"/>
      <c r="C72" s="395"/>
      <c r="D72" s="395"/>
      <c r="E72" s="395"/>
      <c r="F72" s="395"/>
      <c r="G72" s="395"/>
      <c r="H72" s="395"/>
      <c r="I72" s="395"/>
      <c r="J72" s="395"/>
      <c r="K72" s="395"/>
    </row>
    <row r="73" spans="1:18" s="29" customFormat="1" ht="14.1" customHeight="1">
      <c r="A73" s="186" t="s">
        <v>210</v>
      </c>
      <c r="B73" s="186"/>
      <c r="C73" s="396"/>
      <c r="D73" s="396"/>
      <c r="E73" s="396"/>
      <c r="F73" s="396"/>
      <c r="G73" s="508" t="s">
        <v>263</v>
      </c>
      <c r="H73" s="339" t="s">
        <v>264</v>
      </c>
      <c r="I73" s="339" t="s">
        <v>265</v>
      </c>
      <c r="J73" s="339" t="s">
        <v>266</v>
      </c>
      <c r="K73" s="339" t="s">
        <v>267</v>
      </c>
    </row>
    <row r="74" spans="1:18" s="30" customFormat="1" ht="13.9" customHeight="1">
      <c r="A74" s="359" t="s">
        <v>239</v>
      </c>
      <c r="B74" s="359"/>
      <c r="C74" s="397"/>
      <c r="D74" s="397"/>
      <c r="E74" s="397"/>
      <c r="F74" s="397"/>
      <c r="G74" s="1375">
        <v>186741.71900118698</v>
      </c>
      <c r="H74" s="1590">
        <v>153550.154618739</v>
      </c>
      <c r="I74" s="1249">
        <v>75241.264925899595</v>
      </c>
      <c r="J74" s="1249">
        <v>43996.699649572402</v>
      </c>
      <c r="K74" s="1249">
        <v>50659.783585908503</v>
      </c>
    </row>
    <row r="75" spans="1:18" s="30" customFormat="1" ht="13.9" customHeight="1">
      <c r="A75" s="360" t="s">
        <v>240</v>
      </c>
      <c r="B75" s="360"/>
      <c r="C75" s="398"/>
      <c r="D75" s="398"/>
      <c r="E75" s="398"/>
      <c r="F75" s="398"/>
      <c r="G75" s="344">
        <v>6811.9069756244298</v>
      </c>
      <c r="H75" s="1582">
        <v>7094.8530108660807</v>
      </c>
      <c r="I75" s="399">
        <v>4750.8605655343699</v>
      </c>
      <c r="J75" s="399">
        <v>2890.4187926559998</v>
      </c>
      <c r="K75" s="399">
        <v>4635.9125722642502</v>
      </c>
    </row>
    <row r="76" spans="1:18" s="30" customFormat="1" ht="13.9" customHeight="1">
      <c r="A76" s="360" t="s">
        <v>241</v>
      </c>
      <c r="B76" s="360"/>
      <c r="C76" s="398"/>
      <c r="D76" s="398"/>
      <c r="E76" s="398"/>
      <c r="F76" s="398"/>
      <c r="G76" s="344">
        <v>-129642.90543415899</v>
      </c>
      <c r="H76" s="1582">
        <v>-101756.505771461</v>
      </c>
      <c r="I76" s="399">
        <v>-29079.578133204697</v>
      </c>
      <c r="J76" s="399">
        <v>-4693.3464053101907</v>
      </c>
      <c r="K76" s="399">
        <v>-11511.3745297636</v>
      </c>
    </row>
    <row r="77" spans="1:18" s="30" customFormat="1" ht="13.9" customHeight="1">
      <c r="A77" s="364" t="s">
        <v>242</v>
      </c>
      <c r="B77" s="364"/>
      <c r="C77" s="400"/>
      <c r="D77" s="400"/>
      <c r="E77" s="400"/>
      <c r="F77" s="400"/>
      <c r="G77" s="345">
        <v>279.43331029452497</v>
      </c>
      <c r="H77" s="1591">
        <v>2658.2832553520302</v>
      </c>
      <c r="I77" s="401">
        <v>-2618.7981625144798</v>
      </c>
      <c r="J77" s="401">
        <v>-3503.9016057095901</v>
      </c>
      <c r="K77" s="401">
        <v>-5161.42941010506</v>
      </c>
    </row>
    <row r="78" spans="1:18" s="30" customFormat="1" ht="13.9" customHeight="1">
      <c r="A78" s="1461" t="s">
        <v>80</v>
      </c>
      <c r="B78" s="1461"/>
      <c r="C78" s="1463"/>
      <c r="D78" s="1463"/>
      <c r="E78" s="1463"/>
      <c r="F78" s="1463"/>
      <c r="G78" s="340">
        <v>64190.153852946998</v>
      </c>
      <c r="H78" s="1583">
        <v>61546.785113495702</v>
      </c>
      <c r="I78" s="402">
        <v>48293.749195714699</v>
      </c>
      <c r="J78" s="402">
        <v>38689.870431208605</v>
      </c>
      <c r="K78" s="402">
        <v>38622.8922183041</v>
      </c>
    </row>
    <row r="79" spans="1:18" s="30" customFormat="1" ht="13.9" customHeight="1">
      <c r="A79" s="359" t="s">
        <v>243</v>
      </c>
      <c r="B79" s="359"/>
      <c r="C79" s="397"/>
      <c r="D79" s="397"/>
      <c r="E79" s="397"/>
      <c r="F79" s="397"/>
      <c r="G79" s="1375">
        <v>16297.8148056553</v>
      </c>
      <c r="H79" s="1590">
        <v>14772.267184702801</v>
      </c>
      <c r="I79" s="1249">
        <v>14183.793215764799</v>
      </c>
      <c r="J79" s="1249">
        <v>14992.236464899401</v>
      </c>
      <c r="K79" s="1249">
        <v>13289.171641474601</v>
      </c>
    </row>
    <row r="80" spans="1:18" s="30" customFormat="1" ht="13.9" customHeight="1">
      <c r="A80" s="371" t="s">
        <v>244</v>
      </c>
      <c r="B80" s="371"/>
      <c r="C80" s="398"/>
      <c r="D80" s="398"/>
      <c r="E80" s="398"/>
      <c r="F80" s="398"/>
      <c r="G80" s="344">
        <v>-3832.0863419051598</v>
      </c>
      <c r="H80" s="1582">
        <v>-3657.61830650295</v>
      </c>
      <c r="I80" s="399">
        <v>-3855.7019430465298</v>
      </c>
      <c r="J80" s="399">
        <v>-3981.1913319529799</v>
      </c>
      <c r="K80" s="399">
        <v>-3788.8530379743702</v>
      </c>
    </row>
    <row r="81" spans="1:11" s="30" customFormat="1" ht="13.9" customHeight="1">
      <c r="A81" s="360" t="s">
        <v>245</v>
      </c>
      <c r="B81" s="371"/>
      <c r="C81" s="398"/>
      <c r="D81" s="398"/>
      <c r="E81" s="398"/>
      <c r="F81" s="398"/>
      <c r="G81" s="344">
        <v>4224.8240999424106</v>
      </c>
      <c r="H81" s="1582">
        <v>5282.8153065167398</v>
      </c>
      <c r="I81" s="399">
        <v>4147.4145899907098</v>
      </c>
      <c r="J81" s="399">
        <v>3620.5382970098003</v>
      </c>
      <c r="K81" s="399">
        <v>5902.4939728931704</v>
      </c>
    </row>
    <row r="82" spans="1:11" s="30" customFormat="1" ht="13.9" customHeight="1">
      <c r="A82" s="360" t="s">
        <v>268</v>
      </c>
      <c r="B82" s="371"/>
      <c r="C82" s="398"/>
      <c r="D82" s="398"/>
      <c r="E82" s="398"/>
      <c r="F82" s="398"/>
      <c r="G82" s="344"/>
      <c r="H82" s="1582"/>
      <c r="I82" s="399"/>
      <c r="J82" s="399">
        <v>580.50935600000093</v>
      </c>
      <c r="K82" s="399">
        <v>417.751001999999</v>
      </c>
    </row>
    <row r="83" spans="1:11" s="30" customFormat="1" ht="13.9" customHeight="1">
      <c r="A83" s="360" t="s">
        <v>269</v>
      </c>
      <c r="B83" s="371"/>
      <c r="C83" s="398"/>
      <c r="D83" s="398"/>
      <c r="E83" s="398"/>
      <c r="F83" s="398"/>
      <c r="G83" s="344"/>
      <c r="H83" s="1582"/>
      <c r="I83" s="399"/>
      <c r="J83" s="399">
        <v>209.978398</v>
      </c>
      <c r="K83" s="399">
        <v>241.435172999999</v>
      </c>
    </row>
    <row r="84" spans="1:11" s="30" customFormat="1" ht="13.9" customHeight="1">
      <c r="A84" s="360" t="s">
        <v>222</v>
      </c>
      <c r="B84" s="371"/>
      <c r="C84" s="398"/>
      <c r="D84" s="398"/>
      <c r="E84" s="398"/>
      <c r="F84" s="398"/>
      <c r="G84" s="344">
        <v>1421.1088749999999</v>
      </c>
      <c r="H84" s="1582">
        <v>1183.3930989999994</v>
      </c>
      <c r="I84" s="399">
        <v>1234.7579850000002</v>
      </c>
      <c r="J84" s="399">
        <v>0</v>
      </c>
      <c r="K84" s="399"/>
    </row>
    <row r="85" spans="1:11" s="30" customFormat="1" ht="13.9" customHeight="1">
      <c r="A85" s="360" t="s">
        <v>246</v>
      </c>
      <c r="B85" s="371"/>
      <c r="C85" s="398"/>
      <c r="D85" s="398"/>
      <c r="E85" s="398"/>
      <c r="F85" s="398"/>
      <c r="G85" s="344">
        <v>1718.7608958980002</v>
      </c>
      <c r="H85" s="1582">
        <v>449.03554088200002</v>
      </c>
      <c r="I85" s="399">
        <v>745.60845104500004</v>
      </c>
      <c r="J85" s="399">
        <v>524.25526324079999</v>
      </c>
      <c r="K85" s="399">
        <v>402.36219400900001</v>
      </c>
    </row>
    <row r="86" spans="1:11" s="30" customFormat="1" ht="13.9" customHeight="1">
      <c r="A86" s="371" t="s">
        <v>247</v>
      </c>
      <c r="B86" s="371"/>
      <c r="C86" s="398"/>
      <c r="D86" s="398"/>
      <c r="E86" s="398"/>
      <c r="F86" s="398"/>
      <c r="G86" s="344">
        <v>103.11426379369999</v>
      </c>
      <c r="H86" s="1582">
        <v>43.171177499999999</v>
      </c>
      <c r="I86" s="399">
        <v>-6.577</v>
      </c>
      <c r="J86" s="399">
        <v>91.070333452699998</v>
      </c>
      <c r="K86" s="399">
        <v>-60.530468695099998</v>
      </c>
    </row>
    <row r="87" spans="1:11" s="30" customFormat="1" ht="13.9" customHeight="1">
      <c r="A87" s="373" t="s">
        <v>248</v>
      </c>
      <c r="B87" s="373"/>
      <c r="C87" s="400"/>
      <c r="D87" s="400"/>
      <c r="E87" s="400"/>
      <c r="F87" s="400"/>
      <c r="G87" s="345">
        <v>2413.0191820550799</v>
      </c>
      <c r="H87" s="1591">
        <v>2077.2879023437399</v>
      </c>
      <c r="I87" s="401">
        <v>1390.33367544406</v>
      </c>
      <c r="J87" s="401">
        <v>1187.5037563575681</v>
      </c>
      <c r="K87" s="401">
        <v>1372.66065117465</v>
      </c>
    </row>
    <row r="88" spans="1:11" s="30" customFormat="1" ht="13.9" customHeight="1">
      <c r="A88" s="1462" t="s">
        <v>83</v>
      </c>
      <c r="B88" s="1462"/>
      <c r="C88" s="1463"/>
      <c r="D88" s="1463"/>
      <c r="E88" s="1463"/>
      <c r="F88" s="1463"/>
      <c r="G88" s="340">
        <v>22346.555780439299</v>
      </c>
      <c r="H88" s="1583">
        <v>20150.351904442297</v>
      </c>
      <c r="I88" s="402">
        <v>17839.628974198</v>
      </c>
      <c r="J88" s="402">
        <v>17224.900537007299</v>
      </c>
      <c r="K88" s="402">
        <v>17776.491127882</v>
      </c>
    </row>
    <row r="89" spans="1:11" s="30" customFormat="1" ht="13.9" customHeight="1">
      <c r="A89" s="1462" t="s">
        <v>225</v>
      </c>
      <c r="B89" s="1462"/>
      <c r="C89" s="1463"/>
      <c r="D89" s="1463"/>
      <c r="E89" s="1463"/>
      <c r="F89" s="1463"/>
      <c r="G89" s="340">
        <v>86536.709633386301</v>
      </c>
      <c r="H89" s="1583">
        <v>81697.137017938105</v>
      </c>
      <c r="I89" s="402">
        <v>66133.378169912801</v>
      </c>
      <c r="J89" s="402">
        <v>55914.770968215897</v>
      </c>
      <c r="K89" s="402">
        <v>56399.3833461861</v>
      </c>
    </row>
    <row r="90" spans="1:11" s="30" customFormat="1" ht="13.9" customHeight="1">
      <c r="A90" s="372" t="s">
        <v>249</v>
      </c>
      <c r="B90" s="372"/>
      <c r="C90" s="397"/>
      <c r="D90" s="397"/>
      <c r="E90" s="397"/>
      <c r="F90" s="397"/>
      <c r="G90" s="1375">
        <v>-17961.334269573403</v>
      </c>
      <c r="H90" s="1590">
        <v>-16319.9378587848</v>
      </c>
      <c r="I90" s="1249">
        <v>-14690.037312490898</v>
      </c>
      <c r="J90" s="1249">
        <v>-13825.8798689794</v>
      </c>
      <c r="K90" s="1249">
        <v>-12873.3762756083</v>
      </c>
    </row>
    <row r="91" spans="1:11" s="30" customFormat="1" ht="13.9" customHeight="1">
      <c r="A91" s="371" t="s">
        <v>250</v>
      </c>
      <c r="B91" s="371"/>
      <c r="C91" s="398"/>
      <c r="D91" s="398"/>
      <c r="E91" s="398"/>
      <c r="F91" s="398"/>
      <c r="G91" s="344">
        <v>-8892.6449480447609</v>
      </c>
      <c r="H91" s="1582">
        <v>-8506.4203649254905</v>
      </c>
      <c r="I91" s="399">
        <v>-7647.6476948468498</v>
      </c>
      <c r="J91" s="399">
        <v>-6845.1664683593099</v>
      </c>
      <c r="K91" s="399">
        <v>-7207.5045015931</v>
      </c>
    </row>
    <row r="92" spans="1:11" s="30" customFormat="1" ht="13.9" customHeight="1">
      <c r="A92" s="373" t="s">
        <v>251</v>
      </c>
      <c r="B92" s="373"/>
      <c r="C92" s="400"/>
      <c r="D92" s="400"/>
      <c r="E92" s="400"/>
      <c r="F92" s="400"/>
      <c r="G92" s="345">
        <v>-3593.8672823388201</v>
      </c>
      <c r="H92" s="1591">
        <v>-3793.5253382375099</v>
      </c>
      <c r="I92" s="401">
        <v>-3465.1379331036096</v>
      </c>
      <c r="J92" s="401">
        <v>-3363.1594236923802</v>
      </c>
      <c r="K92" s="401">
        <v>-3320.20596373331</v>
      </c>
    </row>
    <row r="93" spans="1:11" s="30" customFormat="1" ht="13.9" customHeight="1">
      <c r="A93" s="1462" t="s">
        <v>252</v>
      </c>
      <c r="B93" s="1462"/>
      <c r="C93" s="1463"/>
      <c r="D93" s="1463"/>
      <c r="E93" s="1463"/>
      <c r="F93" s="1463"/>
      <c r="G93" s="340">
        <v>-30447.846499956999</v>
      </c>
      <c r="H93" s="1583">
        <v>-28619.883561947801</v>
      </c>
      <c r="I93" s="402">
        <v>-25802.822940441401</v>
      </c>
      <c r="J93" s="402">
        <v>-24034.205761031099</v>
      </c>
      <c r="K93" s="402">
        <v>-23401.086740934701</v>
      </c>
    </row>
    <row r="94" spans="1:11" s="30" customFormat="1" ht="13.9" customHeight="1">
      <c r="A94" s="374" t="s">
        <v>227</v>
      </c>
      <c r="B94" s="374"/>
      <c r="C94" s="405"/>
      <c r="D94" s="405"/>
      <c r="E94" s="405"/>
      <c r="F94" s="405"/>
      <c r="G94" s="1378">
        <v>56088.8631334292</v>
      </c>
      <c r="H94" s="1592">
        <v>53077.2534559903</v>
      </c>
      <c r="I94" s="1250">
        <v>40330.5552294714</v>
      </c>
      <c r="J94" s="1250">
        <v>31880.565207184798</v>
      </c>
      <c r="K94" s="1250">
        <v>32998.296605251402</v>
      </c>
    </row>
    <row r="95" spans="1:11" s="30" customFormat="1" ht="13.9" customHeight="1">
      <c r="A95" s="371" t="s">
        <v>228</v>
      </c>
      <c r="B95" s="371"/>
      <c r="C95" s="398"/>
      <c r="D95" s="398"/>
      <c r="E95" s="398"/>
      <c r="F95" s="398"/>
      <c r="G95" s="344">
        <v>-2.4368354770920102</v>
      </c>
      <c r="H95" s="1582">
        <v>11.427833136359999</v>
      </c>
      <c r="I95" s="399">
        <v>-23.53877999825</v>
      </c>
      <c r="J95" s="399">
        <v>-81.96279528913</v>
      </c>
      <c r="K95" s="399">
        <v>767.17622982249998</v>
      </c>
    </row>
    <row r="96" spans="1:11" s="30" customFormat="1" ht="13.9" customHeight="1">
      <c r="A96" s="373" t="s">
        <v>105</v>
      </c>
      <c r="B96" s="373"/>
      <c r="C96" s="400"/>
      <c r="D96" s="400"/>
      <c r="E96" s="400"/>
      <c r="F96" s="400"/>
      <c r="G96" s="345">
        <v>-1208.6457103057799</v>
      </c>
      <c r="H96" s="1591">
        <v>-2648.8562560834603</v>
      </c>
      <c r="I96" s="401">
        <v>272.36271883033697</v>
      </c>
      <c r="J96" s="401">
        <v>868.078819160281</v>
      </c>
      <c r="K96" s="401">
        <v>-9918.1043760676603</v>
      </c>
    </row>
    <row r="97" spans="1:19" s="30" customFormat="1" ht="13.9" customHeight="1">
      <c r="A97" s="374" t="s">
        <v>230</v>
      </c>
      <c r="B97" s="374"/>
      <c r="C97" s="405"/>
      <c r="D97" s="405"/>
      <c r="E97" s="405"/>
      <c r="F97" s="405"/>
      <c r="G97" s="1378">
        <v>54877.780587646404</v>
      </c>
      <c r="H97" s="1592">
        <v>50439.825033043198</v>
      </c>
      <c r="I97" s="1250">
        <v>40579.379168303494</v>
      </c>
      <c r="J97" s="1250">
        <v>32666.681231056002</v>
      </c>
      <c r="K97" s="1250">
        <v>23847.368459006299</v>
      </c>
      <c r="M97" s="370"/>
    </row>
    <row r="98" spans="1:19" s="30" customFormat="1" ht="13.9" customHeight="1">
      <c r="A98" s="371" t="s">
        <v>231</v>
      </c>
      <c r="B98" s="371"/>
      <c r="C98" s="398"/>
      <c r="D98" s="398"/>
      <c r="E98" s="398"/>
      <c r="F98" s="398"/>
      <c r="G98" s="344">
        <v>-9074.0111263318013</v>
      </c>
      <c r="H98" s="1582">
        <v>-10811.147386853701</v>
      </c>
      <c r="I98" s="399">
        <v>-7411.1795435775102</v>
      </c>
      <c r="J98" s="399">
        <v>-7461.9721858719004</v>
      </c>
      <c r="K98" s="399">
        <v>-4228.6723714978198</v>
      </c>
    </row>
    <row r="99" spans="1:19" s="30" customFormat="1" ht="13.9" customHeight="1">
      <c r="A99" s="364" t="s">
        <v>232</v>
      </c>
      <c r="B99" s="364"/>
      <c r="C99" s="400"/>
      <c r="D99" s="400"/>
      <c r="E99" s="400"/>
      <c r="F99" s="400"/>
      <c r="G99" s="345">
        <v>0.28715281399999998</v>
      </c>
      <c r="H99" s="1591">
        <v>-149.328010611</v>
      </c>
      <c r="I99" s="401">
        <v>269.74433188900002</v>
      </c>
      <c r="J99" s="401">
        <v>150.27253324500001</v>
      </c>
      <c r="K99" s="401">
        <v>221.42421546499997</v>
      </c>
    </row>
    <row r="100" spans="1:19" s="30" customFormat="1" ht="13.9" customHeight="1">
      <c r="A100" s="1461" t="s">
        <v>233</v>
      </c>
      <c r="B100" s="1461"/>
      <c r="C100" s="1463"/>
      <c r="D100" s="1463"/>
      <c r="E100" s="1463"/>
      <c r="F100" s="1463"/>
      <c r="G100" s="340">
        <v>45804.056614128596</v>
      </c>
      <c r="H100" s="1583">
        <v>39479.349635578496</v>
      </c>
      <c r="I100" s="402">
        <v>33437.943956615003</v>
      </c>
      <c r="J100" s="402">
        <v>25354.981578429099</v>
      </c>
      <c r="K100" s="402">
        <v>19840.120302973402</v>
      </c>
    </row>
    <row r="101" spans="1:19" s="31" customFormat="1" ht="13.9" customHeight="1">
      <c r="A101" s="371"/>
      <c r="B101" s="371"/>
      <c r="C101" s="376"/>
      <c r="D101" s="376"/>
      <c r="E101" s="376"/>
      <c r="F101" s="406"/>
      <c r="G101" s="406"/>
      <c r="H101" s="406"/>
      <c r="I101" s="406"/>
      <c r="J101" s="406"/>
      <c r="K101" s="406"/>
    </row>
    <row r="102" spans="1:19" s="30" customFormat="1" ht="13.9" customHeight="1">
      <c r="A102" s="1760" t="s">
        <v>234</v>
      </c>
      <c r="B102" s="1760"/>
      <c r="C102" s="1760"/>
      <c r="D102" s="1760"/>
      <c r="E102" s="1760"/>
      <c r="F102" s="405"/>
      <c r="G102" s="1251">
        <v>43870.470924128596</v>
      </c>
      <c r="H102" s="1593">
        <v>38165.560153578495</v>
      </c>
      <c r="I102" s="1376">
        <v>32586.849118968999</v>
      </c>
      <c r="J102" s="1376">
        <v>24406.839653329098</v>
      </c>
      <c r="K102" s="1376">
        <v>18712.259867657402</v>
      </c>
    </row>
    <row r="103" spans="1:19" s="30" customFormat="1" ht="13.9" customHeight="1">
      <c r="A103" s="378" t="s">
        <v>253</v>
      </c>
      <c r="B103" s="378"/>
      <c r="C103" s="407"/>
      <c r="D103" s="407"/>
      <c r="E103" s="407"/>
      <c r="F103" s="398"/>
      <c r="G103" s="404">
        <v>32.860999999999997</v>
      </c>
      <c r="H103" s="1594">
        <v>2.1459999999999999</v>
      </c>
      <c r="I103" s="361">
        <v>81.647068645999994</v>
      </c>
      <c r="J103" s="361">
        <v>26.450655099999999</v>
      </c>
      <c r="K103" s="361">
        <v>-15.415934684</v>
      </c>
    </row>
    <row r="104" spans="1:19" s="30" customFormat="1" ht="13.9" customHeight="1">
      <c r="A104" s="360" t="s">
        <v>254</v>
      </c>
      <c r="B104" s="360"/>
      <c r="C104" s="398"/>
      <c r="D104" s="398"/>
      <c r="E104" s="398"/>
      <c r="F104" s="400"/>
      <c r="G104" s="404">
        <v>1900.72469</v>
      </c>
      <c r="H104" s="1594">
        <v>1311.6434820000002</v>
      </c>
      <c r="I104" s="361">
        <v>769.44776899999999</v>
      </c>
      <c r="J104" s="361">
        <v>921.69127000000003</v>
      </c>
      <c r="K104" s="361">
        <v>1143.27637</v>
      </c>
    </row>
    <row r="105" spans="1:19" s="30" customFormat="1" ht="13.9" customHeight="1">
      <c r="A105" s="1461" t="s">
        <v>233</v>
      </c>
      <c r="B105" s="1461"/>
      <c r="C105" s="1463"/>
      <c r="D105" s="1463"/>
      <c r="E105" s="1463"/>
      <c r="F105" s="1463"/>
      <c r="G105" s="408">
        <v>45804.056614128596</v>
      </c>
      <c r="H105" s="1595">
        <v>39479.349635578496</v>
      </c>
      <c r="I105" s="368">
        <v>33437.943956615003</v>
      </c>
      <c r="J105" s="368">
        <v>25354.981578429099</v>
      </c>
      <c r="K105" s="368">
        <v>19840.120302973402</v>
      </c>
    </row>
    <row r="106" spans="1:19" s="30" customFormat="1" ht="5.85" customHeight="1">
      <c r="A106" s="379"/>
      <c r="B106" s="379"/>
      <c r="C106" s="409"/>
      <c r="D106" s="409"/>
      <c r="E106" s="410"/>
      <c r="F106" s="405"/>
      <c r="G106" s="380"/>
      <c r="H106" s="1596"/>
      <c r="I106" s="381"/>
      <c r="J106" s="381"/>
      <c r="K106" s="381"/>
    </row>
    <row r="107" spans="1:19" s="30" customFormat="1" ht="13.9" customHeight="1">
      <c r="A107" s="360" t="s">
        <v>255</v>
      </c>
      <c r="B107" s="360"/>
      <c r="C107" s="376"/>
      <c r="D107" s="376"/>
      <c r="E107" s="411"/>
      <c r="F107" s="398"/>
      <c r="G107" s="383">
        <v>29.34</v>
      </c>
      <c r="H107" s="1597">
        <v>24.833102529205913</v>
      </c>
      <c r="I107" s="384">
        <v>21.02</v>
      </c>
      <c r="J107" s="384">
        <v>15.743399999999999</v>
      </c>
      <c r="K107" s="384">
        <v>12.04</v>
      </c>
    </row>
    <row r="108" spans="1:19" s="30" customFormat="1" ht="13.9" customHeight="1">
      <c r="A108" s="364" t="s">
        <v>256</v>
      </c>
      <c r="B108" s="364"/>
      <c r="C108" s="412"/>
      <c r="D108" s="412"/>
      <c r="E108" s="413"/>
      <c r="F108" s="400"/>
      <c r="G108" s="386">
        <v>29.34</v>
      </c>
      <c r="H108" s="1598">
        <v>24.930265463093512</v>
      </c>
      <c r="I108" s="387">
        <v>20.85</v>
      </c>
      <c r="J108" s="387">
        <v>15.65</v>
      </c>
      <c r="K108" s="387">
        <v>11.89</v>
      </c>
    </row>
    <row r="109" spans="1:19" s="31" customFormat="1" ht="13.9" customHeight="1">
      <c r="A109" s="371"/>
      <c r="B109" s="371"/>
      <c r="C109" s="376"/>
      <c r="D109" s="376"/>
      <c r="E109" s="376"/>
      <c r="F109" s="376"/>
      <c r="G109" s="376"/>
      <c r="H109" s="1584"/>
      <c r="I109" s="376"/>
      <c r="J109" s="376"/>
      <c r="K109" s="376"/>
    </row>
    <row r="110" spans="1:19" s="32" customFormat="1" ht="13.9" customHeight="1">
      <c r="A110" s="284" t="s">
        <v>257</v>
      </c>
      <c r="B110" s="389"/>
      <c r="C110" s="414"/>
      <c r="D110" s="414"/>
      <c r="E110" s="414"/>
      <c r="F110" s="414"/>
      <c r="G110" s="414"/>
      <c r="H110" s="1599"/>
      <c r="I110" s="414"/>
      <c r="J110" s="414"/>
      <c r="K110" s="414"/>
    </row>
    <row r="111" spans="1:19" s="30" customFormat="1" ht="13.9" customHeight="1">
      <c r="A111" s="359" t="s">
        <v>258</v>
      </c>
      <c r="B111" s="359"/>
      <c r="C111" s="415"/>
      <c r="D111" s="415"/>
      <c r="E111" s="415"/>
      <c r="F111" s="405"/>
      <c r="G111" s="1509">
        <v>11.628898</v>
      </c>
      <c r="H111" s="1600">
        <v>11.414159</v>
      </c>
      <c r="I111" s="1382">
        <v>10.101933000000001</v>
      </c>
      <c r="J111" s="1382">
        <v>10.16588</v>
      </c>
      <c r="K111" s="1382">
        <v>10.73</v>
      </c>
      <c r="M111" s="416"/>
    </row>
    <row r="112" spans="1:19" s="30" customFormat="1" ht="13.9" customHeight="1">
      <c r="A112" s="364" t="s">
        <v>259</v>
      </c>
      <c r="B112" s="364"/>
      <c r="C112" s="412"/>
      <c r="D112" s="412"/>
      <c r="E112" s="412"/>
      <c r="F112" s="400"/>
      <c r="G112" s="1510">
        <v>10.749771000000001</v>
      </c>
      <c r="H112" s="1598">
        <v>10.556272</v>
      </c>
      <c r="I112" s="387">
        <v>9.6134830000000004</v>
      </c>
      <c r="J112" s="387">
        <v>8.5941749999999999</v>
      </c>
      <c r="K112" s="387">
        <v>9.42</v>
      </c>
      <c r="M112" s="416"/>
      <c r="N112" s="31"/>
      <c r="O112" s="31"/>
      <c r="P112" s="31"/>
      <c r="Q112" s="31"/>
      <c r="R112" s="31"/>
      <c r="S112" s="31"/>
    </row>
    <row r="113" spans="1:20" s="23" customFormat="1" ht="7.5" customHeight="1">
      <c r="A113" s="157"/>
      <c r="B113" s="157"/>
      <c r="C113" s="392"/>
      <c r="D113" s="392"/>
      <c r="E113" s="392"/>
      <c r="F113" s="392"/>
      <c r="G113" s="392"/>
      <c r="H113" s="392"/>
      <c r="I113" s="392"/>
      <c r="J113" s="392"/>
      <c r="K113" s="392"/>
      <c r="M113" s="33"/>
      <c r="N113" s="33"/>
      <c r="O113" s="33"/>
      <c r="P113" s="33"/>
      <c r="Q113" s="33"/>
      <c r="R113" s="33"/>
    </row>
    <row r="114" spans="1:20" s="10" customFormat="1" ht="13.9" customHeight="1">
      <c r="A114" s="1759" t="s">
        <v>260</v>
      </c>
      <c r="B114" s="1759"/>
      <c r="C114" s="1759"/>
      <c r="D114" s="1759"/>
      <c r="E114" s="1759"/>
      <c r="F114" s="1759"/>
      <c r="G114" s="1759"/>
      <c r="H114" s="1759"/>
      <c r="I114" s="1759"/>
      <c r="J114" s="1759"/>
      <c r="K114" s="1759"/>
      <c r="L114" s="393"/>
      <c r="M114" s="393"/>
      <c r="N114" s="393"/>
      <c r="O114" s="393"/>
      <c r="P114" s="393"/>
      <c r="Q114" s="393"/>
      <c r="R114" s="393"/>
      <c r="S114" s="393"/>
      <c r="T114" s="393"/>
    </row>
    <row r="115" spans="1:20" s="10" customFormat="1" ht="13.9" customHeight="1">
      <c r="A115" s="1759" t="s">
        <v>261</v>
      </c>
      <c r="B115" s="1759"/>
      <c r="C115" s="1759"/>
      <c r="D115" s="1759"/>
      <c r="E115" s="1759"/>
      <c r="F115" s="1759"/>
      <c r="G115" s="1759"/>
      <c r="H115" s="1759"/>
      <c r="I115" s="1759"/>
      <c r="J115" s="1759"/>
      <c r="K115" s="1759"/>
      <c r="L115" s="393"/>
    </row>
    <row r="116" spans="1:20" s="23" customFormat="1" ht="23.1" customHeight="1">
      <c r="A116" s="155"/>
      <c r="B116" s="155"/>
      <c r="C116" s="357"/>
      <c r="D116" s="357"/>
      <c r="E116" s="357"/>
      <c r="F116" s="357"/>
      <c r="G116" s="357"/>
      <c r="H116" s="357"/>
      <c r="I116" s="357"/>
      <c r="J116" s="357"/>
      <c r="K116" s="357"/>
    </row>
    <row r="117" spans="1:20" s="24" customFormat="1" ht="18.75" customHeight="1">
      <c r="A117" s="358" t="s">
        <v>270</v>
      </c>
      <c r="B117" s="266"/>
      <c r="C117" s="336"/>
      <c r="D117" s="336"/>
      <c r="E117" s="336"/>
      <c r="F117" s="336"/>
      <c r="G117" s="336"/>
      <c r="H117" s="336"/>
      <c r="I117" s="336"/>
      <c r="J117" s="336"/>
      <c r="K117" s="336"/>
    </row>
    <row r="118" spans="1:20" s="25" customFormat="1" ht="13.9" customHeight="1">
      <c r="A118" s="337"/>
      <c r="B118" s="337"/>
      <c r="C118" s="337"/>
      <c r="D118" s="337"/>
      <c r="E118" s="337"/>
      <c r="F118" s="337"/>
      <c r="G118" s="337"/>
      <c r="H118" s="337"/>
      <c r="I118" s="337"/>
      <c r="J118" s="337"/>
      <c r="K118" s="337"/>
    </row>
    <row r="119" spans="1:20" s="29" customFormat="1" ht="14.1" customHeight="1">
      <c r="A119" s="186" t="s">
        <v>210</v>
      </c>
      <c r="B119" s="186"/>
      <c r="C119" s="338" t="s">
        <v>211</v>
      </c>
      <c r="D119" s="339" t="s">
        <v>212</v>
      </c>
      <c r="E119" s="339" t="s">
        <v>213</v>
      </c>
      <c r="F119" s="339" t="s">
        <v>214</v>
      </c>
      <c r="G119" s="339" t="s">
        <v>215</v>
      </c>
      <c r="H119" s="339" t="s">
        <v>216</v>
      </c>
      <c r="I119" s="339" t="s">
        <v>217</v>
      </c>
      <c r="J119" s="339" t="s">
        <v>218</v>
      </c>
      <c r="K119" s="339" t="s">
        <v>219</v>
      </c>
    </row>
    <row r="120" spans="1:20" s="30" customFormat="1" ht="13.9" customHeight="1">
      <c r="A120" s="1461" t="s">
        <v>233</v>
      </c>
      <c r="B120" s="1461"/>
      <c r="C120" s="340">
        <v>10848.607834480301</v>
      </c>
      <c r="D120" s="402">
        <v>12674.706</v>
      </c>
      <c r="E120" s="417">
        <v>12160.177424784997</v>
      </c>
      <c r="F120" s="417">
        <v>10766.4553075474</v>
      </c>
      <c r="G120" s="417">
        <v>10202.71763951</v>
      </c>
      <c r="H120" s="417">
        <v>9403.3050610780974</v>
      </c>
      <c r="I120" s="417">
        <v>10141.850449837597</v>
      </c>
      <c r="J120" s="417">
        <v>9461.7498400000004</v>
      </c>
      <c r="K120" s="417">
        <v>10472.444281091399</v>
      </c>
    </row>
    <row r="121" spans="1:20" s="30" customFormat="1" ht="13.9" customHeight="1">
      <c r="A121" s="360" t="s">
        <v>271</v>
      </c>
      <c r="B121" s="360"/>
      <c r="C121" s="1385">
        <v>0</v>
      </c>
      <c r="D121" s="1386">
        <v>206.71700000000001</v>
      </c>
      <c r="E121" s="1387">
        <v>0</v>
      </c>
      <c r="F121" s="1387">
        <v>0</v>
      </c>
      <c r="G121" s="1387">
        <v>0</v>
      </c>
      <c r="H121" s="1387">
        <v>-331.13880813399999</v>
      </c>
      <c r="I121" s="1387">
        <v>40.276724999999999</v>
      </c>
      <c r="J121" s="1387">
        <v>0</v>
      </c>
      <c r="K121" s="1387">
        <v>0</v>
      </c>
      <c r="M121" s="370"/>
    </row>
    <row r="122" spans="1:20" s="30" customFormat="1" ht="13.9" customHeight="1">
      <c r="A122" s="371" t="s">
        <v>272</v>
      </c>
      <c r="B122" s="371"/>
      <c r="C122" s="1385">
        <v>-0.104</v>
      </c>
      <c r="D122" s="1386">
        <v>5.29</v>
      </c>
      <c r="E122" s="1387">
        <v>0.29100000000000037</v>
      </c>
      <c r="F122" s="1387">
        <v>-16.305</v>
      </c>
      <c r="G122" s="1387">
        <v>0</v>
      </c>
      <c r="H122" s="1387">
        <v>3.1500000000000004</v>
      </c>
      <c r="I122" s="1387">
        <v>-0.7</v>
      </c>
      <c r="J122" s="1387">
        <v>-0.7</v>
      </c>
      <c r="K122" s="1387">
        <v>0</v>
      </c>
      <c r="M122" s="370"/>
    </row>
    <row r="123" spans="1:20" s="30" customFormat="1" ht="21.6" customHeight="1">
      <c r="A123" s="1761" t="s">
        <v>273</v>
      </c>
      <c r="B123" s="1761"/>
      <c r="C123" s="1385">
        <v>1.0389999999999999</v>
      </c>
      <c r="D123" s="1386">
        <v>-0.58199999999999996</v>
      </c>
      <c r="E123" s="1387">
        <v>-7.8520000000000039</v>
      </c>
      <c r="F123" s="1387">
        <v>-36.663999999999994</v>
      </c>
      <c r="G123" s="1387">
        <v>-30.356000000000002</v>
      </c>
      <c r="H123" s="1387">
        <v>-52.207000000000008</v>
      </c>
      <c r="I123" s="1387">
        <v>-107.505</v>
      </c>
      <c r="J123" s="1387">
        <v>21.190999999999999</v>
      </c>
      <c r="K123" s="1387">
        <v>36.909999999999997</v>
      </c>
      <c r="L123" s="370"/>
      <c r="M123" s="370"/>
    </row>
    <row r="124" spans="1:20" s="30" customFormat="1" ht="13.9" customHeight="1">
      <c r="A124" s="373" t="s">
        <v>274</v>
      </c>
      <c r="B124" s="373"/>
      <c r="C124" s="1388">
        <v>-0.25900000000000001</v>
      </c>
      <c r="D124" s="1389">
        <v>-50.174999999999997</v>
      </c>
      <c r="E124" s="1390">
        <v>1.9619999999999997</v>
      </c>
      <c r="F124" s="1390">
        <v>9.1649999999999991</v>
      </c>
      <c r="G124" s="1390">
        <v>7.59</v>
      </c>
      <c r="H124" s="1390">
        <v>96.384044311999986</v>
      </c>
      <c r="I124" s="1390">
        <v>16.807822000000002</v>
      </c>
      <c r="J124" s="1390">
        <v>-5.298</v>
      </c>
      <c r="K124" s="1390">
        <v>-9.2279999999999998</v>
      </c>
      <c r="L124" s="370"/>
      <c r="M124" s="370"/>
    </row>
    <row r="125" spans="1:20" s="30" customFormat="1" ht="13.9" customHeight="1">
      <c r="A125" s="1464" t="s">
        <v>275</v>
      </c>
      <c r="B125" s="418"/>
      <c r="C125" s="419">
        <v>0.67600000000000005</v>
      </c>
      <c r="D125" s="420">
        <v>161.25</v>
      </c>
      <c r="E125" s="421">
        <v>-5.5990000000000038</v>
      </c>
      <c r="F125" s="421">
        <v>-43.803999999999995</v>
      </c>
      <c r="G125" s="421">
        <v>-22.765999999999998</v>
      </c>
      <c r="H125" s="421">
        <v>-283.81176382199999</v>
      </c>
      <c r="I125" s="421">
        <v>-51.120452999999998</v>
      </c>
      <c r="J125" s="421">
        <v>15.193</v>
      </c>
      <c r="K125" s="421">
        <v>27.681999999999999</v>
      </c>
      <c r="L125" s="370"/>
      <c r="M125" s="370"/>
    </row>
    <row r="126" spans="1:20" s="30" customFormat="1" ht="13.9" customHeight="1">
      <c r="A126" s="359" t="s">
        <v>276</v>
      </c>
      <c r="B126" s="359"/>
      <c r="C126" s="1391">
        <v>-4054.4393713238996</v>
      </c>
      <c r="D126" s="1392">
        <v>2589.973</v>
      </c>
      <c r="E126" s="1393">
        <v>1897.6483036285972</v>
      </c>
      <c r="F126" s="1393">
        <v>-1328.3408236651389</v>
      </c>
      <c r="G126" s="1393">
        <v>3991.0595711761762</v>
      </c>
      <c r="H126" s="1393">
        <v>-1029.7350715500888</v>
      </c>
      <c r="I126" s="1393">
        <v>-2094.2051141843149</v>
      </c>
      <c r="J126" s="1393">
        <v>1955.8273899999999</v>
      </c>
      <c r="K126" s="1393">
        <v>6117.7833525602973</v>
      </c>
      <c r="M126" s="370"/>
    </row>
    <row r="127" spans="1:20" s="30" customFormat="1" ht="13.5" customHeight="1">
      <c r="A127" s="1762" t="s">
        <v>277</v>
      </c>
      <c r="B127" s="1762"/>
      <c r="C127" s="1385">
        <v>-1.3440000000000001</v>
      </c>
      <c r="D127" s="1386">
        <v>0</v>
      </c>
      <c r="E127" s="1387">
        <v>0</v>
      </c>
      <c r="F127" s="1387">
        <v>-28.959</v>
      </c>
      <c r="G127" s="1387">
        <v>0</v>
      </c>
      <c r="H127" s="1387">
        <v>0</v>
      </c>
      <c r="I127" s="1387">
        <v>0</v>
      </c>
      <c r="J127" s="1387">
        <v>0</v>
      </c>
      <c r="K127" s="1387">
        <v>0</v>
      </c>
      <c r="M127" s="370"/>
    </row>
    <row r="128" spans="1:20" s="30" customFormat="1" ht="13.9" customHeight="1">
      <c r="A128" s="360" t="s">
        <v>278</v>
      </c>
      <c r="B128" s="360"/>
      <c r="C128" s="1385">
        <v>3199.6320000000001</v>
      </c>
      <c r="D128" s="1386">
        <v>-1987.1859999999999</v>
      </c>
      <c r="E128" s="1387">
        <v>-1527.1840000000002</v>
      </c>
      <c r="F128" s="1387">
        <v>1016.413</v>
      </c>
      <c r="G128" s="1387">
        <v>-3187.7179999999998</v>
      </c>
      <c r="H128" s="1387">
        <v>1075.4440000000004</v>
      </c>
      <c r="I128" s="1387">
        <v>1664.1389999999992</v>
      </c>
      <c r="J128" s="1387">
        <v>-1529.1780000000001</v>
      </c>
      <c r="K128" s="1387">
        <v>-5055.7979999999998</v>
      </c>
      <c r="M128" s="370"/>
    </row>
    <row r="129" spans="1:13" s="30" customFormat="1" ht="13.9" customHeight="1">
      <c r="A129" s="360" t="s">
        <v>279</v>
      </c>
      <c r="B129" s="360"/>
      <c r="C129" s="1385">
        <v>196.28768081726</v>
      </c>
      <c r="D129" s="1386">
        <v>-270.101</v>
      </c>
      <c r="E129" s="1387">
        <v>-75.952328847200079</v>
      </c>
      <c r="F129" s="1387">
        <v>88.265301365600067</v>
      </c>
      <c r="G129" s="1387">
        <v>448.59922756640003</v>
      </c>
      <c r="H129" s="1387">
        <v>-139.34771142450001</v>
      </c>
      <c r="I129" s="1387">
        <v>101.5879377288</v>
      </c>
      <c r="J129" s="1387">
        <v>-123.60183000000001</v>
      </c>
      <c r="K129" s="1387">
        <v>14.450143313</v>
      </c>
      <c r="M129" s="370"/>
    </row>
    <row r="130" spans="1:13" s="30" customFormat="1" ht="13.9" customHeight="1">
      <c r="A130" s="360" t="s">
        <v>274</v>
      </c>
      <c r="B130" s="360"/>
      <c r="C130" s="1385">
        <v>-848.90789158424002</v>
      </c>
      <c r="D130" s="1386">
        <v>563.51599999999996</v>
      </c>
      <c r="E130" s="1387">
        <v>400.98096930949998</v>
      </c>
      <c r="F130" s="1387">
        <v>-276.20446975429996</v>
      </c>
      <c r="G130" s="1387">
        <v>685.3174919416</v>
      </c>
      <c r="H130" s="1387">
        <v>-233.99724233160009</v>
      </c>
      <c r="I130" s="1387">
        <v>-441.5444264928999</v>
      </c>
      <c r="J130" s="1387">
        <v>415.90469000000002</v>
      </c>
      <c r="K130" s="1387">
        <v>1257.2782431570001</v>
      </c>
      <c r="M130" s="370"/>
    </row>
    <row r="131" spans="1:13" s="30" customFormat="1" ht="21.6" customHeight="1">
      <c r="A131" s="1758" t="s">
        <v>280</v>
      </c>
      <c r="B131" s="1758"/>
      <c r="C131" s="419">
        <v>-1508.7715820908797</v>
      </c>
      <c r="D131" s="420">
        <v>896.202</v>
      </c>
      <c r="E131" s="421">
        <v>695.49294409089771</v>
      </c>
      <c r="F131" s="421">
        <v>-528.82599205383895</v>
      </c>
      <c r="G131" s="421">
        <v>1937.2582906841762</v>
      </c>
      <c r="H131" s="421">
        <v>-327.63602530618937</v>
      </c>
      <c r="I131" s="421">
        <v>-770.02260294841562</v>
      </c>
      <c r="J131" s="421">
        <v>718.95223999999996</v>
      </c>
      <c r="K131" s="421">
        <v>2333.7137390302978</v>
      </c>
      <c r="L131" s="370"/>
      <c r="M131" s="370"/>
    </row>
    <row r="132" spans="1:13" s="30" customFormat="1" ht="13.9" customHeight="1">
      <c r="A132" s="1461" t="s">
        <v>281</v>
      </c>
      <c r="B132" s="1461"/>
      <c r="C132" s="340">
        <v>-1508.0955820908798</v>
      </c>
      <c r="D132" s="402">
        <v>1057.452</v>
      </c>
      <c r="E132" s="417">
        <v>689.89394409089755</v>
      </c>
      <c r="F132" s="417">
        <v>-572.62999205383903</v>
      </c>
      <c r="G132" s="417">
        <v>1914.4922906841762</v>
      </c>
      <c r="H132" s="417">
        <v>-611.44778912818856</v>
      </c>
      <c r="I132" s="417">
        <v>-821.14305594841608</v>
      </c>
      <c r="J132" s="417">
        <v>734.14523999999994</v>
      </c>
      <c r="K132" s="417">
        <v>2361.395739030298</v>
      </c>
      <c r="M132" s="370"/>
    </row>
    <row r="133" spans="1:13" s="34" customFormat="1" ht="13.9" customHeight="1">
      <c r="A133" s="1461" t="s">
        <v>282</v>
      </c>
      <c r="B133" s="1461"/>
      <c r="C133" s="340">
        <v>9340.5122523894206</v>
      </c>
      <c r="D133" s="402">
        <v>13732.157999999999</v>
      </c>
      <c r="E133" s="417">
        <v>12850.071368875901</v>
      </c>
      <c r="F133" s="417">
        <v>10193.825315493561</v>
      </c>
      <c r="G133" s="417">
        <v>12117.209930194176</v>
      </c>
      <c r="H133" s="417">
        <v>8791.8572719499061</v>
      </c>
      <c r="I133" s="417">
        <v>9320.7073938891808</v>
      </c>
      <c r="J133" s="417">
        <v>10195.89509</v>
      </c>
      <c r="K133" s="417">
        <v>12833.840020121697</v>
      </c>
      <c r="L133" s="422"/>
      <c r="M133" s="370"/>
    </row>
    <row r="134" spans="1:13" s="23" customFormat="1" ht="13.9" customHeight="1">
      <c r="A134" s="392"/>
      <c r="B134" s="392"/>
      <c r="C134" s="392"/>
      <c r="D134" s="392"/>
      <c r="E134" s="392"/>
      <c r="F134" s="392"/>
      <c r="G134" s="392"/>
      <c r="H134" s="392"/>
      <c r="I134" s="392"/>
      <c r="J134" s="423"/>
      <c r="K134" s="392"/>
    </row>
    <row r="135" spans="1:13" s="45" customFormat="1" ht="12.75">
      <c r="A135" s="208" t="s">
        <v>283</v>
      </c>
      <c r="B135" s="424"/>
      <c r="C135" s="424"/>
      <c r="D135" s="424"/>
      <c r="E135" s="424"/>
      <c r="F135" s="424"/>
      <c r="G135" s="424"/>
      <c r="H135" s="424"/>
      <c r="I135" s="424"/>
      <c r="J135" s="265"/>
      <c r="K135" s="425"/>
    </row>
    <row r="136" spans="1:13" s="29" customFormat="1" ht="14.1" customHeight="1">
      <c r="A136" s="186" t="s">
        <v>210</v>
      </c>
      <c r="B136" s="186"/>
      <c r="C136" s="396"/>
      <c r="D136" s="396"/>
      <c r="E136" s="396"/>
      <c r="F136" s="396"/>
      <c r="G136" s="338" t="s">
        <v>263</v>
      </c>
      <c r="H136" s="339" t="s">
        <v>264</v>
      </c>
      <c r="I136" s="339" t="s">
        <v>265</v>
      </c>
      <c r="J136" s="339" t="s">
        <v>266</v>
      </c>
      <c r="K136" s="339" t="s">
        <v>267</v>
      </c>
    </row>
    <row r="137" spans="1:13" s="30" customFormat="1" ht="13.9" customHeight="1">
      <c r="A137" s="1461" t="s">
        <v>233</v>
      </c>
      <c r="B137" s="1461"/>
      <c r="C137" s="1465"/>
      <c r="D137" s="1465"/>
      <c r="E137" s="1465"/>
      <c r="F137" s="1465"/>
      <c r="G137" s="340">
        <v>45804.057000000001</v>
      </c>
      <c r="H137" s="402">
        <v>39479.349635578496</v>
      </c>
      <c r="I137" s="402">
        <v>33437.943956614901</v>
      </c>
      <c r="J137" s="402">
        <v>25354.981578429099</v>
      </c>
      <c r="K137" s="402">
        <v>19840.120302973402</v>
      </c>
    </row>
    <row r="138" spans="1:13" s="30" customFormat="1" ht="13.9" customHeight="1">
      <c r="A138" s="360" t="s">
        <v>271</v>
      </c>
      <c r="B138" s="360"/>
      <c r="C138" s="426"/>
      <c r="D138" s="426"/>
      <c r="E138" s="426"/>
      <c r="F138" s="426"/>
      <c r="G138" s="344">
        <v>206.71700000000001</v>
      </c>
      <c r="H138" s="399">
        <v>-290.86208313399999</v>
      </c>
      <c r="I138" s="399">
        <v>413.65420162200002</v>
      </c>
      <c r="J138" s="399">
        <v>-182.71805801249999</v>
      </c>
      <c r="K138" s="399">
        <v>-324.00574971815001</v>
      </c>
    </row>
    <row r="139" spans="1:13" s="30" customFormat="1" ht="13.9" customHeight="1">
      <c r="A139" s="371" t="s">
        <v>272</v>
      </c>
      <c r="B139" s="371"/>
      <c r="C139" s="426"/>
      <c r="D139" s="426"/>
      <c r="E139" s="426"/>
      <c r="F139" s="426"/>
      <c r="G139" s="344">
        <v>-10.724</v>
      </c>
      <c r="H139" s="399">
        <v>1.75</v>
      </c>
      <c r="I139" s="399">
        <v>5.25</v>
      </c>
      <c r="J139" s="399">
        <v>212.18299999999999</v>
      </c>
      <c r="K139" s="399">
        <v>578.30700000000002</v>
      </c>
    </row>
    <row r="140" spans="1:13" s="30" customFormat="1" ht="13.9" customHeight="1">
      <c r="A140" s="371" t="s">
        <v>284</v>
      </c>
      <c r="B140" s="371"/>
      <c r="C140" s="426"/>
      <c r="D140" s="426"/>
      <c r="E140" s="426"/>
      <c r="F140" s="426"/>
      <c r="G140" s="344"/>
      <c r="H140" s="399"/>
      <c r="I140" s="399"/>
      <c r="J140" s="399">
        <v>-192.90700000000001</v>
      </c>
      <c r="K140" s="399">
        <v>-578.30700000000002</v>
      </c>
      <c r="L140" s="370"/>
    </row>
    <row r="141" spans="1:13" s="30" customFormat="1" ht="13.9" customHeight="1">
      <c r="A141" s="371" t="s">
        <v>285</v>
      </c>
      <c r="B141" s="371"/>
      <c r="C141" s="426"/>
      <c r="D141" s="426"/>
      <c r="E141" s="426"/>
      <c r="F141" s="426"/>
      <c r="G141" s="344">
        <v>-75.453999999999994</v>
      </c>
      <c r="H141" s="399">
        <v>-101.611</v>
      </c>
      <c r="I141" s="399">
        <v>140.114</v>
      </c>
      <c r="J141" s="399">
        <v>29.288</v>
      </c>
      <c r="K141" s="399">
        <v>33.423000000000002</v>
      </c>
      <c r="L141" s="370"/>
    </row>
    <row r="142" spans="1:13" s="30" customFormat="1" ht="13.9" customHeight="1">
      <c r="A142" s="373" t="s">
        <v>274</v>
      </c>
      <c r="B142" s="373"/>
      <c r="C142" s="427"/>
      <c r="D142" s="427"/>
      <c r="E142" s="427"/>
      <c r="F142" s="427"/>
      <c r="G142" s="345">
        <v>-31.457999999999998</v>
      </c>
      <c r="H142" s="401">
        <v>98.665866311999991</v>
      </c>
      <c r="I142" s="401">
        <v>-131.38813293499999</v>
      </c>
      <c r="J142" s="401">
        <v>40.704486900000006</v>
      </c>
      <c r="K142" s="401">
        <v>72.137212070499999</v>
      </c>
      <c r="L142" s="370"/>
    </row>
    <row r="143" spans="1:13" s="30" customFormat="1" ht="13.9" customHeight="1">
      <c r="A143" s="1464" t="s">
        <v>275</v>
      </c>
      <c r="B143" s="1464"/>
      <c r="C143" s="1466"/>
      <c r="D143" s="1466"/>
      <c r="E143" s="1466"/>
      <c r="F143" s="1466"/>
      <c r="G143" s="419">
        <v>89.081000000000003</v>
      </c>
      <c r="H143" s="420">
        <v>-292.05721682199999</v>
      </c>
      <c r="I143" s="420">
        <v>427.63006868699995</v>
      </c>
      <c r="J143" s="420">
        <v>-93.449571112499996</v>
      </c>
      <c r="K143" s="420">
        <v>-218.44553764764999</v>
      </c>
      <c r="L143" s="370"/>
    </row>
    <row r="144" spans="1:13" s="30" customFormat="1" ht="13.9" customHeight="1">
      <c r="A144" s="359" t="s">
        <v>276</v>
      </c>
      <c r="B144" s="359"/>
      <c r="C144" s="428"/>
      <c r="D144" s="428"/>
      <c r="E144" s="428"/>
      <c r="F144" s="428"/>
      <c r="G144" s="1391">
        <v>7150.34</v>
      </c>
      <c r="H144" s="1392">
        <v>4949.6705543300186</v>
      </c>
      <c r="I144" s="1392">
        <v>3274.5861392649817</v>
      </c>
      <c r="J144" s="1392">
        <v>-1018.3307121396484</v>
      </c>
      <c r="K144" s="1392">
        <v>3519.3251551100802</v>
      </c>
    </row>
    <row r="145" spans="1:15" s="30" customFormat="1" ht="13.9" customHeight="1">
      <c r="A145" s="360" t="s">
        <v>277</v>
      </c>
      <c r="B145" s="360"/>
      <c r="C145" s="426"/>
      <c r="D145" s="426"/>
      <c r="E145" s="426"/>
      <c r="F145" s="426"/>
      <c r="G145" s="1385">
        <v>-28.959</v>
      </c>
      <c r="H145" s="1386">
        <v>0</v>
      </c>
      <c r="I145" s="1386">
        <v>-5212.6090000000004</v>
      </c>
      <c r="J145" s="1386">
        <v>0.33900000000000002</v>
      </c>
      <c r="K145" s="1386"/>
    </row>
    <row r="146" spans="1:15" s="30" customFormat="1" ht="13.9" customHeight="1">
      <c r="A146" s="360" t="s">
        <v>278</v>
      </c>
      <c r="B146" s="360"/>
      <c r="C146" s="426"/>
      <c r="D146" s="426"/>
      <c r="E146" s="426"/>
      <c r="F146" s="426"/>
      <c r="G146" s="1385">
        <v>-5685.6750000000002</v>
      </c>
      <c r="H146" s="1386">
        <v>-3845.393</v>
      </c>
      <c r="I146" s="1386">
        <v>-2877.7739999999999</v>
      </c>
      <c r="J146" s="1386">
        <v>679.78599999999994</v>
      </c>
      <c r="K146" s="1386">
        <v>-3246.386</v>
      </c>
    </row>
    <row r="147" spans="1:15" s="30" customFormat="1" ht="13.9" customHeight="1">
      <c r="A147" s="360" t="s">
        <v>286</v>
      </c>
      <c r="B147" s="360"/>
      <c r="C147" s="426"/>
      <c r="D147" s="426"/>
      <c r="E147" s="426"/>
      <c r="F147" s="426"/>
      <c r="G147" s="1385">
        <v>0</v>
      </c>
      <c r="H147" s="1386">
        <v>0</v>
      </c>
      <c r="I147" s="1386">
        <v>5137.4589999999998</v>
      </c>
      <c r="J147" s="1386"/>
      <c r="K147" s="1386"/>
    </row>
    <row r="148" spans="1:15" s="30" customFormat="1" ht="13.9" customHeight="1">
      <c r="A148" s="360" t="s">
        <v>279</v>
      </c>
      <c r="B148" s="360"/>
      <c r="C148" s="426"/>
      <c r="D148" s="426"/>
      <c r="E148" s="426"/>
      <c r="F148" s="426"/>
      <c r="G148" s="1385">
        <v>190.81100000000001</v>
      </c>
      <c r="H148" s="1386">
        <v>-146.9114609552</v>
      </c>
      <c r="I148" s="1386">
        <v>-704.36143532769995</v>
      </c>
      <c r="J148" s="1386">
        <v>-100.8884436899</v>
      </c>
      <c r="K148" s="1386">
        <v>102.61889851070001</v>
      </c>
    </row>
    <row r="149" spans="1:15" s="30" customFormat="1" ht="13.9" customHeight="1">
      <c r="A149" s="360" t="s">
        <v>274</v>
      </c>
      <c r="B149" s="371"/>
      <c r="C149" s="426"/>
      <c r="D149" s="426"/>
      <c r="E149" s="426"/>
      <c r="F149" s="426"/>
      <c r="G149" s="1385">
        <v>1373.61</v>
      </c>
      <c r="H149" s="1386">
        <v>997.64126061600007</v>
      </c>
      <c r="I149" s="1386">
        <v>899.71501011609996</v>
      </c>
      <c r="J149" s="1386">
        <v>-148.12546502360001</v>
      </c>
      <c r="K149" s="1386">
        <v>785.62461761420002</v>
      </c>
      <c r="L149" s="31"/>
    </row>
    <row r="150" spans="1:15" s="30" customFormat="1" ht="13.9" customHeight="1">
      <c r="A150" s="373" t="s">
        <v>287</v>
      </c>
      <c r="B150" s="373"/>
      <c r="C150" s="427"/>
      <c r="D150" s="427"/>
      <c r="E150" s="427"/>
      <c r="F150" s="427"/>
      <c r="G150" s="1388">
        <v>0</v>
      </c>
      <c r="H150" s="1389">
        <v>0</v>
      </c>
      <c r="I150" s="1389">
        <v>-1284.365</v>
      </c>
      <c r="J150" s="1389"/>
      <c r="K150" s="1389"/>
    </row>
    <row r="151" spans="1:15" s="30" customFormat="1" ht="13.9" customHeight="1">
      <c r="A151" s="1464" t="s">
        <v>280</v>
      </c>
      <c r="B151" s="1464"/>
      <c r="C151" s="1466"/>
      <c r="D151" s="1466"/>
      <c r="E151" s="1466"/>
      <c r="F151" s="1466"/>
      <c r="G151" s="419">
        <v>3000.127</v>
      </c>
      <c r="H151" s="420">
        <v>1955.0073539908183</v>
      </c>
      <c r="I151" s="420">
        <v>-767.34928594661778</v>
      </c>
      <c r="J151" s="420">
        <v>-587.2196208531484</v>
      </c>
      <c r="K151" s="420">
        <v>1161.1826712349803</v>
      </c>
      <c r="L151" s="370"/>
    </row>
    <row r="152" spans="1:15" s="30" customFormat="1" ht="13.9" customHeight="1">
      <c r="A152" s="1461" t="s">
        <v>281</v>
      </c>
      <c r="B152" s="1461"/>
      <c r="C152" s="1465"/>
      <c r="D152" s="1465"/>
      <c r="E152" s="1465"/>
      <c r="F152" s="1465"/>
      <c r="G152" s="340">
        <v>3089.2080000000001</v>
      </c>
      <c r="H152" s="402">
        <v>1662.9501371688184</v>
      </c>
      <c r="I152" s="402">
        <v>-339.71921725961789</v>
      </c>
      <c r="J152" s="402">
        <v>-680.66919196564845</v>
      </c>
      <c r="K152" s="402">
        <v>942.73713358733028</v>
      </c>
    </row>
    <row r="153" spans="1:15" s="34" customFormat="1" ht="13.9" customHeight="1">
      <c r="A153" s="1461" t="s">
        <v>282</v>
      </c>
      <c r="B153" s="1461"/>
      <c r="C153" s="1465"/>
      <c r="D153" s="1465"/>
      <c r="E153" s="1465"/>
      <c r="F153" s="1465"/>
      <c r="G153" s="340">
        <v>48893.264999999999</v>
      </c>
      <c r="H153" s="402">
        <v>41142.299772747312</v>
      </c>
      <c r="I153" s="402">
        <v>33098.224739414909</v>
      </c>
      <c r="J153" s="402">
        <v>24674.312386463451</v>
      </c>
      <c r="K153" s="402">
        <v>20782.857436560731</v>
      </c>
      <c r="L153" s="422"/>
      <c r="N153" s="30"/>
      <c r="O153" s="30"/>
    </row>
    <row r="154" spans="1:15" s="35" customFormat="1" ht="7.5" customHeight="1">
      <c r="A154" s="285"/>
      <c r="B154" s="285"/>
      <c r="C154" s="286"/>
      <c r="D154" s="286"/>
      <c r="E154" s="286"/>
      <c r="F154" s="286"/>
      <c r="G154" s="287"/>
      <c r="H154" s="287"/>
      <c r="I154" s="286"/>
      <c r="J154" s="286"/>
      <c r="K154" s="286"/>
      <c r="L154" s="429"/>
    </row>
    <row r="155" spans="1:15" s="23" customFormat="1" ht="23.1" customHeight="1">
      <c r="A155" s="155"/>
      <c r="B155" s="155"/>
      <c r="C155" s="357"/>
      <c r="D155" s="357"/>
      <c r="E155" s="357"/>
      <c r="F155" s="430"/>
      <c r="G155" s="430"/>
      <c r="H155" s="430"/>
      <c r="I155" s="430"/>
      <c r="J155" s="430"/>
      <c r="K155" s="430"/>
    </row>
    <row r="156" spans="1:15" s="24" customFormat="1" ht="18.75" customHeight="1">
      <c r="A156" s="358" t="s">
        <v>288</v>
      </c>
      <c r="B156" s="266"/>
      <c r="C156" s="336"/>
      <c r="D156" s="336"/>
      <c r="E156" s="336"/>
      <c r="F156" s="336"/>
      <c r="G156" s="336"/>
      <c r="H156" s="336"/>
      <c r="I156" s="336"/>
      <c r="J156" s="336"/>
      <c r="K156" s="336"/>
    </row>
    <row r="157" spans="1:15" s="25" customFormat="1" ht="13.9" customHeight="1">
      <c r="A157" s="337"/>
      <c r="B157" s="337"/>
      <c r="C157" s="337"/>
      <c r="D157" s="337"/>
      <c r="E157" s="337"/>
      <c r="F157" s="337"/>
      <c r="G157" s="337"/>
      <c r="H157" s="337"/>
      <c r="I157" s="337"/>
      <c r="J157" s="337"/>
      <c r="K157" s="337"/>
    </row>
    <row r="158" spans="1:15" s="36" customFormat="1" ht="14.1" customHeight="1">
      <c r="A158" s="431"/>
      <c r="B158" s="431"/>
      <c r="C158" s="1252" t="s">
        <v>289</v>
      </c>
      <c r="D158" s="1601" t="s">
        <v>290</v>
      </c>
      <c r="E158" s="1253" t="s">
        <v>291</v>
      </c>
      <c r="F158" s="1253" t="s">
        <v>292</v>
      </c>
      <c r="G158" s="1253" t="s">
        <v>289</v>
      </c>
      <c r="H158" s="1254" t="s">
        <v>290</v>
      </c>
      <c r="I158" s="1253" t="s">
        <v>291</v>
      </c>
      <c r="J158" s="1253" t="s">
        <v>292</v>
      </c>
      <c r="K158" s="1254" t="s">
        <v>289</v>
      </c>
    </row>
    <row r="159" spans="1:15" s="36" customFormat="1" ht="14.1" customHeight="1">
      <c r="A159" s="288" t="s">
        <v>210</v>
      </c>
      <c r="B159" s="289"/>
      <c r="C159" s="432" t="s">
        <v>293</v>
      </c>
      <c r="D159" s="1602" t="s">
        <v>263</v>
      </c>
      <c r="E159" s="433" t="s">
        <v>263</v>
      </c>
      <c r="F159" s="433" t="s">
        <v>263</v>
      </c>
      <c r="G159" s="433" t="s">
        <v>263</v>
      </c>
      <c r="H159" s="433" t="s">
        <v>264</v>
      </c>
      <c r="I159" s="433" t="s">
        <v>264</v>
      </c>
      <c r="J159" s="433" t="s">
        <v>264</v>
      </c>
      <c r="K159" s="433" t="s">
        <v>264</v>
      </c>
    </row>
    <row r="160" spans="1:15" s="36" customFormat="1" ht="14.1" customHeight="1">
      <c r="A160" s="290" t="s">
        <v>294</v>
      </c>
      <c r="B160" s="291"/>
      <c r="C160" s="1255"/>
      <c r="D160" s="1603"/>
      <c r="E160" s="1256"/>
      <c r="F160" s="1256"/>
      <c r="G160" s="1256"/>
      <c r="H160" s="1256"/>
      <c r="I160" s="1257"/>
      <c r="J160" s="1256"/>
      <c r="K160" s="1256"/>
    </row>
    <row r="161" spans="1:21" s="30" customFormat="1" ht="13.9" customHeight="1">
      <c r="A161" s="360" t="s">
        <v>295</v>
      </c>
      <c r="B161" s="360"/>
      <c r="C161" s="434">
        <v>545440.664120498</v>
      </c>
      <c r="D161" s="1604">
        <v>147943.79998526498</v>
      </c>
      <c r="E161" s="435">
        <v>590604.63108019903</v>
      </c>
      <c r="F161" s="435">
        <v>542410.30786532105</v>
      </c>
      <c r="G161" s="435">
        <v>821623.17247487407</v>
      </c>
      <c r="H161" s="435">
        <v>331407.93936526601</v>
      </c>
      <c r="I161" s="435">
        <v>660444.07593033509</v>
      </c>
      <c r="J161" s="435">
        <v>568970.55178552202</v>
      </c>
      <c r="K161" s="435">
        <v>567522.87977259303</v>
      </c>
      <c r="M161" s="370"/>
      <c r="N161" s="370"/>
      <c r="O161" s="370"/>
      <c r="P161" s="370"/>
      <c r="Q161" s="370"/>
      <c r="R161" s="370"/>
      <c r="S161" s="370"/>
      <c r="T161" s="370"/>
      <c r="U161" s="370"/>
    </row>
    <row r="162" spans="1:21" s="30" customFormat="1" ht="13.9" customHeight="1">
      <c r="A162" s="360" t="s">
        <v>296</v>
      </c>
      <c r="B162" s="360"/>
      <c r="C162" s="434">
        <v>152220.18239225901</v>
      </c>
      <c r="D162" s="1604">
        <v>165562.73689007101</v>
      </c>
      <c r="E162" s="435">
        <v>160037.96284102899</v>
      </c>
      <c r="F162" s="435">
        <v>181925.639579979</v>
      </c>
      <c r="G162" s="435">
        <v>123056.962525782</v>
      </c>
      <c r="H162" s="435">
        <v>94259.2932652858</v>
      </c>
      <c r="I162" s="435">
        <v>62766.662479758095</v>
      </c>
      <c r="J162" s="435">
        <v>58819.704202922905</v>
      </c>
      <c r="K162" s="435">
        <v>47559.825743957699</v>
      </c>
      <c r="M162" s="370"/>
      <c r="N162" s="370"/>
      <c r="O162" s="370"/>
      <c r="P162" s="370"/>
      <c r="Q162" s="370"/>
      <c r="R162" s="370"/>
      <c r="S162" s="370"/>
      <c r="T162" s="370"/>
      <c r="U162" s="370"/>
    </row>
    <row r="163" spans="1:21" s="30" customFormat="1" ht="13.9" customHeight="1">
      <c r="A163" s="360" t="s">
        <v>297</v>
      </c>
      <c r="B163" s="360"/>
      <c r="C163" s="434">
        <v>2323369.5227979496</v>
      </c>
      <c r="D163" s="1604">
        <v>2251512.84098804</v>
      </c>
      <c r="E163" s="435">
        <v>2074352.09777571</v>
      </c>
      <c r="F163" s="435">
        <v>2011601.63887366</v>
      </c>
      <c r="G163" s="435">
        <v>2008528.0439188001</v>
      </c>
      <c r="H163" s="435">
        <v>1997363.49916047</v>
      </c>
      <c r="I163" s="435">
        <v>2014715.6234000002</v>
      </c>
      <c r="J163" s="435">
        <v>2025481.39077504</v>
      </c>
      <c r="K163" s="435">
        <v>2009017.1633430901</v>
      </c>
      <c r="M163" s="370"/>
      <c r="N163" s="370"/>
      <c r="O163" s="370"/>
      <c r="P163" s="370"/>
      <c r="Q163" s="370"/>
      <c r="R163" s="370"/>
      <c r="S163" s="370"/>
      <c r="T163" s="370"/>
      <c r="U163" s="370"/>
    </row>
    <row r="164" spans="1:21" s="30" customFormat="1" ht="13.9" customHeight="1">
      <c r="A164" s="436" t="s">
        <v>298</v>
      </c>
      <c r="B164" s="436"/>
      <c r="C164" s="434">
        <v>523783.06988066697</v>
      </c>
      <c r="D164" s="1604">
        <v>574896.15293568803</v>
      </c>
      <c r="E164" s="435">
        <v>534679.44328599202</v>
      </c>
      <c r="F164" s="435">
        <v>468962.20197479805</v>
      </c>
      <c r="G164" s="435">
        <v>472982.79067338596</v>
      </c>
      <c r="H164" s="435">
        <v>569463.65972894593</v>
      </c>
      <c r="I164" s="435">
        <v>415852.06621217902</v>
      </c>
      <c r="J164" s="435">
        <v>426374.74152004404</v>
      </c>
      <c r="K164" s="435">
        <v>447316.72230631299</v>
      </c>
      <c r="M164" s="370"/>
      <c r="N164" s="370"/>
      <c r="O164" s="370"/>
      <c r="P164" s="370"/>
      <c r="Q164" s="370"/>
      <c r="R164" s="370"/>
      <c r="S164" s="370"/>
      <c r="T164" s="370"/>
      <c r="U164" s="370"/>
    </row>
    <row r="165" spans="1:21" s="30" customFormat="1" ht="13.9" customHeight="1">
      <c r="A165" s="360" t="s">
        <v>299</v>
      </c>
      <c r="B165" s="360"/>
      <c r="C165" s="434">
        <v>30277.468885291899</v>
      </c>
      <c r="D165" s="1604">
        <v>33107.137802487698</v>
      </c>
      <c r="E165" s="435">
        <v>31725.303005950398</v>
      </c>
      <c r="F165" s="435">
        <v>31385.554767277597</v>
      </c>
      <c r="G165" s="435">
        <v>29525.0770773929</v>
      </c>
      <c r="H165" s="435">
        <v>22280.723267731202</v>
      </c>
      <c r="I165" s="435">
        <v>27061.4834508442</v>
      </c>
      <c r="J165" s="435">
        <v>30903.1052463829</v>
      </c>
      <c r="K165" s="435">
        <v>34133.1509496742</v>
      </c>
      <c r="M165" s="370"/>
      <c r="N165" s="370"/>
      <c r="O165" s="370"/>
      <c r="P165" s="370"/>
      <c r="Q165" s="370"/>
      <c r="R165" s="370"/>
      <c r="S165" s="370"/>
      <c r="T165" s="370"/>
      <c r="U165" s="370"/>
    </row>
    <row r="166" spans="1:21" s="30" customFormat="1" ht="13.9" customHeight="1">
      <c r="A166" s="360" t="s">
        <v>300</v>
      </c>
      <c r="B166" s="360"/>
      <c r="C166" s="434">
        <v>203568.69991200001</v>
      </c>
      <c r="D166" s="1604">
        <v>202254.88160299999</v>
      </c>
      <c r="E166" s="435">
        <v>196648.40142399998</v>
      </c>
      <c r="F166" s="435">
        <v>187007.474915</v>
      </c>
      <c r="G166" s="435">
        <v>179449.570928</v>
      </c>
      <c r="H166" s="435">
        <v>166722.260416</v>
      </c>
      <c r="I166" s="435">
        <v>155131.326069</v>
      </c>
      <c r="J166" s="435">
        <v>152437.30136899999</v>
      </c>
      <c r="K166" s="435">
        <v>146459.86799299999</v>
      </c>
      <c r="M166" s="370"/>
      <c r="N166" s="370"/>
      <c r="O166" s="370"/>
      <c r="P166" s="370"/>
      <c r="Q166" s="370"/>
      <c r="R166" s="370"/>
      <c r="S166" s="370"/>
      <c r="T166" s="370"/>
      <c r="U166" s="370"/>
    </row>
    <row r="167" spans="1:21" s="30" customFormat="1" ht="13.9" customHeight="1">
      <c r="A167" s="360" t="s">
        <v>301</v>
      </c>
      <c r="B167" s="360"/>
      <c r="C167" s="434">
        <v>147548.74711629399</v>
      </c>
      <c r="D167" s="1604">
        <v>159853.28092835899</v>
      </c>
      <c r="E167" s="435">
        <v>160880.93079993202</v>
      </c>
      <c r="F167" s="435">
        <v>162546.58232513801</v>
      </c>
      <c r="G167" s="435">
        <v>164442.41605368999</v>
      </c>
      <c r="H167" s="435">
        <v>178262.775621757</v>
      </c>
      <c r="I167" s="435">
        <v>198472.39218279801</v>
      </c>
      <c r="J167" s="435">
        <v>200344.38638237599</v>
      </c>
      <c r="K167" s="435">
        <v>170760.72987931699</v>
      </c>
      <c r="M167" s="370"/>
      <c r="N167" s="370"/>
      <c r="O167" s="370"/>
      <c r="P167" s="370"/>
      <c r="Q167" s="370"/>
      <c r="R167" s="370"/>
      <c r="S167" s="370"/>
      <c r="T167" s="370"/>
      <c r="U167" s="370"/>
    </row>
    <row r="168" spans="1:21" s="30" customFormat="1" ht="13.9" customHeight="1">
      <c r="A168" s="360" t="s">
        <v>302</v>
      </c>
      <c r="B168" s="360"/>
      <c r="C168" s="434">
        <v>7347.8640539999997</v>
      </c>
      <c r="D168" s="1604">
        <v>8204.5928380000005</v>
      </c>
      <c r="E168" s="435">
        <v>8571.0291662500003</v>
      </c>
      <c r="F168" s="435">
        <v>8945.4033600000002</v>
      </c>
      <c r="G168" s="435">
        <v>9205.5817452499996</v>
      </c>
      <c r="H168" s="435">
        <v>9453.8805014999998</v>
      </c>
      <c r="I168" s="435">
        <v>10231.005531999999</v>
      </c>
      <c r="J168" s="435">
        <v>12578.035787000001</v>
      </c>
      <c r="K168" s="435">
        <v>12869.705335999999</v>
      </c>
      <c r="M168" s="370"/>
      <c r="N168" s="370"/>
      <c r="O168" s="370"/>
      <c r="P168" s="370"/>
      <c r="Q168" s="370"/>
      <c r="R168" s="370"/>
      <c r="S168" s="370"/>
      <c r="T168" s="370"/>
      <c r="U168" s="370"/>
    </row>
    <row r="169" spans="1:21" s="30" customFormat="1" ht="13.9" customHeight="1">
      <c r="A169" s="360" t="s">
        <v>303</v>
      </c>
      <c r="B169" s="360"/>
      <c r="C169" s="434">
        <v>19212.333579464201</v>
      </c>
      <c r="D169" s="1604">
        <v>19462.4440874951</v>
      </c>
      <c r="E169" s="435">
        <v>19405.613691248</v>
      </c>
      <c r="F169" s="435">
        <v>18187.433891120003</v>
      </c>
      <c r="G169" s="435">
        <v>18952.614582894999</v>
      </c>
      <c r="H169" s="435">
        <v>19100.410757782</v>
      </c>
      <c r="I169" s="435">
        <v>18759.51608431069</v>
      </c>
      <c r="J169" s="435">
        <v>19149.313317875596</v>
      </c>
      <c r="K169" s="435">
        <v>19326.914812737992</v>
      </c>
      <c r="M169" s="370"/>
      <c r="N169" s="370"/>
      <c r="O169" s="370"/>
      <c r="P169" s="370"/>
      <c r="Q169" s="370"/>
      <c r="R169" s="370"/>
      <c r="S169" s="370"/>
      <c r="T169" s="370"/>
      <c r="U169" s="370"/>
    </row>
    <row r="170" spans="1:21" s="31" customFormat="1" ht="13.9" customHeight="1">
      <c r="A170" s="371" t="s">
        <v>304</v>
      </c>
      <c r="B170" s="371"/>
      <c r="C170" s="434">
        <v>22127.846574794603</v>
      </c>
      <c r="D170" s="1604">
        <v>10734.714984294302</v>
      </c>
      <c r="E170" s="437">
        <v>10584.538766004</v>
      </c>
      <c r="F170" s="437">
        <v>10460.6332659412</v>
      </c>
      <c r="G170" s="437">
        <v>10452.472169707</v>
      </c>
      <c r="H170" s="437">
        <v>10455.886814130699</v>
      </c>
      <c r="I170" s="437">
        <v>10418.957075250599</v>
      </c>
      <c r="J170" s="437">
        <v>10431.479417254301</v>
      </c>
      <c r="K170" s="437">
        <v>10376.4949157176</v>
      </c>
      <c r="M170" s="370"/>
      <c r="N170" s="370"/>
      <c r="O170" s="370"/>
      <c r="P170" s="370"/>
      <c r="Q170" s="370"/>
      <c r="R170" s="370"/>
      <c r="S170" s="370"/>
      <c r="T170" s="370"/>
      <c r="U170" s="370"/>
    </row>
    <row r="171" spans="1:21" s="30" customFormat="1" ht="13.9" customHeight="1">
      <c r="A171" s="360" t="s">
        <v>305</v>
      </c>
      <c r="B171" s="360"/>
      <c r="C171" s="434">
        <v>298.10691567989801</v>
      </c>
      <c r="D171" s="1604">
        <v>686.75742630423611</v>
      </c>
      <c r="E171" s="435">
        <v>392.25210739420999</v>
      </c>
      <c r="F171" s="435">
        <v>389.62009616602398</v>
      </c>
      <c r="G171" s="435">
        <v>394.97306027772299</v>
      </c>
      <c r="H171" s="435">
        <v>388.18003884866698</v>
      </c>
      <c r="I171" s="435">
        <v>549.81791550645607</v>
      </c>
      <c r="J171" s="435">
        <v>566.31512872827398</v>
      </c>
      <c r="K171" s="435">
        <v>552.76458201294304</v>
      </c>
      <c r="M171" s="370"/>
      <c r="N171" s="370"/>
      <c r="O171" s="370"/>
      <c r="P171" s="370"/>
      <c r="Q171" s="370"/>
      <c r="R171" s="370"/>
      <c r="S171" s="370"/>
      <c r="T171" s="370"/>
      <c r="U171" s="370"/>
    </row>
    <row r="172" spans="1:21" s="30" customFormat="1" ht="13.9" customHeight="1">
      <c r="A172" s="360" t="s">
        <v>306</v>
      </c>
      <c r="B172" s="360"/>
      <c r="C172" s="434">
        <v>21854.9707486156</v>
      </c>
      <c r="D172" s="1604">
        <v>21006.477082508602</v>
      </c>
      <c r="E172" s="435">
        <v>21420.746704928202</v>
      </c>
      <c r="F172" s="435">
        <v>21635.471155306601</v>
      </c>
      <c r="G172" s="435">
        <v>21831.728394541497</v>
      </c>
      <c r="H172" s="435">
        <v>21438.908649110701</v>
      </c>
      <c r="I172" s="435">
        <v>21531.294909439301</v>
      </c>
      <c r="J172" s="435">
        <v>21395.711949071101</v>
      </c>
      <c r="K172" s="435">
        <v>21554.087304168297</v>
      </c>
      <c r="M172" s="370"/>
      <c r="N172" s="370"/>
      <c r="O172" s="370"/>
      <c r="P172" s="370"/>
      <c r="Q172" s="370"/>
      <c r="R172" s="370"/>
      <c r="S172" s="370"/>
      <c r="T172" s="370"/>
      <c r="U172" s="370"/>
    </row>
    <row r="173" spans="1:21" s="30" customFormat="1" ht="13.9" customHeight="1">
      <c r="A173" s="371" t="s">
        <v>307</v>
      </c>
      <c r="B173" s="371"/>
      <c r="C173" s="434">
        <v>2029.0501999999999</v>
      </c>
      <c r="D173" s="1604">
        <v>1398.5311999999999</v>
      </c>
      <c r="E173" s="435">
        <v>1395.35421</v>
      </c>
      <c r="F173" s="435">
        <v>1197.3900000000001</v>
      </c>
      <c r="G173" s="435">
        <v>1220.4159999999999</v>
      </c>
      <c r="H173" s="435">
        <v>1195.125</v>
      </c>
      <c r="I173" s="435">
        <v>1447.441</v>
      </c>
      <c r="J173" s="435">
        <v>1786.742</v>
      </c>
      <c r="K173" s="435">
        <v>1778.288</v>
      </c>
      <c r="M173" s="370"/>
      <c r="N173" s="370"/>
      <c r="O173" s="370"/>
      <c r="P173" s="370"/>
      <c r="Q173" s="370"/>
      <c r="R173" s="370"/>
      <c r="S173" s="370"/>
      <c r="T173" s="370"/>
      <c r="U173" s="370"/>
    </row>
    <row r="174" spans="1:21" s="30" customFormat="1" ht="13.9" customHeight="1">
      <c r="A174" s="364" t="s">
        <v>308</v>
      </c>
      <c r="B174" s="364"/>
      <c r="C174" s="438">
        <v>31162.908871022897</v>
      </c>
      <c r="D174" s="1605">
        <v>17500.645290348399</v>
      </c>
      <c r="E174" s="439">
        <v>41259.037019295502</v>
      </c>
      <c r="F174" s="439">
        <v>30732.422854358501</v>
      </c>
      <c r="G174" s="439">
        <v>34742.142870357995</v>
      </c>
      <c r="H174" s="439">
        <v>17931.549593585401</v>
      </c>
      <c r="I174" s="439">
        <v>51716.995583423901</v>
      </c>
      <c r="J174" s="439">
        <v>29761.5324539998</v>
      </c>
      <c r="K174" s="439">
        <v>47690.4394150511</v>
      </c>
      <c r="M174" s="370"/>
      <c r="N174" s="370"/>
      <c r="O174" s="370"/>
      <c r="P174" s="370"/>
      <c r="Q174" s="370"/>
      <c r="R174" s="370"/>
      <c r="S174" s="370"/>
      <c r="T174" s="370"/>
      <c r="U174" s="370"/>
    </row>
    <row r="175" spans="1:21" s="30" customFormat="1" ht="13.9" customHeight="1">
      <c r="A175" s="1461" t="s">
        <v>309</v>
      </c>
      <c r="B175" s="1461"/>
      <c r="C175" s="440">
        <v>4030241.4365435401</v>
      </c>
      <c r="D175" s="1606">
        <v>3614124.9945388599</v>
      </c>
      <c r="E175" s="441">
        <v>3851957.3417879301</v>
      </c>
      <c r="F175" s="441">
        <v>3677387.7747030603</v>
      </c>
      <c r="G175" s="441">
        <v>3896407.9622519496</v>
      </c>
      <c r="H175" s="441">
        <v>3439724.0926904101</v>
      </c>
      <c r="I175" s="441">
        <v>3649098.6578248502</v>
      </c>
      <c r="J175" s="441">
        <v>3559000.31133522</v>
      </c>
      <c r="K175" s="441">
        <v>3536919.0343536302</v>
      </c>
      <c r="M175" s="370"/>
      <c r="N175" s="370"/>
      <c r="O175" s="370"/>
      <c r="P175" s="370"/>
      <c r="Q175" s="370"/>
      <c r="R175" s="370"/>
      <c r="S175" s="370"/>
      <c r="T175" s="370"/>
      <c r="U175" s="370"/>
    </row>
    <row r="176" spans="1:21" s="36" customFormat="1" ht="14.1" customHeight="1">
      <c r="A176" s="290" t="s">
        <v>310</v>
      </c>
      <c r="B176" s="291"/>
      <c r="C176" s="1255"/>
      <c r="D176" s="1603"/>
      <c r="E176" s="1256"/>
      <c r="F176" s="1256"/>
      <c r="G176" s="1256"/>
      <c r="H176" s="1256"/>
      <c r="I176" s="1257"/>
      <c r="J176" s="1256"/>
      <c r="K176" s="1256"/>
      <c r="M176" s="370"/>
      <c r="N176" s="370"/>
      <c r="O176" s="370"/>
      <c r="P176" s="370"/>
      <c r="Q176" s="370"/>
      <c r="R176" s="370"/>
      <c r="S176" s="370"/>
      <c r="T176" s="370"/>
      <c r="U176" s="370"/>
    </row>
    <row r="177" spans="1:21" s="30" customFormat="1" ht="13.9" customHeight="1">
      <c r="A177" s="360" t="s">
        <v>311</v>
      </c>
      <c r="B177" s="360"/>
      <c r="C177" s="434">
        <v>495522.99739157804</v>
      </c>
      <c r="D177" s="1604">
        <v>237089.00849823299</v>
      </c>
      <c r="E177" s="435">
        <v>413815.850547323</v>
      </c>
      <c r="F177" s="435">
        <v>331847.48991941399</v>
      </c>
      <c r="G177" s="435">
        <v>429289.98437064898</v>
      </c>
      <c r="H177" s="435">
        <v>206714.29575622201</v>
      </c>
      <c r="I177" s="435">
        <v>339218.98416876205</v>
      </c>
      <c r="J177" s="435">
        <v>310927.71215219499</v>
      </c>
      <c r="K177" s="435">
        <v>255386.79407718699</v>
      </c>
      <c r="M177" s="370"/>
      <c r="N177" s="370"/>
      <c r="O177" s="370"/>
      <c r="P177" s="370"/>
      <c r="Q177" s="370"/>
      <c r="R177" s="370"/>
      <c r="S177" s="370"/>
      <c r="T177" s="370"/>
      <c r="U177" s="370"/>
    </row>
    <row r="178" spans="1:21" s="30" customFormat="1" ht="13.9" customHeight="1">
      <c r="A178" s="360" t="s">
        <v>312</v>
      </c>
      <c r="B178" s="360"/>
      <c r="C178" s="434">
        <v>1625502.0066096899</v>
      </c>
      <c r="D178" s="1604">
        <v>1487762.8678454999</v>
      </c>
      <c r="E178" s="435">
        <v>1573719.0605396901</v>
      </c>
      <c r="F178" s="435">
        <v>1565330.3963350698</v>
      </c>
      <c r="G178" s="435">
        <v>1565991.8016743399</v>
      </c>
      <c r="H178" s="435">
        <v>1422940.5121332</v>
      </c>
      <c r="I178" s="435">
        <v>1485663.3309461998</v>
      </c>
      <c r="J178" s="435">
        <v>1472868.96705887</v>
      </c>
      <c r="K178" s="435">
        <v>1521390.3108057498</v>
      </c>
      <c r="M178" s="370"/>
      <c r="N178" s="370"/>
      <c r="O178" s="370"/>
      <c r="P178" s="370"/>
      <c r="Q178" s="370"/>
      <c r="R178" s="370"/>
      <c r="S178" s="370"/>
      <c r="T178" s="370"/>
      <c r="U178" s="370"/>
    </row>
    <row r="179" spans="1:21" s="30" customFormat="1" ht="13.9" customHeight="1">
      <c r="A179" s="360" t="s">
        <v>301</v>
      </c>
      <c r="B179" s="360"/>
      <c r="C179" s="434">
        <v>156630.59634845299</v>
      </c>
      <c r="D179" s="1604">
        <v>163111.74583254202</v>
      </c>
      <c r="E179" s="435">
        <v>165103.19568847297</v>
      </c>
      <c r="F179" s="435">
        <v>167980.35549091001</v>
      </c>
      <c r="G179" s="435">
        <v>171908.55120223502</v>
      </c>
      <c r="H179" s="435">
        <v>189177.56852296399</v>
      </c>
      <c r="I179" s="435">
        <v>215850.226922603</v>
      </c>
      <c r="J179" s="435">
        <v>211647.07214095801</v>
      </c>
      <c r="K179" s="435">
        <v>175292.725280499</v>
      </c>
      <c r="M179" s="370"/>
      <c r="N179" s="370"/>
      <c r="O179" s="370"/>
      <c r="P179" s="370"/>
      <c r="Q179" s="370"/>
      <c r="R179" s="370"/>
      <c r="S179" s="370"/>
      <c r="T179" s="370"/>
      <c r="U179" s="370"/>
    </row>
    <row r="180" spans="1:21" s="30" customFormat="1" ht="13.9" customHeight="1">
      <c r="A180" s="360" t="s">
        <v>313</v>
      </c>
      <c r="B180" s="360"/>
      <c r="C180" s="434">
        <v>849550.56095345295</v>
      </c>
      <c r="D180" s="1604">
        <v>854765.065808221</v>
      </c>
      <c r="E180" s="435">
        <v>837009.68580395402</v>
      </c>
      <c r="F180" s="435">
        <v>773132.88319075096</v>
      </c>
      <c r="G180" s="435">
        <v>853807.98243351991</v>
      </c>
      <c r="H180" s="435">
        <v>807927.58608873002</v>
      </c>
      <c r="I180" s="435">
        <v>803259.35119644494</v>
      </c>
      <c r="J180" s="435">
        <v>795403.55987377092</v>
      </c>
      <c r="K180" s="435">
        <v>803553.65642003098</v>
      </c>
      <c r="M180" s="370"/>
      <c r="N180" s="370"/>
      <c r="O180" s="370"/>
      <c r="P180" s="370"/>
      <c r="Q180" s="370"/>
      <c r="R180" s="370"/>
      <c r="S180" s="370"/>
      <c r="T180" s="370"/>
      <c r="U180" s="370"/>
    </row>
    <row r="181" spans="1:21" s="30" customFormat="1" ht="13.9" customHeight="1">
      <c r="A181" s="360" t="s">
        <v>1411</v>
      </c>
      <c r="B181" s="360"/>
      <c r="C181" s="434">
        <v>203568.69991200001</v>
      </c>
      <c r="D181" s="1604">
        <v>202254.88160299999</v>
      </c>
      <c r="E181" s="435">
        <v>196648.40142399998</v>
      </c>
      <c r="F181" s="435">
        <v>187007.474915</v>
      </c>
      <c r="G181" s="435">
        <v>179449.570928</v>
      </c>
      <c r="H181" s="435">
        <v>166722.260416</v>
      </c>
      <c r="I181" s="435">
        <v>155131.326069</v>
      </c>
      <c r="J181" s="435">
        <v>152437.30136899999</v>
      </c>
      <c r="K181" s="435">
        <v>146459.86799299999</v>
      </c>
      <c r="M181" s="370"/>
      <c r="N181" s="370"/>
      <c r="O181" s="370"/>
      <c r="P181" s="370"/>
      <c r="Q181" s="370"/>
      <c r="R181" s="370"/>
      <c r="S181" s="370"/>
      <c r="T181" s="370"/>
      <c r="U181" s="370"/>
    </row>
    <row r="182" spans="1:21" s="30" customFormat="1" ht="13.9" customHeight="1">
      <c r="A182" s="371" t="s">
        <v>314</v>
      </c>
      <c r="B182" s="371"/>
      <c r="C182" s="434">
        <v>189035.37354199999</v>
      </c>
      <c r="D182" s="1604">
        <v>189876.83043</v>
      </c>
      <c r="E182" s="435">
        <v>193919.74148600001</v>
      </c>
      <c r="F182" s="435">
        <v>192598.20538100001</v>
      </c>
      <c r="G182" s="435">
        <v>193120.511081</v>
      </c>
      <c r="H182" s="435">
        <v>195318.63364300001</v>
      </c>
      <c r="I182" s="435">
        <v>191489.753501</v>
      </c>
      <c r="J182" s="435">
        <v>194343.63626899998</v>
      </c>
      <c r="K182" s="435">
        <v>200146.58736599999</v>
      </c>
      <c r="M182" s="370"/>
      <c r="N182" s="370"/>
      <c r="O182" s="370"/>
      <c r="P182" s="370"/>
      <c r="Q182" s="370"/>
      <c r="R182" s="370"/>
      <c r="S182" s="370"/>
      <c r="T182" s="370"/>
      <c r="U182" s="370"/>
    </row>
    <row r="183" spans="1:21" s="30" customFormat="1" ht="13.9" customHeight="1">
      <c r="A183" s="360" t="s">
        <v>315</v>
      </c>
      <c r="B183" s="360"/>
      <c r="C183" s="434">
        <v>5774.9381210588199</v>
      </c>
      <c r="D183" s="1604">
        <v>3115.4493880069499</v>
      </c>
      <c r="E183" s="435">
        <v>6014.4496218226495</v>
      </c>
      <c r="F183" s="435">
        <v>4760.0742581138102</v>
      </c>
      <c r="G183" s="435">
        <v>10495.5059578114</v>
      </c>
      <c r="H183" s="435">
        <v>9488.0349212606598</v>
      </c>
      <c r="I183" s="435">
        <v>8545.7207302137303</v>
      </c>
      <c r="J183" s="435">
        <v>6656.7461508206497</v>
      </c>
      <c r="K183" s="435">
        <v>5163.9235093529505</v>
      </c>
      <c r="M183" s="370"/>
      <c r="N183" s="370"/>
      <c r="O183" s="370"/>
      <c r="P183" s="370"/>
      <c r="Q183" s="370"/>
      <c r="R183" s="370"/>
      <c r="S183" s="370"/>
      <c r="T183" s="370"/>
      <c r="U183" s="370"/>
    </row>
    <row r="184" spans="1:21" s="30" customFormat="1" ht="13.9" customHeight="1">
      <c r="A184" s="371" t="s">
        <v>316</v>
      </c>
      <c r="B184" s="371"/>
      <c r="C184" s="434">
        <v>5000.9715508436102</v>
      </c>
      <c r="D184" s="1604">
        <v>4822.7856673350898</v>
      </c>
      <c r="E184" s="435">
        <v>2745.7715886688802</v>
      </c>
      <c r="F184" s="435">
        <v>2699.9077046006901</v>
      </c>
      <c r="G184" s="435">
        <v>2745.9012947709602</v>
      </c>
      <c r="H184" s="435">
        <v>2721.65685236747</v>
      </c>
      <c r="I184" s="435">
        <v>3030.2145323211403</v>
      </c>
      <c r="J184" s="435">
        <v>2139.76764398879</v>
      </c>
      <c r="K184" s="435">
        <v>2036.83910321495</v>
      </c>
      <c r="M184" s="370"/>
      <c r="N184" s="370"/>
      <c r="O184" s="370"/>
      <c r="P184" s="370"/>
      <c r="Q184" s="370"/>
      <c r="R184" s="370"/>
      <c r="S184" s="370"/>
      <c r="T184" s="370"/>
      <c r="U184" s="370"/>
    </row>
    <row r="185" spans="1:21" s="30" customFormat="1" ht="13.9" customHeight="1">
      <c r="A185" s="360" t="s">
        <v>317</v>
      </c>
      <c r="B185" s="360"/>
      <c r="C185" s="434">
        <v>48891.653110192899</v>
      </c>
      <c r="D185" s="1604">
        <v>24508.8201714979</v>
      </c>
      <c r="E185" s="435">
        <v>35777.584052702703</v>
      </c>
      <c r="F185" s="435">
        <v>39368.946023508499</v>
      </c>
      <c r="G185" s="435">
        <v>61744.841972669601</v>
      </c>
      <c r="H185" s="435">
        <v>22582.5900046692</v>
      </c>
      <c r="I185" s="435">
        <v>46785.746239955595</v>
      </c>
      <c r="J185" s="435">
        <v>32693.3293766674</v>
      </c>
      <c r="K185" s="435">
        <v>49336.557301587301</v>
      </c>
      <c r="M185" s="370"/>
      <c r="N185" s="370"/>
      <c r="O185" s="370"/>
      <c r="P185" s="370"/>
      <c r="Q185" s="370"/>
      <c r="R185" s="370"/>
      <c r="S185" s="370"/>
      <c r="T185" s="370"/>
      <c r="U185" s="370"/>
    </row>
    <row r="186" spans="1:21" s="30" customFormat="1" ht="13.9" customHeight="1">
      <c r="A186" s="360" t="s">
        <v>318</v>
      </c>
      <c r="B186" s="360"/>
      <c r="C186" s="434">
        <v>441.851</v>
      </c>
      <c r="D186" s="1604">
        <v>548.24800000000005</v>
      </c>
      <c r="E186" s="435">
        <v>385.49099999999999</v>
      </c>
      <c r="F186" s="435">
        <v>386.81400000000002</v>
      </c>
      <c r="G186" s="435">
        <v>450.86399999999998</v>
      </c>
      <c r="H186" s="435">
        <v>540.20600000000002</v>
      </c>
      <c r="I186" s="435">
        <v>375.66300000000001</v>
      </c>
      <c r="J186" s="435">
        <v>381.35300000000001</v>
      </c>
      <c r="K186" s="435">
        <v>395.17200000000003</v>
      </c>
      <c r="M186" s="370"/>
      <c r="N186" s="370"/>
      <c r="O186" s="370"/>
      <c r="P186" s="370"/>
      <c r="Q186" s="370"/>
      <c r="R186" s="370"/>
      <c r="S186" s="370"/>
      <c r="T186" s="370"/>
      <c r="U186" s="370"/>
    </row>
    <row r="187" spans="1:21" s="30" customFormat="1" ht="13.9" customHeight="1">
      <c r="A187" s="360" t="s">
        <v>319</v>
      </c>
      <c r="B187" s="360"/>
      <c r="C187" s="434">
        <v>1503.55744553625</v>
      </c>
      <c r="D187" s="1604">
        <v>1597.59271197268</v>
      </c>
      <c r="E187" s="435">
        <v>1127.5404876159198</v>
      </c>
      <c r="F187" s="435">
        <v>1213.11967603212</v>
      </c>
      <c r="G187" s="435">
        <v>1314.52212236122</v>
      </c>
      <c r="H187" s="435">
        <v>1145.7391910164999</v>
      </c>
      <c r="I187" s="435">
        <v>1092.85437924757</v>
      </c>
      <c r="J187" s="435">
        <v>1114.09235268052</v>
      </c>
      <c r="K187" s="435">
        <v>1167.2779364990499</v>
      </c>
      <c r="M187" s="370"/>
      <c r="N187" s="370"/>
      <c r="O187" s="370"/>
      <c r="P187" s="370"/>
      <c r="Q187" s="370"/>
      <c r="R187" s="370"/>
      <c r="S187" s="370"/>
      <c r="T187" s="370"/>
      <c r="U187" s="370"/>
    </row>
    <row r="188" spans="1:21" s="30" customFormat="1" ht="13.9" customHeight="1">
      <c r="A188" s="360" t="s">
        <v>320</v>
      </c>
      <c r="B188" s="360"/>
      <c r="C188" s="434">
        <v>5606.6450350514797</v>
      </c>
      <c r="D188" s="1604">
        <v>5594.2455387049995</v>
      </c>
      <c r="E188" s="435">
        <v>5848.7071989153001</v>
      </c>
      <c r="F188" s="435">
        <v>5698.34138368604</v>
      </c>
      <c r="G188" s="435">
        <v>5584.9646904375604</v>
      </c>
      <c r="H188" s="435">
        <v>5343.4420215763403</v>
      </c>
      <c r="I188" s="435">
        <v>5020.17478598864</v>
      </c>
      <c r="J188" s="435">
        <v>4968.7029028897095</v>
      </c>
      <c r="K188" s="435">
        <v>4841.7358372468898</v>
      </c>
      <c r="M188" s="370"/>
      <c r="N188" s="370"/>
      <c r="O188" s="370"/>
      <c r="P188" s="370"/>
      <c r="Q188" s="370"/>
      <c r="R188" s="370"/>
      <c r="S188" s="370"/>
      <c r="T188" s="370"/>
      <c r="U188" s="370"/>
    </row>
    <row r="189" spans="1:21" s="30" customFormat="1" ht="13.9" customHeight="1">
      <c r="A189" s="360" t="s">
        <v>321</v>
      </c>
      <c r="B189" s="360"/>
      <c r="C189" s="434">
        <v>114815.52626</v>
      </c>
      <c r="D189" s="1604">
        <v>119483.50534</v>
      </c>
      <c r="E189" s="435">
        <v>104805.18033</v>
      </c>
      <c r="F189" s="435">
        <v>102363.33054000001</v>
      </c>
      <c r="G189" s="435">
        <v>103729.65781999999</v>
      </c>
      <c r="H189" s="435">
        <v>99848.414749999996</v>
      </c>
      <c r="I189" s="435">
        <v>90296.300480000005</v>
      </c>
      <c r="J189" s="435">
        <v>79388.443239999993</v>
      </c>
      <c r="K189" s="435">
        <v>75922.167795000001</v>
      </c>
      <c r="L189" s="442"/>
      <c r="M189" s="370"/>
      <c r="N189" s="370"/>
      <c r="O189" s="370"/>
      <c r="P189" s="370"/>
      <c r="Q189" s="370"/>
      <c r="R189" s="370"/>
      <c r="S189" s="370"/>
      <c r="T189" s="370"/>
      <c r="U189" s="370"/>
    </row>
    <row r="190" spans="1:21" s="30" customFormat="1" ht="13.9" customHeight="1">
      <c r="A190" s="360" t="s">
        <v>322</v>
      </c>
      <c r="B190" s="360"/>
      <c r="C190" s="434">
        <v>35440.669569999998</v>
      </c>
      <c r="D190" s="1604">
        <v>36269.184340000007</v>
      </c>
      <c r="E190" s="435">
        <v>34924.372439999999</v>
      </c>
      <c r="F190" s="435">
        <v>33575.275229999999</v>
      </c>
      <c r="G190" s="435">
        <v>34168.46686</v>
      </c>
      <c r="H190" s="435">
        <v>39957.024789999996</v>
      </c>
      <c r="I190" s="435">
        <v>39237.276188000003</v>
      </c>
      <c r="J190" s="435">
        <v>39964.657625</v>
      </c>
      <c r="K190" s="435">
        <v>32035.009837000001</v>
      </c>
      <c r="M190" s="370"/>
      <c r="N190" s="370"/>
      <c r="O190" s="370"/>
      <c r="P190" s="370"/>
      <c r="Q190" s="370"/>
      <c r="R190" s="370"/>
      <c r="S190" s="370"/>
      <c r="T190" s="370"/>
      <c r="U190" s="370"/>
    </row>
    <row r="191" spans="1:21" s="34" customFormat="1" ht="13.9" customHeight="1">
      <c r="A191" s="379" t="s">
        <v>323</v>
      </c>
      <c r="B191" s="379"/>
      <c r="C191" s="443">
        <v>3737286.0468498501</v>
      </c>
      <c r="D191" s="1607">
        <v>3330800.2311750101</v>
      </c>
      <c r="E191" s="444">
        <v>3571845.0322091598</v>
      </c>
      <c r="F191" s="444">
        <v>3407962.6140480801</v>
      </c>
      <c r="G191" s="444">
        <v>3613803.1264078002</v>
      </c>
      <c r="H191" s="444">
        <v>3170427.9650910003</v>
      </c>
      <c r="I191" s="444">
        <v>3384996.9231397398</v>
      </c>
      <c r="J191" s="444">
        <v>3304935.3411558401</v>
      </c>
      <c r="K191" s="444">
        <v>3273128.6252623703</v>
      </c>
      <c r="M191" s="370"/>
      <c r="N191" s="370"/>
      <c r="O191" s="370"/>
      <c r="P191" s="370"/>
      <c r="Q191" s="370"/>
      <c r="R191" s="370"/>
      <c r="S191" s="370"/>
      <c r="T191" s="370"/>
      <c r="U191" s="370"/>
    </row>
    <row r="192" spans="1:21" s="30" customFormat="1" ht="13.9" customHeight="1">
      <c r="A192" s="360"/>
      <c r="B192" s="360"/>
      <c r="C192" s="434"/>
      <c r="D192" s="1604"/>
      <c r="E192" s="435"/>
      <c r="F192" s="435"/>
      <c r="G192" s="435"/>
      <c r="H192" s="435"/>
      <c r="I192" s="435"/>
      <c r="J192" s="435"/>
      <c r="K192" s="435"/>
      <c r="M192" s="370"/>
      <c r="N192" s="370"/>
      <c r="O192" s="370"/>
      <c r="P192" s="370"/>
      <c r="Q192" s="370"/>
      <c r="R192" s="370"/>
      <c r="S192" s="370"/>
      <c r="T192" s="370"/>
      <c r="U192" s="370"/>
    </row>
    <row r="193" spans="1:21" s="30" customFormat="1" ht="13.9" customHeight="1">
      <c r="A193" s="360" t="s">
        <v>324</v>
      </c>
      <c r="B193" s="360"/>
      <c r="C193" s="434">
        <v>22135.139879999999</v>
      </c>
      <c r="D193" s="1604">
        <v>21915.55704</v>
      </c>
      <c r="E193" s="435">
        <v>30301.307000000001</v>
      </c>
      <c r="F193" s="435">
        <v>30176.3033</v>
      </c>
      <c r="G193" s="435">
        <v>25258.818719999999</v>
      </c>
      <c r="H193" s="435">
        <v>22003.712629999998</v>
      </c>
      <c r="I193" s="435">
        <v>22357.724544000001</v>
      </c>
      <c r="J193" s="435">
        <v>18704.002043</v>
      </c>
      <c r="K193" s="435">
        <v>18545.185045999999</v>
      </c>
      <c r="M193" s="370"/>
      <c r="N193" s="370"/>
      <c r="O193" s="370"/>
      <c r="P193" s="370"/>
      <c r="Q193" s="370"/>
      <c r="R193" s="370"/>
      <c r="S193" s="370"/>
      <c r="T193" s="370"/>
      <c r="U193" s="370"/>
    </row>
    <row r="194" spans="1:21" s="30" customFormat="1" ht="13.9" customHeight="1">
      <c r="A194" s="360" t="s">
        <v>325</v>
      </c>
      <c r="B194" s="360"/>
      <c r="C194" s="434">
        <v>690.54700000000003</v>
      </c>
      <c r="D194" s="1604">
        <v>217.874</v>
      </c>
      <c r="E194" s="435">
        <v>190.125</v>
      </c>
      <c r="F194" s="435">
        <v>156.66399999999999</v>
      </c>
      <c r="G194" s="435">
        <v>167.06200000000001</v>
      </c>
      <c r="H194" s="435">
        <v>167.608</v>
      </c>
      <c r="I194" s="435">
        <v>182.602</v>
      </c>
      <c r="J194" s="435">
        <v>231.679</v>
      </c>
      <c r="K194" s="435">
        <v>227.28800000000001</v>
      </c>
      <c r="M194" s="370"/>
      <c r="N194" s="370"/>
      <c r="O194" s="370"/>
      <c r="P194" s="370"/>
      <c r="Q194" s="370"/>
      <c r="R194" s="370"/>
      <c r="S194" s="370"/>
      <c r="T194" s="370"/>
      <c r="U194" s="370"/>
    </row>
    <row r="195" spans="1:21" s="30" customFormat="1" ht="13.9" customHeight="1">
      <c r="A195" s="360" t="s">
        <v>326</v>
      </c>
      <c r="B195" s="360"/>
      <c r="C195" s="434">
        <v>18533.494839999999</v>
      </c>
      <c r="D195" s="1604">
        <v>18533.494839999999</v>
      </c>
      <c r="E195" s="435">
        <v>18533.494999999999</v>
      </c>
      <c r="F195" s="435">
        <v>18637.88234</v>
      </c>
      <c r="G195" s="435">
        <v>18861.900980000002</v>
      </c>
      <c r="H195" s="435">
        <v>18960.48098</v>
      </c>
      <c r="I195" s="435">
        <v>19131.281219999997</v>
      </c>
      <c r="J195" s="435">
        <v>19281.591039999999</v>
      </c>
      <c r="K195" s="435">
        <v>19311.910260000001</v>
      </c>
      <c r="M195" s="370"/>
      <c r="N195" s="370"/>
      <c r="O195" s="370"/>
      <c r="P195" s="370"/>
      <c r="Q195" s="370"/>
      <c r="R195" s="370"/>
      <c r="S195" s="370"/>
      <c r="T195" s="370"/>
      <c r="U195" s="370"/>
    </row>
    <row r="196" spans="1:21" s="30" customFormat="1" ht="13.9" customHeight="1">
      <c r="A196" s="360" t="s">
        <v>327</v>
      </c>
      <c r="B196" s="360"/>
      <c r="C196" s="434">
        <v>18733.016070000001</v>
      </c>
      <c r="D196" s="1604">
        <v>18733.016070000001</v>
      </c>
      <c r="E196" s="435">
        <v>18733.016</v>
      </c>
      <c r="F196" s="435">
        <v>18733.016070000001</v>
      </c>
      <c r="G196" s="435">
        <v>18733.016070000001</v>
      </c>
      <c r="H196" s="435">
        <v>18733.016070000001</v>
      </c>
      <c r="I196" s="435">
        <v>18733.016070000001</v>
      </c>
      <c r="J196" s="435">
        <v>18733.016070000001</v>
      </c>
      <c r="K196" s="435">
        <v>18733.016070000001</v>
      </c>
      <c r="M196" s="370"/>
      <c r="N196" s="370"/>
      <c r="O196" s="370"/>
      <c r="P196" s="370"/>
      <c r="Q196" s="370"/>
      <c r="R196" s="370"/>
      <c r="S196" s="370"/>
      <c r="T196" s="370"/>
      <c r="U196" s="370"/>
    </row>
    <row r="197" spans="1:21" s="30" customFormat="1" ht="13.9" customHeight="1">
      <c r="A197" s="360" t="s">
        <v>328</v>
      </c>
      <c r="B197" s="360"/>
      <c r="C197" s="434">
        <v>232863.202374366</v>
      </c>
      <c r="D197" s="1604">
        <v>223924.869750685</v>
      </c>
      <c r="E197" s="435">
        <v>212354.383</v>
      </c>
      <c r="F197" s="435">
        <v>201721.32163733299</v>
      </c>
      <c r="G197" s="435">
        <v>219584.05398755198</v>
      </c>
      <c r="H197" s="435">
        <v>209431.30413493697</v>
      </c>
      <c r="I197" s="435">
        <v>203697.11908960599</v>
      </c>
      <c r="J197" s="435">
        <v>197114.672439121</v>
      </c>
      <c r="K197" s="435">
        <v>206973.026480678</v>
      </c>
      <c r="M197" s="370"/>
      <c r="N197" s="370"/>
      <c r="O197" s="370"/>
      <c r="P197" s="370"/>
      <c r="Q197" s="370"/>
      <c r="R197" s="370"/>
      <c r="S197" s="370"/>
      <c r="T197" s="370"/>
      <c r="U197" s="370"/>
    </row>
    <row r="198" spans="1:21" s="34" customFormat="1" ht="13.9" customHeight="1">
      <c r="A198" s="445" t="s">
        <v>329</v>
      </c>
      <c r="B198" s="445"/>
      <c r="C198" s="446">
        <v>292955.400164366</v>
      </c>
      <c r="D198" s="1608">
        <v>283324.81170068501</v>
      </c>
      <c r="E198" s="447">
        <v>280112.32500000001</v>
      </c>
      <c r="F198" s="447">
        <v>269425.18734733301</v>
      </c>
      <c r="G198" s="447">
        <v>282604.85175755201</v>
      </c>
      <c r="H198" s="447">
        <v>269296.12181493698</v>
      </c>
      <c r="I198" s="447">
        <v>264101.74292360601</v>
      </c>
      <c r="J198" s="447">
        <v>254064.960592121</v>
      </c>
      <c r="K198" s="447">
        <v>263790.42585667799</v>
      </c>
      <c r="M198" s="370"/>
      <c r="N198" s="370"/>
      <c r="O198" s="370"/>
      <c r="P198" s="370"/>
      <c r="Q198" s="370"/>
      <c r="R198" s="370"/>
      <c r="S198" s="370"/>
      <c r="T198" s="370"/>
      <c r="U198" s="370"/>
    </row>
    <row r="199" spans="1:21" s="30" customFormat="1" ht="13.9" customHeight="1">
      <c r="A199" s="1461" t="s">
        <v>330</v>
      </c>
      <c r="B199" s="1461"/>
      <c r="C199" s="440">
        <v>4030241.4470142201</v>
      </c>
      <c r="D199" s="1606">
        <v>3614125.0428757002</v>
      </c>
      <c r="E199" s="441">
        <v>3851957.3569999998</v>
      </c>
      <c r="F199" s="441">
        <v>3677387.80139542</v>
      </c>
      <c r="G199" s="441">
        <v>3896407.9781653499</v>
      </c>
      <c r="H199" s="441">
        <v>3439724.08690594</v>
      </c>
      <c r="I199" s="441">
        <v>3649098.6660633404</v>
      </c>
      <c r="J199" s="441">
        <v>3559000.30174796</v>
      </c>
      <c r="K199" s="441">
        <v>3536919.05111905</v>
      </c>
      <c r="M199" s="370"/>
      <c r="N199" s="370"/>
      <c r="O199" s="370"/>
      <c r="P199" s="370"/>
      <c r="Q199" s="370"/>
      <c r="R199" s="370"/>
      <c r="S199" s="370"/>
      <c r="T199" s="370"/>
      <c r="U199" s="370"/>
    </row>
    <row r="200" spans="1:21" s="31" customFormat="1" ht="13.9" customHeight="1">
      <c r="A200" s="371"/>
      <c r="B200" s="371"/>
      <c r="C200" s="371"/>
      <c r="D200" s="371"/>
      <c r="E200" s="376"/>
      <c r="F200" s="376"/>
      <c r="G200" s="376"/>
      <c r="H200" s="376"/>
      <c r="I200" s="376"/>
      <c r="J200" s="376"/>
      <c r="K200" s="376"/>
      <c r="M200" s="370"/>
      <c r="N200" s="370"/>
      <c r="O200" s="370"/>
      <c r="P200" s="370"/>
      <c r="Q200" s="370"/>
      <c r="R200" s="370"/>
      <c r="S200" s="370"/>
      <c r="T200" s="370"/>
      <c r="U200" s="370"/>
    </row>
    <row r="201" spans="1:21" s="32" customFormat="1" ht="13.9" customHeight="1">
      <c r="A201" s="284" t="s">
        <v>331</v>
      </c>
      <c r="B201" s="389"/>
      <c r="C201" s="389"/>
      <c r="D201" s="389"/>
      <c r="E201" s="414"/>
      <c r="F201" s="414"/>
      <c r="G201" s="414"/>
      <c r="H201" s="414"/>
      <c r="I201" s="414"/>
      <c r="J201" s="414"/>
      <c r="K201" s="414"/>
      <c r="M201" s="448"/>
      <c r="N201" s="448"/>
      <c r="O201" s="448"/>
      <c r="P201" s="448"/>
      <c r="Q201" s="448"/>
      <c r="R201" s="448"/>
      <c r="S201" s="448"/>
      <c r="T201" s="448"/>
      <c r="U201" s="448"/>
    </row>
    <row r="202" spans="1:21" s="30" customFormat="1" ht="13.9" customHeight="1">
      <c r="A202" s="359" t="s">
        <v>258</v>
      </c>
      <c r="B202" s="359"/>
      <c r="C202" s="1381">
        <v>11.404602000000001</v>
      </c>
      <c r="D202" s="1600">
        <v>11.780336999999999</v>
      </c>
      <c r="E202" s="1382">
        <v>11.759983999999999</v>
      </c>
      <c r="F202" s="1383">
        <v>11.40278</v>
      </c>
      <c r="G202" s="1383">
        <v>11.654787000000001</v>
      </c>
      <c r="H202" s="1383">
        <v>11.213293</v>
      </c>
      <c r="I202" s="1383">
        <v>11.276387</v>
      </c>
      <c r="J202" s="1382">
        <v>11.68</v>
      </c>
      <c r="K202" s="1382">
        <v>11.39</v>
      </c>
      <c r="M202" s="370"/>
      <c r="N202" s="370"/>
      <c r="O202" s="370"/>
      <c r="P202" s="370"/>
      <c r="Q202" s="370"/>
      <c r="R202" s="370"/>
      <c r="S202" s="370"/>
      <c r="T202" s="370"/>
      <c r="U202" s="370"/>
    </row>
    <row r="203" spans="1:21" s="30" customFormat="1" ht="13.9" customHeight="1">
      <c r="A203" s="364" t="s">
        <v>259</v>
      </c>
      <c r="B203" s="364"/>
      <c r="C203" s="386">
        <v>10.552</v>
      </c>
      <c r="D203" s="1598">
        <v>11.3529</v>
      </c>
      <c r="E203" s="387">
        <v>10.5296</v>
      </c>
      <c r="F203" s="388">
        <v>10.6578</v>
      </c>
      <c r="G203" s="388">
        <v>10.776999999999999</v>
      </c>
      <c r="H203" s="388">
        <v>10.129899999999999</v>
      </c>
      <c r="I203" s="388">
        <v>10.656700000000001</v>
      </c>
      <c r="J203" s="387">
        <v>10.71</v>
      </c>
      <c r="K203" s="387">
        <v>10.46</v>
      </c>
      <c r="M203" s="370"/>
      <c r="N203" s="370"/>
      <c r="O203" s="370"/>
      <c r="P203" s="370"/>
      <c r="Q203" s="370"/>
      <c r="R203" s="370"/>
      <c r="S203" s="370"/>
      <c r="T203" s="370"/>
      <c r="U203" s="370"/>
    </row>
    <row r="204" spans="1:21" s="38" customFormat="1" ht="13.9" customHeight="1">
      <c r="A204" s="449"/>
      <c r="B204" s="449"/>
      <c r="C204" s="414"/>
      <c r="D204" s="450"/>
      <c r="E204" s="450"/>
      <c r="F204" s="450"/>
      <c r="G204" s="450"/>
      <c r="H204" s="450"/>
      <c r="I204" s="450"/>
      <c r="J204" s="450"/>
      <c r="K204" s="451"/>
    </row>
    <row r="205" spans="1:21" s="10" customFormat="1" ht="13.9" customHeight="1">
      <c r="A205" s="1759" t="s">
        <v>332</v>
      </c>
      <c r="B205" s="1759"/>
      <c r="C205" s="1759"/>
      <c r="D205" s="1759"/>
      <c r="E205" s="1759"/>
      <c r="F205" s="1759"/>
      <c r="G205" s="1759"/>
      <c r="H205" s="1759"/>
      <c r="I205" s="1759"/>
      <c r="J205" s="1759"/>
      <c r="K205" s="1759"/>
      <c r="L205" s="393"/>
    </row>
    <row r="206" spans="1:21" s="23" customFormat="1" ht="23.1" customHeight="1">
      <c r="A206" s="155"/>
      <c r="B206" s="155"/>
      <c r="C206" s="357"/>
      <c r="D206" s="357"/>
      <c r="E206" s="357"/>
      <c r="F206" s="357"/>
      <c r="G206" s="357"/>
      <c r="H206" s="357"/>
      <c r="I206" s="357"/>
      <c r="J206" s="357"/>
      <c r="K206" s="357"/>
    </row>
    <row r="207" spans="1:21" s="24" customFormat="1" ht="18.75" customHeight="1">
      <c r="A207" s="394" t="s">
        <v>333</v>
      </c>
      <c r="B207" s="282"/>
      <c r="C207" s="336"/>
      <c r="D207" s="336"/>
      <c r="E207" s="336"/>
      <c r="F207" s="336"/>
      <c r="G207" s="336"/>
      <c r="H207" s="336"/>
      <c r="I207" s="336"/>
      <c r="J207" s="336"/>
      <c r="K207" s="336"/>
    </row>
    <row r="208" spans="1:21" s="27" customFormat="1" ht="13.9" customHeight="1">
      <c r="A208" s="395"/>
      <c r="B208" s="395"/>
      <c r="C208" s="395"/>
      <c r="D208" s="395"/>
      <c r="E208" s="395"/>
      <c r="F208" s="395"/>
      <c r="G208" s="395"/>
      <c r="H208" s="395"/>
      <c r="I208" s="395"/>
      <c r="J208" s="395"/>
      <c r="K208" s="395"/>
    </row>
    <row r="209" spans="1:11" s="36" customFormat="1" ht="14.1" customHeight="1">
      <c r="A209" s="431"/>
      <c r="B209" s="431"/>
      <c r="C209" s="452"/>
      <c r="D209" s="453"/>
      <c r="E209" s="453"/>
      <c r="F209" s="1609"/>
      <c r="G209" s="1645" t="s">
        <v>290</v>
      </c>
      <c r="H209" s="1254" t="s">
        <v>290</v>
      </c>
      <c r="I209" s="1254" t="s">
        <v>290</v>
      </c>
      <c r="J209" s="1254" t="s">
        <v>290</v>
      </c>
      <c r="K209" s="1254" t="s">
        <v>290</v>
      </c>
    </row>
    <row r="210" spans="1:11" s="36" customFormat="1" ht="14.1" customHeight="1">
      <c r="A210" s="288" t="s">
        <v>210</v>
      </c>
      <c r="B210" s="289"/>
      <c r="C210" s="454"/>
      <c r="D210" s="454"/>
      <c r="E210" s="454"/>
      <c r="F210" s="1610"/>
      <c r="G210" s="1646" t="s">
        <v>263</v>
      </c>
      <c r="H210" s="455" t="s">
        <v>264</v>
      </c>
      <c r="I210" s="455" t="s">
        <v>265</v>
      </c>
      <c r="J210" s="455" t="s">
        <v>266</v>
      </c>
      <c r="K210" s="455" t="s">
        <v>267</v>
      </c>
    </row>
    <row r="211" spans="1:11" s="36" customFormat="1" ht="14.1" customHeight="1">
      <c r="A211" s="290" t="s">
        <v>294</v>
      </c>
      <c r="B211" s="291"/>
      <c r="C211" s="456"/>
      <c r="D211" s="456"/>
      <c r="E211" s="456"/>
      <c r="F211" s="1633"/>
      <c r="G211" s="1647"/>
      <c r="H211" s="1256"/>
      <c r="I211" s="1256"/>
      <c r="J211" s="1256"/>
      <c r="K211" s="1256"/>
    </row>
    <row r="212" spans="1:11" s="30" customFormat="1" ht="13.9" customHeight="1">
      <c r="A212" s="360" t="s">
        <v>295</v>
      </c>
      <c r="B212" s="360"/>
      <c r="C212" s="457"/>
      <c r="D212" s="457"/>
      <c r="E212" s="457"/>
      <c r="F212" s="1611"/>
      <c r="G212" s="1648">
        <v>147943.79998526498</v>
      </c>
      <c r="H212" s="435">
        <v>331407.93936526601</v>
      </c>
      <c r="I212" s="435">
        <v>309988.07439522498</v>
      </c>
      <c r="J212" s="435">
        <v>296727.01511433296</v>
      </c>
      <c r="K212" s="435">
        <v>283526.01116481901</v>
      </c>
    </row>
    <row r="213" spans="1:11" s="30" customFormat="1" ht="13.9" customHeight="1">
      <c r="A213" s="360" t="s">
        <v>296</v>
      </c>
      <c r="B213" s="360"/>
      <c r="C213" s="457"/>
      <c r="D213" s="457"/>
      <c r="E213" s="457"/>
      <c r="F213" s="1611"/>
      <c r="G213" s="1648">
        <v>165562.73689007101</v>
      </c>
      <c r="H213" s="435">
        <v>94259.293265286105</v>
      </c>
      <c r="I213" s="435">
        <v>20558.482238943303</v>
      </c>
      <c r="J213" s="435">
        <v>44959.224064256901</v>
      </c>
      <c r="K213" s="435">
        <v>78466.319915326996</v>
      </c>
    </row>
    <row r="214" spans="1:11" s="30" customFormat="1" ht="13.9" customHeight="1">
      <c r="A214" s="360" t="s">
        <v>297</v>
      </c>
      <c r="B214" s="360"/>
      <c r="C214" s="457"/>
      <c r="D214" s="457"/>
      <c r="E214" s="457"/>
      <c r="F214" s="1611"/>
      <c r="G214" s="1648">
        <v>2251512.84098804</v>
      </c>
      <c r="H214" s="435">
        <v>1997363.49916047</v>
      </c>
      <c r="I214" s="435">
        <v>1961463.5122504302</v>
      </c>
      <c r="J214" s="435">
        <v>1744922.3122408499</v>
      </c>
      <c r="K214" s="435">
        <v>1693810.7805753802</v>
      </c>
    </row>
    <row r="215" spans="1:11" s="30" customFormat="1" ht="13.9" customHeight="1">
      <c r="A215" s="436" t="s">
        <v>298</v>
      </c>
      <c r="B215" s="360"/>
      <c r="C215" s="457"/>
      <c r="D215" s="457"/>
      <c r="E215" s="457"/>
      <c r="F215" s="1611"/>
      <c r="G215" s="1648">
        <v>574896.15293568803</v>
      </c>
      <c r="H215" s="435">
        <v>569463.65972894593</v>
      </c>
      <c r="I215" s="435">
        <v>485440.27684866497</v>
      </c>
      <c r="J215" s="435">
        <v>425267.25645023602</v>
      </c>
      <c r="K215" s="435">
        <v>439231.22652125399</v>
      </c>
    </row>
    <row r="216" spans="1:11" s="30" customFormat="1" ht="13.9" customHeight="1">
      <c r="A216" s="360" t="s">
        <v>299</v>
      </c>
      <c r="B216" s="360"/>
      <c r="C216" s="457"/>
      <c r="D216" s="457"/>
      <c r="E216" s="457"/>
      <c r="F216" s="1611"/>
      <c r="G216" s="1648">
        <v>33107.137802487698</v>
      </c>
      <c r="H216" s="435">
        <v>22280.723267731202</v>
      </c>
      <c r="I216" s="435">
        <v>33350.017806929201</v>
      </c>
      <c r="J216" s="435">
        <v>35296.524244055894</v>
      </c>
      <c r="K216" s="435">
        <v>29360.2922767011</v>
      </c>
    </row>
    <row r="217" spans="1:11" s="30" customFormat="1" ht="13.9" customHeight="1">
      <c r="A217" s="360" t="s">
        <v>300</v>
      </c>
      <c r="B217" s="360"/>
      <c r="C217" s="457"/>
      <c r="D217" s="457"/>
      <c r="E217" s="457"/>
      <c r="F217" s="1611"/>
      <c r="G217" s="1648">
        <v>202254.88160299999</v>
      </c>
      <c r="H217" s="435">
        <v>166722.260416</v>
      </c>
      <c r="I217" s="435">
        <v>138259.318398</v>
      </c>
      <c r="J217" s="435">
        <v>138747.408646</v>
      </c>
      <c r="K217" s="435">
        <v>116729.249262</v>
      </c>
    </row>
    <row r="218" spans="1:11" s="30" customFormat="1" ht="13.9" customHeight="1">
      <c r="A218" s="360" t="s">
        <v>301</v>
      </c>
      <c r="B218" s="360"/>
      <c r="C218" s="457"/>
      <c r="D218" s="457"/>
      <c r="E218" s="457"/>
      <c r="F218" s="1611"/>
      <c r="G218" s="1648">
        <v>159853.28092835899</v>
      </c>
      <c r="H218" s="435">
        <v>178262.775621757</v>
      </c>
      <c r="I218" s="435">
        <v>185687.46971955401</v>
      </c>
      <c r="J218" s="435">
        <v>135399.57435578702</v>
      </c>
      <c r="K218" s="435">
        <v>186740.441752869</v>
      </c>
    </row>
    <row r="219" spans="1:11" s="30" customFormat="1" ht="13.9" customHeight="1">
      <c r="A219" s="360" t="s">
        <v>302</v>
      </c>
      <c r="B219" s="360"/>
      <c r="C219" s="457"/>
      <c r="D219" s="457"/>
      <c r="E219" s="457"/>
      <c r="F219" s="1611"/>
      <c r="G219" s="1648">
        <v>8204.5928380000005</v>
      </c>
      <c r="H219" s="435">
        <v>9453.8805014999998</v>
      </c>
      <c r="I219" s="435">
        <v>14651.20356</v>
      </c>
      <c r="J219" s="435">
        <v>17823.205620000001</v>
      </c>
      <c r="K219" s="435">
        <v>18087.1570068</v>
      </c>
    </row>
    <row r="220" spans="1:11" s="30" customFormat="1" ht="13.9" customHeight="1">
      <c r="A220" s="360" t="s">
        <v>303</v>
      </c>
      <c r="B220" s="360"/>
      <c r="C220" s="457"/>
      <c r="D220" s="457"/>
      <c r="E220" s="457"/>
      <c r="F220" s="1611"/>
      <c r="G220" s="1648">
        <v>19462.4440874951</v>
      </c>
      <c r="H220" s="435">
        <v>19100.410757782</v>
      </c>
      <c r="I220" s="435">
        <v>19245.508218520001</v>
      </c>
      <c r="J220" s="435">
        <v>19549.49954398</v>
      </c>
      <c r="K220" s="435">
        <v>18388.951646473502</v>
      </c>
    </row>
    <row r="221" spans="1:11" s="31" customFormat="1" ht="13.9" customHeight="1">
      <c r="A221" s="371" t="s">
        <v>304</v>
      </c>
      <c r="B221" s="371"/>
      <c r="C221" s="458"/>
      <c r="D221" s="458"/>
      <c r="E221" s="458"/>
      <c r="F221" s="1611"/>
      <c r="G221" s="1648">
        <v>10734.714984294302</v>
      </c>
      <c r="H221" s="437">
        <v>10455.886814130699</v>
      </c>
      <c r="I221" s="437">
        <v>10273.007906156201</v>
      </c>
      <c r="J221" s="437">
        <v>5804.4584448536998</v>
      </c>
      <c r="K221" s="437">
        <v>5497.5157301016998</v>
      </c>
    </row>
    <row r="222" spans="1:11" s="30" customFormat="1" ht="13.9" customHeight="1">
      <c r="A222" s="360" t="s">
        <v>305</v>
      </c>
      <c r="B222" s="360"/>
      <c r="C222" s="457"/>
      <c r="D222" s="457"/>
      <c r="E222" s="457"/>
      <c r="F222" s="1611"/>
      <c r="G222" s="1648">
        <v>686.75742630423611</v>
      </c>
      <c r="H222" s="435">
        <v>388.18003884866602</v>
      </c>
      <c r="I222" s="435">
        <v>510.48908969714103</v>
      </c>
      <c r="J222" s="435">
        <v>649.22131242226499</v>
      </c>
      <c r="K222" s="435">
        <v>4376.6697025490403</v>
      </c>
    </row>
    <row r="223" spans="1:11" s="30" customFormat="1" ht="13.9" customHeight="1">
      <c r="A223" s="360" t="s">
        <v>306</v>
      </c>
      <c r="B223" s="360"/>
      <c r="C223" s="457"/>
      <c r="D223" s="457"/>
      <c r="E223" s="457"/>
      <c r="F223" s="1611"/>
      <c r="G223" s="1648">
        <v>21006.477082508602</v>
      </c>
      <c r="H223" s="435">
        <v>21438.908649110701</v>
      </c>
      <c r="I223" s="435">
        <v>21254.159102100799</v>
      </c>
      <c r="J223" s="435">
        <v>21430.1802943851</v>
      </c>
      <c r="K223" s="435">
        <v>20474.0303419956</v>
      </c>
    </row>
    <row r="224" spans="1:11" s="30" customFormat="1" ht="13.9" customHeight="1">
      <c r="A224" s="371" t="s">
        <v>307</v>
      </c>
      <c r="B224" s="371"/>
      <c r="C224" s="457"/>
      <c r="D224" s="457"/>
      <c r="E224" s="457"/>
      <c r="F224" s="1611"/>
      <c r="G224" s="1648">
        <v>1398.5311999999999</v>
      </c>
      <c r="H224" s="435">
        <v>1195.125</v>
      </c>
      <c r="I224" s="435">
        <v>1767.2909999999999</v>
      </c>
      <c r="J224" s="435">
        <v>2244.6689619999997</v>
      </c>
      <c r="K224" s="435">
        <v>2402.4010522500002</v>
      </c>
    </row>
    <row r="225" spans="1:11" s="30" customFormat="1" ht="13.9" customHeight="1">
      <c r="A225" s="364" t="s">
        <v>308</v>
      </c>
      <c r="B225" s="364"/>
      <c r="C225" s="459"/>
      <c r="D225" s="459"/>
      <c r="E225" s="459"/>
      <c r="F225" s="1611"/>
      <c r="G225" s="1649">
        <v>17500.645290348399</v>
      </c>
      <c r="H225" s="439">
        <v>17931.549593585401</v>
      </c>
      <c r="I225" s="439">
        <v>30955.9309499234</v>
      </c>
      <c r="J225" s="439">
        <v>30423.282561646301</v>
      </c>
      <c r="K225" s="439">
        <v>21851.737806291498</v>
      </c>
    </row>
    <row r="226" spans="1:11" s="30" customFormat="1" ht="13.9" customHeight="1">
      <c r="A226" s="1461" t="s">
        <v>309</v>
      </c>
      <c r="B226" s="1461"/>
      <c r="C226" s="1467"/>
      <c r="D226" s="1467"/>
      <c r="E226" s="1467"/>
      <c r="F226" s="1635"/>
      <c r="G226" s="1650">
        <v>3614124.9945388599</v>
      </c>
      <c r="H226" s="441">
        <v>3439724.0926904101</v>
      </c>
      <c r="I226" s="441">
        <v>3233404.7415041397</v>
      </c>
      <c r="J226" s="441">
        <v>2919243.8310848097</v>
      </c>
      <c r="K226" s="441">
        <v>2918942.7854248099</v>
      </c>
    </row>
    <row r="227" spans="1:11" s="36" customFormat="1" ht="14.1" customHeight="1">
      <c r="A227" s="290" t="s">
        <v>310</v>
      </c>
      <c r="B227" s="291"/>
      <c r="C227" s="456"/>
      <c r="D227" s="456"/>
      <c r="E227" s="456"/>
      <c r="F227" s="1634"/>
      <c r="G227" s="1651"/>
      <c r="H227" s="1256"/>
      <c r="I227" s="1256"/>
      <c r="J227" s="1256"/>
      <c r="K227" s="1256"/>
    </row>
    <row r="228" spans="1:11" s="30" customFormat="1" ht="13.9" customHeight="1">
      <c r="A228" s="360" t="s">
        <v>311</v>
      </c>
      <c r="B228" s="360"/>
      <c r="C228" s="457"/>
      <c r="D228" s="457"/>
      <c r="E228" s="457"/>
      <c r="F228" s="1611"/>
      <c r="G228" s="1648">
        <v>237089.00849823299</v>
      </c>
      <c r="H228" s="435">
        <v>206714.295756223</v>
      </c>
      <c r="I228" s="435">
        <v>177297.95684860001</v>
      </c>
      <c r="J228" s="435">
        <v>149610.51147409299</v>
      </c>
      <c r="K228" s="435">
        <v>207456.70724192398</v>
      </c>
    </row>
    <row r="229" spans="1:11" s="30" customFormat="1" ht="13.9" customHeight="1">
      <c r="A229" s="360" t="s">
        <v>312</v>
      </c>
      <c r="B229" s="360"/>
      <c r="C229" s="457"/>
      <c r="D229" s="457"/>
      <c r="E229" s="457"/>
      <c r="F229" s="1611"/>
      <c r="G229" s="1648">
        <v>1487762.8678454999</v>
      </c>
      <c r="H229" s="435">
        <v>1422940.5121332</v>
      </c>
      <c r="I229" s="435">
        <v>1396630.05971342</v>
      </c>
      <c r="J229" s="435">
        <v>1247718.6679555299</v>
      </c>
      <c r="K229" s="435">
        <v>1105573.6312239799</v>
      </c>
    </row>
    <row r="230" spans="1:11" s="30" customFormat="1" ht="13.9" customHeight="1">
      <c r="A230" s="360" t="s">
        <v>301</v>
      </c>
      <c r="B230" s="360"/>
      <c r="C230" s="457"/>
      <c r="D230" s="457"/>
      <c r="E230" s="457"/>
      <c r="F230" s="1611"/>
      <c r="G230" s="1648">
        <v>163111.74583254202</v>
      </c>
      <c r="H230" s="435">
        <v>189177.56852296399</v>
      </c>
      <c r="I230" s="435">
        <v>190141.98155968799</v>
      </c>
      <c r="J230" s="435">
        <v>114348.26885021701</v>
      </c>
      <c r="K230" s="435">
        <v>174978.94226837798</v>
      </c>
    </row>
    <row r="231" spans="1:11" s="30" customFormat="1" ht="13.9" customHeight="1">
      <c r="A231" s="360" t="s">
        <v>313</v>
      </c>
      <c r="B231" s="360"/>
      <c r="C231" s="457"/>
      <c r="D231" s="457"/>
      <c r="E231" s="457"/>
      <c r="F231" s="1611"/>
      <c r="G231" s="1648">
        <v>854765.065808221</v>
      </c>
      <c r="H231" s="435">
        <v>807927.58608873002</v>
      </c>
      <c r="I231" s="435">
        <v>737885.711038635</v>
      </c>
      <c r="J231" s="435">
        <v>702759.09824993298</v>
      </c>
      <c r="K231" s="435">
        <v>777829.2441435291</v>
      </c>
    </row>
    <row r="232" spans="1:11" s="30" customFormat="1" ht="13.9" customHeight="1">
      <c r="A232" s="360" t="s">
        <v>1411</v>
      </c>
      <c r="B232" s="360"/>
      <c r="C232" s="457"/>
      <c r="D232" s="457"/>
      <c r="E232" s="457"/>
      <c r="F232" s="1611"/>
      <c r="G232" s="1648">
        <v>202254.88160299999</v>
      </c>
      <c r="H232" s="435">
        <v>166722.260416</v>
      </c>
      <c r="I232" s="435">
        <v>138259.318398</v>
      </c>
      <c r="J232" s="435">
        <v>138747.408646</v>
      </c>
      <c r="K232" s="435">
        <v>116729.249262</v>
      </c>
    </row>
    <row r="233" spans="1:11" s="30" customFormat="1" ht="13.9" customHeight="1">
      <c r="A233" s="371" t="s">
        <v>314</v>
      </c>
      <c r="B233" s="371"/>
      <c r="C233" s="457"/>
      <c r="D233" s="457"/>
      <c r="E233" s="457"/>
      <c r="F233" s="1611"/>
      <c r="G233" s="1648">
        <v>189876.83043</v>
      </c>
      <c r="H233" s="435">
        <v>195318.63364300001</v>
      </c>
      <c r="I233" s="435">
        <v>200601.231019</v>
      </c>
      <c r="J233" s="435">
        <v>199379.48156299998</v>
      </c>
      <c r="K233" s="435">
        <v>200422.03755399998</v>
      </c>
    </row>
    <row r="234" spans="1:11" s="30" customFormat="1" ht="13.9" customHeight="1">
      <c r="A234" s="360" t="s">
        <v>315</v>
      </c>
      <c r="B234" s="360"/>
      <c r="C234" s="457"/>
      <c r="D234" s="457"/>
      <c r="E234" s="457"/>
      <c r="F234" s="1611"/>
      <c r="G234" s="1648">
        <v>3115.4493880069499</v>
      </c>
      <c r="H234" s="435">
        <v>9488.0349212606598</v>
      </c>
      <c r="I234" s="435">
        <v>4056.5805935173203</v>
      </c>
      <c r="J234" s="435">
        <v>3053.5840090409201</v>
      </c>
      <c r="K234" s="435">
        <v>7555.8589306567201</v>
      </c>
    </row>
    <row r="235" spans="1:11" s="30" customFormat="1" ht="13.9" customHeight="1">
      <c r="A235" s="371" t="s">
        <v>316</v>
      </c>
      <c r="B235" s="371"/>
      <c r="C235" s="457"/>
      <c r="D235" s="457"/>
      <c r="E235" s="457"/>
      <c r="F235" s="1611"/>
      <c r="G235" s="1648">
        <v>4822.7856673350898</v>
      </c>
      <c r="H235" s="435">
        <v>2721.65685236747</v>
      </c>
      <c r="I235" s="435">
        <v>2055.20620058636</v>
      </c>
      <c r="J235" s="435">
        <v>1571.16659153308</v>
      </c>
      <c r="K235" s="435">
        <v>48.4427802251546</v>
      </c>
    </row>
    <row r="236" spans="1:11" s="30" customFormat="1" ht="13.9" customHeight="1">
      <c r="A236" s="360" t="s">
        <v>317</v>
      </c>
      <c r="B236" s="360"/>
      <c r="C236" s="457"/>
      <c r="D236" s="457"/>
      <c r="E236" s="457"/>
      <c r="F236" s="1611"/>
      <c r="G236" s="1648">
        <v>24508.8201714979</v>
      </c>
      <c r="H236" s="435">
        <v>22582.5900046692</v>
      </c>
      <c r="I236" s="435">
        <v>33971.681091007798</v>
      </c>
      <c r="J236" s="435">
        <v>39717.727264545407</v>
      </c>
      <c r="K236" s="435">
        <v>31522.386101908</v>
      </c>
    </row>
    <row r="237" spans="1:11" s="30" customFormat="1" ht="13.9" customHeight="1">
      <c r="A237" s="360" t="s">
        <v>318</v>
      </c>
      <c r="B237" s="360"/>
      <c r="C237" s="457"/>
      <c r="D237" s="457"/>
      <c r="E237" s="457"/>
      <c r="F237" s="1611"/>
      <c r="G237" s="1648">
        <v>548.24800000000005</v>
      </c>
      <c r="H237" s="435">
        <v>540.20600000000002</v>
      </c>
      <c r="I237" s="435">
        <v>540.904</v>
      </c>
      <c r="J237" s="435">
        <v>895.81069119999995</v>
      </c>
      <c r="K237" s="435">
        <v>1016.00379208</v>
      </c>
    </row>
    <row r="238" spans="1:11" s="30" customFormat="1" ht="13.9" customHeight="1">
      <c r="A238" s="360" t="s">
        <v>319</v>
      </c>
      <c r="B238" s="360"/>
      <c r="C238" s="457"/>
      <c r="D238" s="457"/>
      <c r="E238" s="457"/>
      <c r="F238" s="1611"/>
      <c r="G238" s="1648">
        <v>1597.59271197268</v>
      </c>
      <c r="H238" s="435">
        <v>1145.7391910164999</v>
      </c>
      <c r="I238" s="435">
        <v>977.26704439873197</v>
      </c>
      <c r="J238" s="435">
        <v>1641.51149022761</v>
      </c>
      <c r="K238" s="435">
        <v>2095.9650191630199</v>
      </c>
    </row>
    <row r="239" spans="1:11" s="30" customFormat="1" ht="13.9" customHeight="1">
      <c r="A239" s="360" t="s">
        <v>320</v>
      </c>
      <c r="B239" s="360"/>
      <c r="C239" s="457"/>
      <c r="D239" s="457"/>
      <c r="E239" s="457"/>
      <c r="F239" s="1611"/>
      <c r="G239" s="1648">
        <v>5594.2455387049995</v>
      </c>
      <c r="H239" s="435">
        <v>5343.4420215763403</v>
      </c>
      <c r="I239" s="435">
        <v>4657.1750831664003</v>
      </c>
      <c r="J239" s="435">
        <v>5073.1837387790993</v>
      </c>
      <c r="K239" s="435">
        <v>4475.9803114576007</v>
      </c>
    </row>
    <row r="240" spans="1:11" s="30" customFormat="1" ht="13.9" customHeight="1">
      <c r="A240" s="360" t="s">
        <v>321</v>
      </c>
      <c r="B240" s="360"/>
      <c r="C240" s="457"/>
      <c r="D240" s="457"/>
      <c r="E240" s="457"/>
      <c r="F240" s="1611"/>
      <c r="G240" s="1648">
        <v>119483.50534</v>
      </c>
      <c r="H240" s="435">
        <v>99848.414749999996</v>
      </c>
      <c r="I240" s="435">
        <v>59702.243435999997</v>
      </c>
      <c r="J240" s="435">
        <v>37768.694770000002</v>
      </c>
      <c r="K240" s="435">
        <v>8523.0974200000001</v>
      </c>
    </row>
    <row r="241" spans="1:12" s="30" customFormat="1" ht="13.9" customHeight="1">
      <c r="A241" s="360" t="s">
        <v>322</v>
      </c>
      <c r="B241" s="360"/>
      <c r="C241" s="457"/>
      <c r="D241" s="457"/>
      <c r="E241" s="457"/>
      <c r="F241" s="1611"/>
      <c r="G241" s="1648">
        <v>36269.184340000007</v>
      </c>
      <c r="H241" s="435">
        <v>39957.024789999996</v>
      </c>
      <c r="I241" s="435">
        <v>36787.867211000004</v>
      </c>
      <c r="J241" s="435">
        <v>33047.128724000002</v>
      </c>
      <c r="K241" s="435">
        <v>32319.045312905</v>
      </c>
    </row>
    <row r="242" spans="1:12" s="34" customFormat="1" ht="13.9" customHeight="1">
      <c r="A242" s="379" t="s">
        <v>323</v>
      </c>
      <c r="B242" s="379"/>
      <c r="C242" s="460"/>
      <c r="D242" s="460"/>
      <c r="E242" s="460"/>
      <c r="F242" s="1612"/>
      <c r="G242" s="1652">
        <v>3330800.2311750101</v>
      </c>
      <c r="H242" s="444">
        <v>3170427.9650910003</v>
      </c>
      <c r="I242" s="444">
        <v>2983565.1832370199</v>
      </c>
      <c r="J242" s="444">
        <v>2675332.2440180997</v>
      </c>
      <c r="K242" s="444">
        <v>2670546.59136221</v>
      </c>
    </row>
    <row r="243" spans="1:12" s="30" customFormat="1" ht="13.9" customHeight="1">
      <c r="A243" s="360"/>
      <c r="B243" s="360"/>
      <c r="C243" s="457"/>
      <c r="D243" s="457"/>
      <c r="E243" s="457"/>
      <c r="F243" s="1611"/>
      <c r="G243" s="1648">
        <v>0</v>
      </c>
      <c r="H243" s="435">
        <v>0</v>
      </c>
      <c r="I243" s="435"/>
      <c r="J243" s="435">
        <v>0</v>
      </c>
      <c r="K243" s="435"/>
    </row>
    <row r="244" spans="1:12" s="30" customFormat="1" ht="13.9" customHeight="1">
      <c r="A244" s="360" t="s">
        <v>324</v>
      </c>
      <c r="B244" s="360"/>
      <c r="C244" s="457"/>
      <c r="D244" s="457"/>
      <c r="E244" s="457"/>
      <c r="F244" s="1611"/>
      <c r="G244" s="1648">
        <v>21915.55704</v>
      </c>
      <c r="H244" s="435">
        <v>22003.712629999998</v>
      </c>
      <c r="I244" s="435">
        <v>16088.631347999999</v>
      </c>
      <c r="J244" s="435">
        <v>16974.457190000001</v>
      </c>
      <c r="K244" s="435">
        <v>18362.127219999998</v>
      </c>
    </row>
    <row r="245" spans="1:12" s="30" customFormat="1" ht="13.9" customHeight="1">
      <c r="A245" s="360" t="s">
        <v>325</v>
      </c>
      <c r="B245" s="360"/>
      <c r="C245" s="457"/>
      <c r="D245" s="457"/>
      <c r="E245" s="457"/>
      <c r="F245" s="1611"/>
      <c r="G245" s="1648">
        <v>217.874</v>
      </c>
      <c r="H245" s="435">
        <v>167.608</v>
      </c>
      <c r="I245" s="435">
        <v>226.992842137</v>
      </c>
      <c r="J245" s="435">
        <v>265.83168359999996</v>
      </c>
      <c r="K245" s="435">
        <v>118.954504646</v>
      </c>
    </row>
    <row r="246" spans="1:12" s="30" customFormat="1" ht="13.9" customHeight="1">
      <c r="A246" s="360" t="s">
        <v>326</v>
      </c>
      <c r="B246" s="360"/>
      <c r="C246" s="457"/>
      <c r="D246" s="457"/>
      <c r="E246" s="457"/>
      <c r="F246" s="1611"/>
      <c r="G246" s="1648">
        <v>18533.494839999999</v>
      </c>
      <c r="H246" s="435">
        <v>18960.48098</v>
      </c>
      <c r="I246" s="435">
        <v>19378.260760000001</v>
      </c>
      <c r="J246" s="435">
        <v>19379.389760000002</v>
      </c>
      <c r="K246" s="435">
        <v>15502.636210000001</v>
      </c>
    </row>
    <row r="247" spans="1:12" s="30" customFormat="1" ht="13.9" customHeight="1">
      <c r="A247" s="360" t="s">
        <v>327</v>
      </c>
      <c r="B247" s="360"/>
      <c r="C247" s="457"/>
      <c r="D247" s="457"/>
      <c r="E247" s="457"/>
      <c r="F247" s="1611"/>
      <c r="G247" s="1648">
        <v>18733.016070000001</v>
      </c>
      <c r="H247" s="435">
        <v>18733.016070000001</v>
      </c>
      <c r="I247" s="435">
        <v>18733.016070000001</v>
      </c>
      <c r="J247" s="435">
        <v>18733.016070000001</v>
      </c>
      <c r="K247" s="435">
        <v>22608.928620000002</v>
      </c>
    </row>
    <row r="248" spans="1:12" s="30" customFormat="1" ht="13.9" customHeight="1">
      <c r="A248" s="360" t="s">
        <v>328</v>
      </c>
      <c r="B248" s="360"/>
      <c r="C248" s="457"/>
      <c r="D248" s="457"/>
      <c r="E248" s="457"/>
      <c r="F248" s="1611"/>
      <c r="G248" s="1648">
        <v>223924.869750685</v>
      </c>
      <c r="H248" s="435">
        <v>209431.30413493697</v>
      </c>
      <c r="I248" s="435">
        <v>195412.67872060498</v>
      </c>
      <c r="J248" s="435">
        <v>188558.89394928698</v>
      </c>
      <c r="K248" s="435">
        <v>191803.55520985799</v>
      </c>
    </row>
    <row r="249" spans="1:12" s="34" customFormat="1" ht="13.9" customHeight="1">
      <c r="A249" s="445" t="s">
        <v>329</v>
      </c>
      <c r="B249" s="445"/>
      <c r="C249" s="461"/>
      <c r="D249" s="461"/>
      <c r="E249" s="461"/>
      <c r="F249" s="1612"/>
      <c r="G249" s="1653">
        <v>283324.81170068501</v>
      </c>
      <c r="H249" s="447">
        <v>269296.12181493698</v>
      </c>
      <c r="I249" s="447">
        <v>249839.57974074199</v>
      </c>
      <c r="J249" s="447">
        <v>243911.58865288697</v>
      </c>
      <c r="K249" s="447">
        <v>248396.20176450399</v>
      </c>
    </row>
    <row r="250" spans="1:12" s="30" customFormat="1" ht="13.9" customHeight="1">
      <c r="A250" s="1461" t="s">
        <v>330</v>
      </c>
      <c r="B250" s="1461"/>
      <c r="C250" s="1467"/>
      <c r="D250" s="1467"/>
      <c r="E250" s="1467"/>
      <c r="F250" s="1467"/>
      <c r="G250" s="1650">
        <v>3614125.0428757002</v>
      </c>
      <c r="H250" s="441">
        <v>3439724.08690594</v>
      </c>
      <c r="I250" s="441">
        <v>3233404.7629777598</v>
      </c>
      <c r="J250" s="441">
        <v>2919243.8326709899</v>
      </c>
      <c r="K250" s="441">
        <v>2918942.7931267098</v>
      </c>
    </row>
    <row r="251" spans="1:12" s="31" customFormat="1" ht="13.9" customHeight="1">
      <c r="A251" s="371"/>
      <c r="B251" s="371"/>
      <c r="C251" s="376"/>
      <c r="D251" s="376"/>
      <c r="E251" s="376"/>
      <c r="F251" s="376"/>
      <c r="G251" s="1584"/>
      <c r="H251" s="376"/>
      <c r="I251" s="376"/>
      <c r="J251" s="376"/>
      <c r="K251" s="376"/>
    </row>
    <row r="252" spans="1:12" s="32" customFormat="1" ht="13.9" customHeight="1">
      <c r="A252" s="284" t="s">
        <v>331</v>
      </c>
      <c r="B252" s="389"/>
      <c r="C252" s="414"/>
      <c r="D252" s="414"/>
      <c r="E252" s="414"/>
      <c r="F252" s="414"/>
      <c r="G252" s="1599"/>
      <c r="H252" s="414"/>
      <c r="I252" s="414"/>
      <c r="J252" s="414"/>
      <c r="K252" s="414"/>
    </row>
    <row r="253" spans="1:12" s="30" customFormat="1" ht="13.9" customHeight="1">
      <c r="A253" s="359" t="s">
        <v>258</v>
      </c>
      <c r="B253" s="359"/>
      <c r="C253" s="415"/>
      <c r="D253" s="415"/>
      <c r="E253" s="415"/>
      <c r="F253" s="1508"/>
      <c r="G253" s="1509">
        <v>11.780336999999999</v>
      </c>
      <c r="H253" s="1382">
        <v>11.213293</v>
      </c>
      <c r="I253" s="1382">
        <v>10.51727</v>
      </c>
      <c r="J253" s="1382">
        <v>9.9885300000000008</v>
      </c>
      <c r="K253" s="1382">
        <v>10.457805</v>
      </c>
    </row>
    <row r="254" spans="1:12" s="30" customFormat="1" ht="13.9" customHeight="1">
      <c r="A254" s="364" t="s">
        <v>259</v>
      </c>
      <c r="B254" s="364"/>
      <c r="C254" s="412"/>
      <c r="D254" s="412"/>
      <c r="E254" s="412"/>
      <c r="F254" s="1507"/>
      <c r="G254" s="1510">
        <v>11.3529</v>
      </c>
      <c r="H254" s="387">
        <v>10.129899999999999</v>
      </c>
      <c r="I254" s="387">
        <v>9.8398000000000003</v>
      </c>
      <c r="J254" s="387">
        <v>8.8233999999999995</v>
      </c>
      <c r="K254" s="387">
        <v>8.5192499999999995</v>
      </c>
    </row>
    <row r="255" spans="1:12" s="38" customFormat="1" ht="13.9" customHeight="1">
      <c r="A255" s="449"/>
      <c r="B255" s="449"/>
      <c r="C255" s="414"/>
      <c r="D255" s="450"/>
      <c r="E255" s="450"/>
      <c r="F255" s="450"/>
      <c r="G255" s="450"/>
      <c r="H255" s="450"/>
      <c r="I255" s="450"/>
      <c r="J255" s="450"/>
      <c r="K255" s="451"/>
    </row>
    <row r="256" spans="1:12" s="10" customFormat="1" ht="13.9" customHeight="1">
      <c r="A256" s="1759" t="s">
        <v>332</v>
      </c>
      <c r="B256" s="1759"/>
      <c r="C256" s="1759"/>
      <c r="D256" s="1759"/>
      <c r="E256" s="1759"/>
      <c r="F256" s="1759"/>
      <c r="G256" s="1759"/>
      <c r="H256" s="1759"/>
      <c r="I256" s="1759"/>
      <c r="J256" s="1759"/>
      <c r="K256" s="1759"/>
      <c r="L256" s="393"/>
    </row>
    <row r="257" spans="1:11" s="22" customFormat="1" ht="23.1" customHeight="1">
      <c r="A257" s="155"/>
      <c r="B257" s="357"/>
      <c r="C257" s="357"/>
      <c r="D257" s="357"/>
      <c r="E257" s="357"/>
      <c r="F257" s="357"/>
      <c r="G257" s="357"/>
      <c r="H257" s="357"/>
      <c r="I257" s="357"/>
      <c r="J257" s="357"/>
      <c r="K257" s="357"/>
    </row>
    <row r="258" spans="1:11" s="24" customFormat="1" ht="18.75" customHeight="1">
      <c r="A258" s="358" t="s">
        <v>334</v>
      </c>
      <c r="B258" s="336"/>
      <c r="C258" s="336"/>
      <c r="D258" s="336"/>
      <c r="E258" s="336"/>
      <c r="F258" s="336"/>
      <c r="G258" s="336"/>
      <c r="H258" s="336"/>
      <c r="I258" s="336"/>
      <c r="J258" s="336"/>
      <c r="K258" s="336"/>
    </row>
    <row r="259" spans="1:11" s="25" customFormat="1" ht="13.9" customHeight="1">
      <c r="A259" s="337"/>
      <c r="B259" s="337"/>
      <c r="C259" s="337"/>
      <c r="D259" s="337"/>
      <c r="E259" s="337"/>
      <c r="F259" s="337"/>
      <c r="G259" s="337"/>
      <c r="H259" s="337"/>
      <c r="I259" s="337"/>
      <c r="J259" s="337"/>
      <c r="K259" s="337"/>
    </row>
    <row r="260" spans="1:11" s="39" customFormat="1" ht="14.1" customHeight="1">
      <c r="A260" s="181" t="s">
        <v>335</v>
      </c>
      <c r="B260" s="462"/>
      <c r="C260" s="338" t="s">
        <v>211</v>
      </c>
      <c r="D260" s="339" t="s">
        <v>212</v>
      </c>
      <c r="E260" s="339" t="s">
        <v>213</v>
      </c>
      <c r="F260" s="339" t="s">
        <v>214</v>
      </c>
      <c r="G260" s="339" t="s">
        <v>215</v>
      </c>
      <c r="H260" s="339" t="s">
        <v>216</v>
      </c>
      <c r="I260" s="339" t="s">
        <v>217</v>
      </c>
      <c r="J260" s="339" t="s">
        <v>218</v>
      </c>
      <c r="K260" s="339" t="s">
        <v>219</v>
      </c>
    </row>
    <row r="261" spans="1:11" s="40" customFormat="1" ht="14.1" customHeight="1">
      <c r="A261" s="463"/>
      <c r="B261" s="464" t="s">
        <v>336</v>
      </c>
      <c r="C261" s="1258"/>
      <c r="D261" s="1259"/>
      <c r="E261" s="1259"/>
      <c r="F261" s="1259"/>
      <c r="G261" s="1259"/>
      <c r="H261" s="1259"/>
      <c r="I261" s="1259"/>
      <c r="J261" s="1259"/>
      <c r="K261" s="1259"/>
    </row>
    <row r="262" spans="1:11" s="40" customFormat="1" ht="17.850000000000001" customHeight="1">
      <c r="A262" s="465">
        <v>1</v>
      </c>
      <c r="B262" s="466" t="s">
        <v>337</v>
      </c>
      <c r="C262" s="467">
        <v>1.3644680161968494</v>
      </c>
      <c r="D262" s="468">
        <v>1.3886502435855039</v>
      </c>
      <c r="E262" s="468">
        <v>1.3872447353353505</v>
      </c>
      <c r="F262" s="468">
        <v>1.3971074411404634</v>
      </c>
      <c r="G262" s="468">
        <v>1.4320887208765327</v>
      </c>
      <c r="H262" s="468">
        <v>1.421130278614432</v>
      </c>
      <c r="I262" s="468">
        <v>1.3788540804804164</v>
      </c>
      <c r="J262" s="468">
        <v>1.3718321295363716</v>
      </c>
      <c r="K262" s="468">
        <v>1.4030976816818195</v>
      </c>
    </row>
    <row r="263" spans="1:11" s="40" customFormat="1" ht="11.25" customHeight="1">
      <c r="A263" s="469">
        <v>1</v>
      </c>
      <c r="B263" s="470" t="s">
        <v>338</v>
      </c>
      <c r="C263" s="383">
        <v>1.7175089560994423</v>
      </c>
      <c r="D263" s="384">
        <v>1.6492034398926496</v>
      </c>
      <c r="E263" s="384">
        <v>1.622577306638076</v>
      </c>
      <c r="F263" s="384">
        <v>1.6690453072312137</v>
      </c>
      <c r="G263" s="384">
        <v>1.6244482735724379</v>
      </c>
      <c r="H263" s="384">
        <v>1.5004377132809408</v>
      </c>
      <c r="I263" s="384">
        <v>1.2831860339507746</v>
      </c>
      <c r="J263" s="384">
        <v>1.3968772854302327</v>
      </c>
      <c r="K263" s="384">
        <v>1.6099652037721068</v>
      </c>
    </row>
    <row r="264" spans="1:11" s="40" customFormat="1" ht="11.25" customHeight="1">
      <c r="A264" s="469">
        <v>1</v>
      </c>
      <c r="B264" s="470" t="s">
        <v>339</v>
      </c>
      <c r="C264" s="383">
        <v>0.90298518103844783</v>
      </c>
      <c r="D264" s="384">
        <v>1.031971905450314</v>
      </c>
      <c r="E264" s="384">
        <v>1.0737979480422024</v>
      </c>
      <c r="F264" s="384">
        <v>1.0443579744935036</v>
      </c>
      <c r="G264" s="384">
        <v>1.1779007179783725</v>
      </c>
      <c r="H264" s="384">
        <v>1.3145500942816157</v>
      </c>
      <c r="I264" s="384">
        <v>1.5064386012666766</v>
      </c>
      <c r="J264" s="384">
        <v>1.3389772980829906</v>
      </c>
      <c r="K264" s="384">
        <v>1.1369535226321079</v>
      </c>
    </row>
    <row r="265" spans="1:11" s="40" customFormat="1" ht="11.25" customHeight="1">
      <c r="A265" s="469">
        <v>2</v>
      </c>
      <c r="B265" s="471" t="s">
        <v>340</v>
      </c>
      <c r="C265" s="383">
        <v>1.9</v>
      </c>
      <c r="D265" s="384">
        <v>1.94</v>
      </c>
      <c r="E265" s="384">
        <v>1.9</v>
      </c>
      <c r="F265" s="384">
        <v>1.89</v>
      </c>
      <c r="G265" s="384">
        <v>1.87</v>
      </c>
      <c r="H265" s="384">
        <v>1.9</v>
      </c>
      <c r="I265" s="384">
        <v>1.87</v>
      </c>
      <c r="J265" s="384">
        <v>1.81</v>
      </c>
      <c r="K265" s="384">
        <v>1.7777413815522201</v>
      </c>
    </row>
    <row r="266" spans="1:11" s="40" customFormat="1" ht="11.25" customHeight="1">
      <c r="A266" s="472"/>
      <c r="B266" s="471" t="s">
        <v>341</v>
      </c>
      <c r="C266" s="383">
        <v>4.54</v>
      </c>
      <c r="D266" s="384">
        <v>4.6900000000000004</v>
      </c>
      <c r="E266" s="384">
        <v>4.74</v>
      </c>
      <c r="F266" s="384">
        <v>4.72</v>
      </c>
      <c r="G266" s="384">
        <v>4.71</v>
      </c>
      <c r="H266" s="384">
        <v>4.72</v>
      </c>
      <c r="I266" s="384">
        <v>4.6500000000000004</v>
      </c>
      <c r="J266" s="384">
        <v>3.92</v>
      </c>
      <c r="K266" s="384">
        <v>3.33</v>
      </c>
    </row>
    <row r="267" spans="1:11" s="40" customFormat="1" ht="11.25" customHeight="1">
      <c r="A267" s="472"/>
      <c r="B267" s="471" t="s">
        <v>342</v>
      </c>
      <c r="C267" s="383">
        <v>4.57</v>
      </c>
      <c r="D267" s="384">
        <v>4.68</v>
      </c>
      <c r="E267" s="384">
        <v>4.7300000000000004</v>
      </c>
      <c r="F267" s="384">
        <v>4.7300000000000004</v>
      </c>
      <c r="G267" s="384">
        <v>4.7300000000000004</v>
      </c>
      <c r="H267" s="384">
        <v>4.7300000000000004</v>
      </c>
      <c r="I267" s="384">
        <v>4.72</v>
      </c>
      <c r="J267" s="384">
        <v>4.37</v>
      </c>
      <c r="K267" s="384">
        <v>3.69</v>
      </c>
    </row>
    <row r="268" spans="1:11" s="40" customFormat="1" ht="14.1" customHeight="1">
      <c r="A268" s="473"/>
      <c r="B268" s="474" t="s">
        <v>343</v>
      </c>
      <c r="C268" s="475"/>
      <c r="D268" s="476"/>
      <c r="E268" s="476"/>
      <c r="F268" s="476"/>
      <c r="G268" s="476"/>
      <c r="H268" s="476"/>
      <c r="I268" s="476"/>
      <c r="J268" s="476"/>
      <c r="K268" s="476"/>
    </row>
    <row r="269" spans="1:11" s="40" customFormat="1" ht="11.25" customHeight="1">
      <c r="A269" s="469">
        <v>3</v>
      </c>
      <c r="B269" s="470" t="s">
        <v>344</v>
      </c>
      <c r="C269" s="477">
        <v>36.085166595799649</v>
      </c>
      <c r="D269" s="478">
        <v>37.883319692803745</v>
      </c>
      <c r="E269" s="478">
        <v>32.521590311154938</v>
      </c>
      <c r="F269" s="478">
        <v>34.785910893091717</v>
      </c>
      <c r="G269" s="478">
        <v>35.711746009030968</v>
      </c>
      <c r="H269" s="478">
        <v>38.535935341126134</v>
      </c>
      <c r="I269" s="478">
        <v>32.702953620113199</v>
      </c>
      <c r="J269" s="478">
        <v>35.060447725462993</v>
      </c>
      <c r="K269" s="478">
        <v>33.970508587810059</v>
      </c>
    </row>
    <row r="270" spans="1:11" s="40" customFormat="1" ht="11.25" customHeight="1">
      <c r="A270" s="469">
        <v>4</v>
      </c>
      <c r="B270" s="470" t="s">
        <v>345</v>
      </c>
      <c r="C270" s="477">
        <v>15.901953606280358</v>
      </c>
      <c r="D270" s="478">
        <v>19.023916584419403</v>
      </c>
      <c r="E270" s="478">
        <v>18.913764625385202</v>
      </c>
      <c r="F270" s="478">
        <v>16.563295375786101</v>
      </c>
      <c r="G270" s="478">
        <v>15.643584446184844</v>
      </c>
      <c r="H270" s="478">
        <v>14.576970029957327</v>
      </c>
      <c r="I270" s="478">
        <v>16.328079225357573</v>
      </c>
      <c r="J270" s="478">
        <v>15.64743094350845</v>
      </c>
      <c r="K270" s="478">
        <v>17.232603826252813</v>
      </c>
    </row>
    <row r="271" spans="1:11" s="40" customFormat="1" ht="10.5" customHeight="1">
      <c r="A271" s="469">
        <v>5</v>
      </c>
      <c r="B271" s="470" t="s">
        <v>346</v>
      </c>
      <c r="C271" s="477">
        <v>15.237845603183118</v>
      </c>
      <c r="D271" s="478">
        <v>15.262784249907387</v>
      </c>
      <c r="E271" s="478">
        <v>17.689018401832364</v>
      </c>
      <c r="F271" s="478">
        <v>15.977781078451128</v>
      </c>
      <c r="G271" s="478">
        <v>15.93993382696231</v>
      </c>
      <c r="H271" s="478">
        <v>12.347353559626715</v>
      </c>
      <c r="I271" s="478">
        <v>16.810518286848577</v>
      </c>
      <c r="J271" s="478">
        <v>16.335818270610488</v>
      </c>
      <c r="K271" s="478">
        <v>16.743038431047147</v>
      </c>
    </row>
    <row r="272" spans="1:11" s="40" customFormat="1" ht="17.850000000000001" customHeight="1">
      <c r="A272" s="465"/>
      <c r="B272" s="466" t="s">
        <v>347</v>
      </c>
      <c r="C272" s="479">
        <v>266100.96502588916</v>
      </c>
      <c r="D272" s="480">
        <v>254661.33921238719</v>
      </c>
      <c r="E272" s="480">
        <v>244668.29706434548</v>
      </c>
      <c r="F272" s="480">
        <v>249404.97955310749</v>
      </c>
      <c r="G272" s="480">
        <v>251687.41148486253</v>
      </c>
      <c r="H272" s="480">
        <v>245459.85216961484</v>
      </c>
      <c r="I272" s="480">
        <v>238251.99890950881</v>
      </c>
      <c r="J272" s="480">
        <v>234521.16512476048</v>
      </c>
      <c r="K272" s="480">
        <v>239871.3279585625</v>
      </c>
    </row>
    <row r="273" spans="1:13" s="40" customFormat="1" ht="14.1" customHeight="1">
      <c r="A273" s="465"/>
      <c r="B273" s="474" t="s">
        <v>348</v>
      </c>
      <c r="C273" s="475"/>
      <c r="D273" s="476"/>
      <c r="E273" s="476"/>
      <c r="F273" s="476"/>
      <c r="G273" s="476"/>
      <c r="H273" s="476"/>
      <c r="I273" s="476"/>
      <c r="J273" s="476"/>
      <c r="K273" s="476"/>
    </row>
    <row r="274" spans="1:13" s="40" customFormat="1" ht="10.5" customHeight="1">
      <c r="A274" s="465"/>
      <c r="B274" s="471" t="s">
        <v>349</v>
      </c>
      <c r="C274" s="477">
        <v>18.45757913085518</v>
      </c>
      <c r="D274" s="478">
        <v>19.376896015810765</v>
      </c>
      <c r="E274" s="478">
        <v>19.04</v>
      </c>
      <c r="F274" s="478">
        <v>18.95400490877611</v>
      </c>
      <c r="G274" s="478">
        <v>18.957999999999998</v>
      </c>
      <c r="H274" s="478">
        <v>18.176005245843882</v>
      </c>
      <c r="I274" s="478">
        <v>18.29</v>
      </c>
      <c r="J274" s="478">
        <v>18.8876248931908</v>
      </c>
      <c r="K274" s="478">
        <v>18.579999999999998</v>
      </c>
      <c r="M274" s="1756"/>
    </row>
    <row r="275" spans="1:13" s="40" customFormat="1" ht="11.25" customHeight="1">
      <c r="A275" s="465"/>
      <c r="B275" s="471" t="s">
        <v>350</v>
      </c>
      <c r="C275" s="477">
        <v>20.266761852705901</v>
      </c>
      <c r="D275" s="478">
        <v>21.175938712616691</v>
      </c>
      <c r="E275" s="478">
        <v>20.86</v>
      </c>
      <c r="F275" s="478">
        <v>20.814488383929607</v>
      </c>
      <c r="G275" s="478">
        <v>21.102</v>
      </c>
      <c r="H275" s="478">
        <v>20.021815557901117</v>
      </c>
      <c r="I275" s="478">
        <v>20.18</v>
      </c>
      <c r="J275" s="478">
        <v>20.419430928206101</v>
      </c>
      <c r="K275" s="478">
        <v>20.16</v>
      </c>
      <c r="M275" s="1756"/>
    </row>
    <row r="276" spans="1:13" s="40" customFormat="1" ht="11.25" customHeight="1">
      <c r="A276" s="465"/>
      <c r="B276" s="471" t="s">
        <v>351</v>
      </c>
      <c r="C276" s="477">
        <v>22.795408803297779</v>
      </c>
      <c r="D276" s="478">
        <v>23.778227141354165</v>
      </c>
      <c r="E276" s="478">
        <v>23.38</v>
      </c>
      <c r="F276" s="478">
        <v>23.294028188637299</v>
      </c>
      <c r="G276" s="478">
        <v>23.638999999999999</v>
      </c>
      <c r="H276" s="478">
        <v>22.49320271938663</v>
      </c>
      <c r="I276" s="478">
        <v>22.69</v>
      </c>
      <c r="J276" s="478">
        <v>22.959855604929299</v>
      </c>
      <c r="K276" s="478">
        <v>21.96</v>
      </c>
      <c r="M276" s="1756"/>
    </row>
    <row r="277" spans="1:13" s="40" customFormat="1" ht="11.25" customHeight="1">
      <c r="A277" s="465"/>
      <c r="B277" s="471" t="s">
        <v>352</v>
      </c>
      <c r="C277" s="477">
        <v>5.9933060477779891</v>
      </c>
      <c r="D277" s="478">
        <v>6.8575150412292398</v>
      </c>
      <c r="E277" s="478">
        <v>6.3</v>
      </c>
      <c r="F277" s="478">
        <v>6.4678665963366955</v>
      </c>
      <c r="G277" s="478">
        <v>6.1859519900000004</v>
      </c>
      <c r="H277" s="478">
        <v>6.7517877134350073</v>
      </c>
      <c r="I277" s="478">
        <v>6.34</v>
      </c>
      <c r="J277" s="478">
        <v>6.6210000000000004</v>
      </c>
      <c r="K277" s="478">
        <v>6.46</v>
      </c>
      <c r="M277" s="481"/>
    </row>
    <row r="278" spans="1:13" s="40" customFormat="1" ht="14.1" customHeight="1">
      <c r="A278" s="465"/>
      <c r="B278" s="474" t="s">
        <v>353</v>
      </c>
      <c r="C278" s="475"/>
      <c r="D278" s="476"/>
      <c r="E278" s="476"/>
      <c r="F278" s="476"/>
      <c r="G278" s="476"/>
      <c r="H278" s="476"/>
      <c r="I278" s="476"/>
      <c r="J278" s="476"/>
      <c r="K278" s="476"/>
    </row>
    <row r="279" spans="1:13" s="40" customFormat="1" ht="20.100000000000001" customHeight="1">
      <c r="A279" s="465">
        <v>6</v>
      </c>
      <c r="B279" s="471" t="s">
        <v>354</v>
      </c>
      <c r="C279" s="482">
        <v>6.3242180362836162</v>
      </c>
      <c r="D279" s="483">
        <v>7.2231506036719644</v>
      </c>
      <c r="E279" s="483">
        <v>8.6869980359256989</v>
      </c>
      <c r="F279" s="483">
        <v>9.3153876446723718</v>
      </c>
      <c r="G279" s="483">
        <v>10.036554858651138</v>
      </c>
      <c r="H279" s="483">
        <v>9.3516217303193834</v>
      </c>
      <c r="I279" s="483">
        <v>9.3631116677876101</v>
      </c>
      <c r="J279" s="483">
        <v>9.1595522905040951</v>
      </c>
      <c r="K279" s="483">
        <v>9.194740720261505</v>
      </c>
      <c r="M279" s="470"/>
    </row>
    <row r="280" spans="1:13" s="40" customFormat="1" ht="20.100000000000001" customHeight="1">
      <c r="A280" s="465">
        <v>7</v>
      </c>
      <c r="B280" s="471" t="s">
        <v>355</v>
      </c>
      <c r="C280" s="467">
        <v>0.98614420857929885</v>
      </c>
      <c r="D280" s="468">
        <v>0.96555295580529077</v>
      </c>
      <c r="E280" s="468">
        <v>1.0590161840102474</v>
      </c>
      <c r="F280" s="468">
        <v>1.0746871136771818</v>
      </c>
      <c r="G280" s="468">
        <v>1.0715339921729361</v>
      </c>
      <c r="H280" s="468">
        <v>1.1716623724269704</v>
      </c>
      <c r="I280" s="468">
        <v>1.0087967278255938</v>
      </c>
      <c r="J280" s="468">
        <v>1.0906974623201071</v>
      </c>
      <c r="K280" s="468">
        <v>1.0713628022739616</v>
      </c>
    </row>
    <row r="281" spans="1:13" s="40" customFormat="1" ht="20.100000000000001" customHeight="1">
      <c r="A281" s="465">
        <v>8</v>
      </c>
      <c r="B281" s="471" t="s">
        <v>356</v>
      </c>
      <c r="C281" s="467">
        <v>-7.6539952775820499E-2</v>
      </c>
      <c r="D281" s="468">
        <v>-2.9560441918347953E-2</v>
      </c>
      <c r="E281" s="468">
        <v>-3.3708564319181886E-2</v>
      </c>
      <c r="F281" s="468">
        <v>-0.11448837463031344</v>
      </c>
      <c r="G281" s="468">
        <v>-6.623708846922842E-2</v>
      </c>
      <c r="H281" s="468">
        <v>-0.18449196437890289</v>
      </c>
      <c r="I281" s="468">
        <v>-0.18942407021204222</v>
      </c>
      <c r="J281" s="468">
        <v>-0.17714862183921334</v>
      </c>
      <c r="K281" s="468">
        <v>1.6585483382431706E-2</v>
      </c>
    </row>
    <row r="282" spans="1:13" s="40" customFormat="1" ht="14.1" customHeight="1">
      <c r="A282" s="465"/>
      <c r="B282" s="474" t="s">
        <v>357</v>
      </c>
      <c r="C282" s="475"/>
      <c r="D282" s="476"/>
      <c r="E282" s="476"/>
      <c r="F282" s="476"/>
      <c r="G282" s="476"/>
      <c r="H282" s="476"/>
      <c r="I282" s="476"/>
      <c r="J282" s="476"/>
      <c r="K282" s="476"/>
    </row>
    <row r="283" spans="1:13" s="40" customFormat="1" ht="17.850000000000001" customHeight="1">
      <c r="A283" s="465"/>
      <c r="B283" s="466" t="s">
        <v>358</v>
      </c>
      <c r="C283" s="484">
        <v>76.140770473098044</v>
      </c>
      <c r="D283" s="485">
        <v>74.29343151780914</v>
      </c>
      <c r="E283" s="485">
        <v>72.703394626885071</v>
      </c>
      <c r="F283" s="485">
        <v>77.063232810005729</v>
      </c>
      <c r="G283" s="485">
        <v>77.290582929083101</v>
      </c>
      <c r="H283" s="485">
        <v>74.860702478088328</v>
      </c>
      <c r="I283" s="485">
        <v>75.201529856619416</v>
      </c>
      <c r="J283" s="485">
        <v>74.948707601635078</v>
      </c>
      <c r="K283" s="485">
        <v>78.599999999999994</v>
      </c>
    </row>
    <row r="284" spans="1:13" s="40" customFormat="1" ht="14.1" customHeight="1">
      <c r="A284" s="465"/>
      <c r="B284" s="486" t="s">
        <v>359</v>
      </c>
      <c r="C284" s="475"/>
      <c r="D284" s="476"/>
      <c r="E284" s="476"/>
      <c r="F284" s="476"/>
      <c r="G284" s="476"/>
      <c r="H284" s="476"/>
      <c r="I284" s="476"/>
      <c r="J284" s="476"/>
      <c r="K284" s="476"/>
    </row>
    <row r="285" spans="1:13" s="40" customFormat="1" ht="10.5" customHeight="1">
      <c r="A285" s="465">
        <v>9</v>
      </c>
      <c r="B285" s="466" t="s">
        <v>360</v>
      </c>
      <c r="C285" s="487">
        <v>1579.8894670715199</v>
      </c>
      <c r="D285" s="488">
        <v>1127.9227828278802</v>
      </c>
      <c r="E285" s="488">
        <v>1087.8251206035702</v>
      </c>
      <c r="F285" s="488">
        <v>1045.38721791079</v>
      </c>
      <c r="G285" s="488">
        <v>1009.2489548813002</v>
      </c>
      <c r="H285" s="488">
        <v>944.53139354703046</v>
      </c>
      <c r="I285" s="488">
        <v>879.89067971496002</v>
      </c>
      <c r="J285" s="488">
        <v>880.6547445537002</v>
      </c>
      <c r="K285" s="488">
        <v>852.51471956870967</v>
      </c>
      <c r="L285" s="470"/>
    </row>
    <row r="286" spans="1:13" s="40" customFormat="1" ht="11.25" customHeight="1">
      <c r="A286" s="469">
        <v>10</v>
      </c>
      <c r="B286" s="470" t="s">
        <v>361</v>
      </c>
      <c r="C286" s="479">
        <v>5215.3791350328593</v>
      </c>
      <c r="D286" s="480">
        <v>4350.3478845388599</v>
      </c>
      <c r="E286" s="480">
        <v>4549.1593417879403</v>
      </c>
      <c r="F286" s="480">
        <v>4344.0057747030605</v>
      </c>
      <c r="G286" s="480">
        <v>4534.7589622519499</v>
      </c>
      <c r="H286" s="480">
        <v>4034.5680926904101</v>
      </c>
      <c r="I286" s="480">
        <v>4199.28465782485</v>
      </c>
      <c r="J286" s="480">
        <v>4111.1793113352196</v>
      </c>
      <c r="K286" s="480">
        <v>4065.6990343536299</v>
      </c>
    </row>
    <row r="287" spans="1:13" s="40" customFormat="1" ht="11.25" customHeight="1">
      <c r="A287" s="465"/>
      <c r="B287" s="471" t="s">
        <v>362</v>
      </c>
      <c r="C287" s="479">
        <v>4217.3086672096806</v>
      </c>
      <c r="D287" s="480">
        <v>3980.9265139560803</v>
      </c>
      <c r="E287" s="480">
        <v>3968.5724937479804</v>
      </c>
      <c r="F287" s="480">
        <v>4000.0102923761601</v>
      </c>
      <c r="G287" s="480">
        <v>3990.7315718314603</v>
      </c>
      <c r="H287" s="480">
        <v>3687.3123747865102</v>
      </c>
      <c r="I287" s="480">
        <v>3684.2844041691496</v>
      </c>
      <c r="J287" s="480">
        <v>3696.6931160915901</v>
      </c>
      <c r="K287" s="480">
        <v>3669.3576563546003</v>
      </c>
    </row>
    <row r="288" spans="1:13" s="40" customFormat="1" ht="14.1" customHeight="1">
      <c r="A288" s="465"/>
      <c r="B288" s="474" t="s">
        <v>363</v>
      </c>
      <c r="C288" s="479"/>
      <c r="D288" s="476"/>
      <c r="E288" s="476"/>
      <c r="F288" s="476"/>
      <c r="G288" s="476"/>
      <c r="H288" s="476"/>
      <c r="I288" s="476"/>
      <c r="J288" s="476"/>
      <c r="K288" s="476"/>
    </row>
    <row r="289" spans="1:20" s="40" customFormat="1" ht="11.25" customHeight="1">
      <c r="A289" s="465"/>
      <c r="B289" s="489" t="s">
        <v>364</v>
      </c>
      <c r="C289" s="479">
        <v>11188</v>
      </c>
      <c r="D289" s="480">
        <v>10603</v>
      </c>
      <c r="E289" s="480">
        <v>10719</v>
      </c>
      <c r="F289" s="480">
        <v>10628</v>
      </c>
      <c r="G289" s="480">
        <v>10584</v>
      </c>
      <c r="H289" s="480">
        <v>10617</v>
      </c>
      <c r="I289" s="480">
        <v>10596</v>
      </c>
      <c r="J289" s="480">
        <v>10434</v>
      </c>
      <c r="K289" s="480">
        <v>10299</v>
      </c>
    </row>
    <row r="290" spans="1:20" s="145" customFormat="1" ht="14.1" customHeight="1">
      <c r="A290" s="465"/>
      <c r="B290" s="474" t="s">
        <v>365</v>
      </c>
      <c r="C290" s="479"/>
      <c r="D290" s="476"/>
      <c r="E290" s="476"/>
      <c r="F290" s="476"/>
      <c r="G290" s="476"/>
      <c r="H290" s="476"/>
      <c r="I290" s="476"/>
      <c r="J290" s="476"/>
      <c r="K290" s="476"/>
      <c r="L290" s="40"/>
      <c r="M290" s="40"/>
      <c r="N290" s="40"/>
      <c r="O290" s="40"/>
      <c r="P290" s="40"/>
      <c r="Q290" s="40"/>
      <c r="R290" s="40"/>
      <c r="S290" s="40"/>
      <c r="T290" s="40"/>
    </row>
    <row r="291" spans="1:20" s="145" customFormat="1" ht="17.850000000000001" customHeight="1">
      <c r="A291" s="465"/>
      <c r="B291" s="1726" t="s">
        <v>366</v>
      </c>
      <c r="C291" s="477">
        <v>792.2</v>
      </c>
      <c r="D291" s="478">
        <v>751.8</v>
      </c>
      <c r="E291" s="490">
        <v>690.5</v>
      </c>
      <c r="F291" s="490">
        <v>645.20000000000005</v>
      </c>
      <c r="G291" s="490">
        <v>603</v>
      </c>
      <c r="H291" s="478">
        <v>561.79999999999995</v>
      </c>
      <c r="I291" s="478">
        <v>504.9</v>
      </c>
      <c r="J291" s="478">
        <v>456.8</v>
      </c>
      <c r="K291" s="478">
        <v>422.5</v>
      </c>
      <c r="L291" s="40"/>
      <c r="M291" s="40"/>
      <c r="N291" s="40"/>
      <c r="O291" s="40"/>
      <c r="P291" s="40"/>
      <c r="Q291" s="40"/>
      <c r="R291" s="40"/>
      <c r="S291" s="40"/>
      <c r="T291" s="40"/>
    </row>
    <row r="292" spans="1:20" s="145" customFormat="1" ht="17.850000000000001" customHeight="1">
      <c r="A292" s="465"/>
      <c r="B292" s="466" t="s">
        <v>367</v>
      </c>
      <c r="C292" s="477">
        <v>152.69999999999999</v>
      </c>
      <c r="D292" s="478">
        <v>137.80000000000001</v>
      </c>
      <c r="E292" s="490">
        <v>141.80000000000001</v>
      </c>
      <c r="F292" s="490">
        <v>113.6</v>
      </c>
      <c r="G292" s="490">
        <v>112.6</v>
      </c>
      <c r="H292" s="478">
        <v>124.3</v>
      </c>
      <c r="I292" s="478">
        <v>112</v>
      </c>
      <c r="J292" s="478">
        <v>110.5</v>
      </c>
      <c r="K292" s="478">
        <v>30.6</v>
      </c>
      <c r="L292" s="40"/>
      <c r="M292" s="40"/>
      <c r="N292" s="40"/>
      <c r="O292" s="40"/>
      <c r="P292" s="40"/>
      <c r="Q292" s="40"/>
      <c r="R292" s="40"/>
      <c r="S292" s="40"/>
      <c r="T292" s="40"/>
    </row>
    <row r="293" spans="1:20" s="145" customFormat="1" ht="10.5" customHeight="1">
      <c r="A293" s="465"/>
      <c r="B293" s="471" t="s">
        <v>368</v>
      </c>
      <c r="C293" s="479">
        <v>60</v>
      </c>
      <c r="D293" s="480">
        <v>57</v>
      </c>
      <c r="E293" s="480">
        <v>55</v>
      </c>
      <c r="F293" s="480">
        <v>58</v>
      </c>
      <c r="G293" s="480">
        <v>55</v>
      </c>
      <c r="H293" s="480">
        <v>57</v>
      </c>
      <c r="I293" s="480">
        <v>59</v>
      </c>
      <c r="J293" s="480">
        <v>61</v>
      </c>
      <c r="K293" s="480">
        <v>60</v>
      </c>
      <c r="L293" s="40"/>
      <c r="M293" s="40"/>
      <c r="N293" s="40"/>
      <c r="O293" s="40"/>
      <c r="P293" s="40"/>
      <c r="Q293" s="40"/>
      <c r="R293" s="40"/>
      <c r="S293" s="40"/>
      <c r="T293" s="40"/>
    </row>
    <row r="294" spans="1:20" s="145" customFormat="1" ht="17.850000000000001" customHeight="1">
      <c r="A294" s="465"/>
      <c r="B294" s="466" t="s">
        <v>369</v>
      </c>
      <c r="C294" s="477">
        <v>74.400000000000006</v>
      </c>
      <c r="D294" s="478">
        <v>73</v>
      </c>
      <c r="E294" s="490">
        <v>71.099999999999994</v>
      </c>
      <c r="F294" s="490">
        <v>69.7</v>
      </c>
      <c r="G294" s="490">
        <v>69.3</v>
      </c>
      <c r="H294" s="478">
        <v>68.5</v>
      </c>
      <c r="I294" s="478">
        <v>70.7</v>
      </c>
      <c r="J294" s="478">
        <v>72.7</v>
      </c>
      <c r="K294" s="478">
        <v>73.599999999999994</v>
      </c>
      <c r="L294" s="40"/>
      <c r="M294" s="40"/>
      <c r="N294" s="40"/>
      <c r="O294" s="40"/>
      <c r="P294" s="40"/>
      <c r="Q294" s="40"/>
      <c r="R294" s="40"/>
      <c r="S294" s="40"/>
      <c r="T294" s="40"/>
    </row>
    <row r="295" spans="1:20" s="145" customFormat="1" ht="11.25" customHeight="1">
      <c r="A295" s="465"/>
      <c r="B295" s="471" t="s">
        <v>370</v>
      </c>
      <c r="C295" s="477">
        <v>36.9</v>
      </c>
      <c r="D295" s="478">
        <v>36.49</v>
      </c>
      <c r="E295" s="478">
        <v>37.4</v>
      </c>
      <c r="F295" s="478">
        <v>37.5</v>
      </c>
      <c r="G295" s="478">
        <v>38.700000000000003</v>
      </c>
      <c r="H295" s="478">
        <v>38.799999999999997</v>
      </c>
      <c r="I295" s="478">
        <v>38.6</v>
      </c>
      <c r="J295" s="478">
        <v>40</v>
      </c>
      <c r="K295" s="478">
        <v>39.5</v>
      </c>
      <c r="L295" s="40"/>
      <c r="M295" s="491"/>
      <c r="N295" s="40"/>
      <c r="O295" s="40"/>
      <c r="P295" s="40"/>
      <c r="Q295" s="40"/>
      <c r="R295" s="40"/>
      <c r="S295" s="40"/>
      <c r="T295" s="40"/>
    </row>
    <row r="296" spans="1:20" s="40" customFormat="1" ht="14.1" customHeight="1">
      <c r="A296" s="465"/>
      <c r="B296" s="474" t="s">
        <v>371</v>
      </c>
      <c r="C296" s="475"/>
      <c r="D296" s="476"/>
      <c r="E296" s="476"/>
      <c r="F296" s="476"/>
      <c r="G296" s="476"/>
      <c r="H296" s="476"/>
      <c r="I296" s="476"/>
      <c r="J296" s="476"/>
      <c r="K296" s="476"/>
    </row>
    <row r="297" spans="1:20" s="40" customFormat="1" ht="11.25" customHeight="1">
      <c r="A297" s="469">
        <v>11</v>
      </c>
      <c r="B297" s="470" t="s">
        <v>372</v>
      </c>
      <c r="C297" s="492">
        <v>1492530.2860000001</v>
      </c>
      <c r="D297" s="493">
        <v>1492530.2860000001</v>
      </c>
      <c r="E297" s="494">
        <v>1492530.2860000001</v>
      </c>
      <c r="F297" s="494">
        <v>1492530.2860000001</v>
      </c>
      <c r="G297" s="494">
        <v>1542613.203</v>
      </c>
      <c r="H297" s="493">
        <v>1542613.203</v>
      </c>
      <c r="I297" s="495">
        <v>1542613.203</v>
      </c>
      <c r="J297" s="495">
        <v>1542613.203</v>
      </c>
      <c r="K297" s="495">
        <v>1550365.0209999999</v>
      </c>
    </row>
    <row r="298" spans="1:20" s="40" customFormat="1" ht="17.850000000000001" customHeight="1">
      <c r="A298" s="1727">
        <v>12</v>
      </c>
      <c r="B298" s="470" t="s">
        <v>373</v>
      </c>
      <c r="C298" s="492">
        <v>1482679.5870000001</v>
      </c>
      <c r="D298" s="493">
        <v>1482679.5870000001</v>
      </c>
      <c r="E298" s="494">
        <v>1482679.5870000001</v>
      </c>
      <c r="F298" s="494">
        <v>1491030.5870000001</v>
      </c>
      <c r="G298" s="494">
        <v>1508952.0999999999</v>
      </c>
      <c r="H298" s="493">
        <v>1516838.4779999999</v>
      </c>
      <c r="I298" s="495">
        <v>1530502.3149999999</v>
      </c>
      <c r="J298" s="495">
        <v>1542527.0759999999</v>
      </c>
      <c r="K298" s="495">
        <v>1544952.821</v>
      </c>
    </row>
    <row r="299" spans="1:20" s="40" customFormat="1" ht="11.25" customHeight="1">
      <c r="A299" s="469"/>
      <c r="B299" s="470" t="s">
        <v>374</v>
      </c>
      <c r="C299" s="492">
        <v>1482679.5870000001</v>
      </c>
      <c r="D299" s="493">
        <v>1482679.5870000001</v>
      </c>
      <c r="E299" s="494">
        <v>1484888.064</v>
      </c>
      <c r="F299" s="494">
        <v>1502776.1363333331</v>
      </c>
      <c r="G299" s="494">
        <v>1510158.7299999997</v>
      </c>
      <c r="H299" s="493">
        <v>1520912.3303325162</v>
      </c>
      <c r="I299" s="495">
        <v>1535579.058</v>
      </c>
      <c r="J299" s="495">
        <v>1544090.879</v>
      </c>
      <c r="K299" s="495">
        <v>1547364.0109999999</v>
      </c>
    </row>
    <row r="300" spans="1:20" s="40" customFormat="1" ht="11.25" customHeight="1">
      <c r="A300" s="469">
        <v>13</v>
      </c>
      <c r="B300" s="470" t="s">
        <v>375</v>
      </c>
      <c r="C300" s="383">
        <v>7.0371898594704945</v>
      </c>
      <c r="D300" s="384">
        <v>8.2133888663877581</v>
      </c>
      <c r="E300" s="384">
        <v>7.8337319134010492</v>
      </c>
      <c r="F300" s="384">
        <v>6.8346752515033788</v>
      </c>
      <c r="G300" s="384">
        <v>6.4823947542984444</v>
      </c>
      <c r="H300" s="384">
        <v>5.9297790485440496</v>
      </c>
      <c r="I300" s="384">
        <v>6.3854930156501268</v>
      </c>
      <c r="J300" s="384">
        <v>5.9251692047404338</v>
      </c>
      <c r="K300" s="384">
        <v>6.5869807845048811</v>
      </c>
      <c r="N300" s="496"/>
    </row>
    <row r="301" spans="1:20" s="40" customFormat="1" ht="10.5" customHeight="1">
      <c r="A301" s="469">
        <v>14</v>
      </c>
      <c r="B301" s="471" t="s">
        <v>376</v>
      </c>
      <c r="C301" s="383">
        <v>7.0659135300284541</v>
      </c>
      <c r="D301" s="384">
        <v>8.1420028968350522</v>
      </c>
      <c r="E301" s="384">
        <v>7.8606167797979554</v>
      </c>
      <c r="F301" s="384">
        <v>6.8593637316555354</v>
      </c>
      <c r="G301" s="384">
        <v>6.501288854927191</v>
      </c>
      <c r="H301" s="384">
        <v>6.0207018321444474</v>
      </c>
      <c r="I301" s="384">
        <v>6.3857144935800507</v>
      </c>
      <c r="J301" s="384">
        <v>5.9129125149798822</v>
      </c>
      <c r="K301" s="384">
        <v>6.6061280399078637</v>
      </c>
    </row>
    <row r="302" spans="1:20" s="40" customFormat="1" ht="10.5" customHeight="1">
      <c r="A302" s="465">
        <v>16</v>
      </c>
      <c r="B302" s="466" t="s">
        <v>377</v>
      </c>
      <c r="C302" s="383">
        <v>182.19021537278775</v>
      </c>
      <c r="D302" s="384">
        <v>176.16171622701714</v>
      </c>
      <c r="E302" s="384">
        <v>168.35794860613802</v>
      </c>
      <c r="F302" s="384">
        <v>160.35366553304181</v>
      </c>
      <c r="G302" s="384">
        <v>170.43547706885596</v>
      </c>
      <c r="H302" s="384">
        <v>162.92097330678146</v>
      </c>
      <c r="I302" s="384">
        <v>157.83146096032269</v>
      </c>
      <c r="J302" s="384">
        <v>152.43121706417361</v>
      </c>
      <c r="K302" s="384">
        <v>158.59251459347831</v>
      </c>
    </row>
    <row r="303" spans="1:20" s="40" customFormat="1" ht="11.25" customHeight="1">
      <c r="A303" s="465"/>
      <c r="B303" s="470" t="s">
        <v>378</v>
      </c>
      <c r="C303" s="383">
        <v>275.5</v>
      </c>
      <c r="D303" s="384">
        <v>226.9</v>
      </c>
      <c r="E303" s="384">
        <v>216.4</v>
      </c>
      <c r="F303" s="384">
        <v>209.7</v>
      </c>
      <c r="G303" s="384">
        <v>215.1</v>
      </c>
      <c r="H303" s="384">
        <v>216</v>
      </c>
      <c r="I303" s="384">
        <v>215.6</v>
      </c>
      <c r="J303" s="384">
        <v>200.7</v>
      </c>
      <c r="K303" s="384">
        <v>187.35</v>
      </c>
    </row>
    <row r="304" spans="1:20" s="40" customFormat="1" ht="11.25" customHeight="1">
      <c r="A304" s="469">
        <v>17</v>
      </c>
      <c r="B304" s="470" t="s">
        <v>379</v>
      </c>
      <c r="C304" s="383">
        <v>9.7872874507300018</v>
      </c>
      <c r="D304" s="384">
        <v>6.9064062255885386</v>
      </c>
      <c r="E304" s="384">
        <v>6.9060315821443838</v>
      </c>
      <c r="F304" s="384">
        <v>7.6704449108197803</v>
      </c>
      <c r="G304" s="384">
        <v>8.2955454023132518</v>
      </c>
      <c r="H304" s="384">
        <v>9.1065787709676513</v>
      </c>
      <c r="I304" s="384">
        <v>8.4410083713030684</v>
      </c>
      <c r="J304" s="384">
        <v>8.4681126000346918</v>
      </c>
      <c r="K304" s="384">
        <v>7.1106173727088837</v>
      </c>
    </row>
    <row r="305" spans="1:11" s="40" customFormat="1" ht="11.25" customHeight="1">
      <c r="A305" s="469">
        <v>18</v>
      </c>
      <c r="B305" s="470" t="s">
        <v>380</v>
      </c>
      <c r="C305" s="383">
        <v>1.5121558500619083</v>
      </c>
      <c r="D305" s="384">
        <v>1.2880210573538984</v>
      </c>
      <c r="E305" s="384">
        <v>1.2853565976041506</v>
      </c>
      <c r="F305" s="384">
        <v>1.3077343714153518</v>
      </c>
      <c r="G305" s="384">
        <v>1.2620611840872753</v>
      </c>
      <c r="H305" s="384">
        <v>1.3257961551289674</v>
      </c>
      <c r="I305" s="384">
        <v>1.3660140930596831</v>
      </c>
      <c r="J305" s="384">
        <v>1.3166594341072879</v>
      </c>
      <c r="K305" s="384">
        <v>1.1813293993114116</v>
      </c>
    </row>
    <row r="306" spans="1:11" s="40" customFormat="1" ht="11.25" customHeight="1">
      <c r="A306" s="469">
        <v>19</v>
      </c>
      <c r="B306" s="497" t="s">
        <v>381</v>
      </c>
      <c r="C306" s="477">
        <v>408.47822621850003</v>
      </c>
      <c r="D306" s="478">
        <v>336.41999829029999</v>
      </c>
      <c r="E306" s="490">
        <v>320.85186262680003</v>
      </c>
      <c r="F306" s="490">
        <v>312.66911409390002</v>
      </c>
      <c r="G306" s="498">
        <v>324.57559670999996</v>
      </c>
      <c r="H306" s="499">
        <v>327.63711124799994</v>
      </c>
      <c r="I306" s="499">
        <v>329.97629911399997</v>
      </c>
      <c r="J306" s="499">
        <v>309.58518415319998</v>
      </c>
      <c r="K306" s="499">
        <v>289.44691101435001</v>
      </c>
    </row>
    <row r="307" spans="1:11" s="37" customFormat="1" ht="7.5" customHeight="1">
      <c r="A307" s="292"/>
      <c r="B307" s="500"/>
      <c r="C307" s="501"/>
      <c r="D307" s="501"/>
      <c r="E307" s="501"/>
      <c r="F307" s="501"/>
      <c r="G307" s="501"/>
      <c r="H307" s="501"/>
      <c r="I307" s="502"/>
      <c r="J307" s="502"/>
      <c r="K307" s="502"/>
    </row>
    <row r="308" spans="1:11" s="41" customFormat="1" ht="31.9" customHeight="1">
      <c r="A308" s="1771" t="s">
        <v>382</v>
      </c>
      <c r="B308" s="1771"/>
      <c r="C308" s="1771"/>
      <c r="D308" s="1771"/>
      <c r="E308" s="1771"/>
      <c r="F308" s="1771"/>
      <c r="G308" s="1771"/>
      <c r="H308" s="1771"/>
      <c r="I308" s="1771"/>
      <c r="J308" s="1771"/>
      <c r="K308" s="1771"/>
    </row>
    <row r="309" spans="1:11" s="41" customFormat="1" ht="11.25" customHeight="1">
      <c r="A309" s="1771" t="s">
        <v>383</v>
      </c>
      <c r="B309" s="1771"/>
      <c r="C309" s="1771"/>
      <c r="D309" s="1771"/>
      <c r="E309" s="1771"/>
      <c r="F309" s="1771"/>
      <c r="G309" s="1771"/>
      <c r="H309" s="1771"/>
      <c r="I309" s="1771"/>
      <c r="J309" s="1771"/>
      <c r="K309" s="1771"/>
    </row>
    <row r="310" spans="1:11" s="41" customFormat="1" ht="5.0999999999999996" customHeight="1">
      <c r="A310" s="504"/>
      <c r="B310" s="505"/>
      <c r="C310" s="505"/>
      <c r="D310" s="505"/>
      <c r="E310" s="505"/>
      <c r="F310" s="505"/>
      <c r="G310" s="506"/>
      <c r="H310" s="506"/>
      <c r="I310" s="506"/>
      <c r="J310" s="506"/>
      <c r="K310" s="506"/>
    </row>
    <row r="311" spans="1:11" s="41" customFormat="1" ht="13.9" customHeight="1">
      <c r="A311" s="507" t="s">
        <v>384</v>
      </c>
      <c r="B311" s="507"/>
      <c r="C311" s="504"/>
      <c r="D311" s="504"/>
      <c r="E311" s="504"/>
      <c r="F311" s="504"/>
      <c r="G311" s="504"/>
      <c r="H311" s="504"/>
      <c r="I311" s="506"/>
      <c r="J311" s="506"/>
      <c r="K311" s="506"/>
    </row>
    <row r="312" spans="1:11" s="23" customFormat="1" ht="23.1" customHeight="1">
      <c r="A312" s="293"/>
      <c r="B312" s="357"/>
      <c r="C312" s="357"/>
      <c r="D312" s="357"/>
      <c r="E312" s="357"/>
      <c r="F312" s="357"/>
      <c r="G312" s="357"/>
      <c r="H312" s="357"/>
      <c r="I312" s="357"/>
      <c r="J312" s="357"/>
      <c r="K312" s="357"/>
    </row>
    <row r="313" spans="1:11" s="24" customFormat="1" ht="18.75" customHeight="1">
      <c r="A313" s="358" t="s">
        <v>385</v>
      </c>
      <c r="B313" s="336"/>
      <c r="C313" s="336"/>
      <c r="D313" s="336"/>
      <c r="E313" s="336"/>
      <c r="F313" s="336"/>
      <c r="G313" s="336"/>
      <c r="H313" s="336"/>
      <c r="I313" s="336"/>
      <c r="J313" s="336"/>
      <c r="K313" s="336"/>
    </row>
    <row r="314" spans="1:11" s="27" customFormat="1" ht="13.9" customHeight="1">
      <c r="A314" s="395"/>
      <c r="B314" s="395"/>
      <c r="C314" s="395"/>
      <c r="D314" s="395"/>
      <c r="E314" s="395"/>
      <c r="F314" s="395"/>
      <c r="G314" s="395"/>
      <c r="H314" s="395"/>
      <c r="I314" s="395"/>
      <c r="J314" s="395"/>
      <c r="K314" s="395"/>
    </row>
    <row r="315" spans="1:11" s="39" customFormat="1" ht="14.1" customHeight="1">
      <c r="A315" s="181" t="s">
        <v>335</v>
      </c>
      <c r="B315" s="462"/>
      <c r="C315" s="462"/>
      <c r="D315" s="462"/>
      <c r="E315" s="462"/>
      <c r="F315" s="462"/>
      <c r="G315" s="508" t="s">
        <v>263</v>
      </c>
      <c r="H315" s="550" t="s">
        <v>264</v>
      </c>
      <c r="I315" s="339" t="s">
        <v>265</v>
      </c>
      <c r="J315" s="339" t="s">
        <v>266</v>
      </c>
      <c r="K315" s="339" t="s">
        <v>267</v>
      </c>
    </row>
    <row r="316" spans="1:11" s="40" customFormat="1" ht="14.1" customHeight="1">
      <c r="B316" s="464" t="s">
        <v>336</v>
      </c>
      <c r="C316" s="509"/>
      <c r="D316" s="489"/>
      <c r="E316" s="489"/>
      <c r="F316" s="489"/>
      <c r="G316" s="1258"/>
      <c r="H316" s="1259"/>
      <c r="I316" s="1259"/>
      <c r="J316" s="1259"/>
      <c r="K316" s="1259"/>
    </row>
    <row r="317" spans="1:11" s="40" customFormat="1" ht="17.850000000000001" customHeight="1">
      <c r="A317" s="1727">
        <v>1</v>
      </c>
      <c r="B317" s="466" t="s">
        <v>337</v>
      </c>
      <c r="C317" s="489"/>
      <c r="D317" s="489"/>
      <c r="E317" s="489"/>
      <c r="F317" s="489"/>
      <c r="G317" s="383">
        <v>1.401087985272206</v>
      </c>
      <c r="H317" s="1597">
        <v>1.3936980825930503</v>
      </c>
      <c r="I317" s="384">
        <v>1.209329732948448</v>
      </c>
      <c r="J317" s="384">
        <v>1.17</v>
      </c>
      <c r="K317" s="384">
        <v>1.2709580188159213</v>
      </c>
    </row>
    <row r="318" spans="1:11" s="40" customFormat="1" ht="11.25" customHeight="1">
      <c r="A318" s="469">
        <v>1</v>
      </c>
      <c r="B318" s="470" t="s">
        <v>338</v>
      </c>
      <c r="C318" s="489"/>
      <c r="D318" s="489"/>
      <c r="E318" s="489"/>
      <c r="F318" s="489"/>
      <c r="G318" s="383">
        <v>1.6413304667070083</v>
      </c>
      <c r="H318" s="1597">
        <v>1.4463026127847394</v>
      </c>
      <c r="I318" s="384">
        <v>1.465646846909838</v>
      </c>
      <c r="J318" s="384">
        <v>1.94</v>
      </c>
      <c r="K318" s="384">
        <v>2.0443825769725072</v>
      </c>
    </row>
    <row r="319" spans="1:11" s="40" customFormat="1" ht="11.25" customHeight="1">
      <c r="A319" s="469">
        <v>1</v>
      </c>
      <c r="B319" s="470" t="s">
        <v>339</v>
      </c>
      <c r="C319" s="489"/>
      <c r="D319" s="489"/>
      <c r="E319" s="489"/>
      <c r="F319" s="489"/>
      <c r="G319" s="383">
        <v>1.0816051983748263</v>
      </c>
      <c r="H319" s="1597">
        <v>1.3243154458068325</v>
      </c>
      <c r="I319" s="384">
        <v>0.87598954036651056</v>
      </c>
      <c r="J319" s="384">
        <v>0.14000000000000001</v>
      </c>
      <c r="K319" s="384">
        <v>0.11934151620931507</v>
      </c>
    </row>
    <row r="320" spans="1:11" s="40" customFormat="1" ht="11.25" customHeight="1">
      <c r="A320" s="469">
        <v>2</v>
      </c>
      <c r="B320" s="471" t="s">
        <v>340</v>
      </c>
      <c r="C320" s="489"/>
      <c r="D320" s="489"/>
      <c r="E320" s="489"/>
      <c r="F320" s="489"/>
      <c r="G320" s="383">
        <v>1.9</v>
      </c>
      <c r="H320" s="1597">
        <v>1.839435345388055</v>
      </c>
      <c r="I320" s="384">
        <v>1.5379698306649674</v>
      </c>
      <c r="J320" s="384">
        <v>1.38</v>
      </c>
      <c r="K320" s="384">
        <v>1.4515161120321098</v>
      </c>
    </row>
    <row r="321" spans="1:13" s="40" customFormat="1" ht="11.25" customHeight="1">
      <c r="A321" s="472"/>
      <c r="B321" s="471" t="s">
        <v>341</v>
      </c>
      <c r="C321" s="489"/>
      <c r="D321" s="489"/>
      <c r="E321" s="489"/>
      <c r="F321" s="489"/>
      <c r="G321" s="383">
        <v>4.7149999999999999</v>
      </c>
      <c r="H321" s="1597">
        <v>4.1550000000000002</v>
      </c>
      <c r="I321" s="384">
        <v>2.0525000000000002</v>
      </c>
      <c r="J321" s="384">
        <v>0.47</v>
      </c>
      <c r="K321" s="384">
        <v>0.7</v>
      </c>
    </row>
    <row r="322" spans="1:13" s="40" customFormat="1" ht="11.25" customHeight="1">
      <c r="A322" s="472"/>
      <c r="B322" s="471" t="s">
        <v>342</v>
      </c>
      <c r="C322" s="489"/>
      <c r="D322" s="489"/>
      <c r="E322" s="489"/>
      <c r="F322" s="489"/>
      <c r="G322" s="383">
        <v>4.68</v>
      </c>
      <c r="H322" s="1597">
        <v>4.7300000000000004</v>
      </c>
      <c r="I322" s="384">
        <v>3.26</v>
      </c>
      <c r="J322" s="384">
        <v>0.95</v>
      </c>
      <c r="K322" s="384">
        <v>0.49</v>
      </c>
    </row>
    <row r="323" spans="1:13" s="40" customFormat="1" ht="14.1" customHeight="1">
      <c r="A323" s="473"/>
      <c r="B323" s="474" t="s">
        <v>343</v>
      </c>
      <c r="C323" s="509"/>
      <c r="D323" s="489"/>
      <c r="E323" s="489"/>
      <c r="F323" s="489"/>
      <c r="G323" s="475"/>
      <c r="H323" s="476"/>
      <c r="I323" s="476"/>
      <c r="J323" s="476"/>
      <c r="K323" s="476"/>
    </row>
    <row r="324" spans="1:13" s="40" customFormat="1" ht="11.25" customHeight="1">
      <c r="A324" s="469">
        <v>3</v>
      </c>
      <c r="B324" s="470" t="s">
        <v>344</v>
      </c>
      <c r="C324" s="1729"/>
      <c r="D324" s="1729"/>
      <c r="E324" s="489"/>
      <c r="F324" s="489"/>
      <c r="G324" s="477">
        <v>35.184890468969328</v>
      </c>
      <c r="H324" s="1613">
        <v>35.031684838189392</v>
      </c>
      <c r="I324" s="478">
        <v>39</v>
      </c>
      <c r="J324" s="478">
        <v>43</v>
      </c>
      <c r="K324" s="478">
        <v>41.491742200967089</v>
      </c>
    </row>
    <row r="325" spans="1:13" s="40" customFormat="1" ht="11.25" customHeight="1">
      <c r="A325" s="469">
        <v>4</v>
      </c>
      <c r="B325" s="470" t="s">
        <v>345</v>
      </c>
      <c r="C325" s="1729"/>
      <c r="D325" s="1729"/>
      <c r="E325" s="489"/>
      <c r="F325" s="489"/>
      <c r="G325" s="477">
        <v>17.540785678973574</v>
      </c>
      <c r="H325" s="1613">
        <v>15.933780234319627</v>
      </c>
      <c r="I325" s="478">
        <v>14.7</v>
      </c>
      <c r="J325" s="478">
        <v>10.7</v>
      </c>
      <c r="K325" s="478">
        <v>8.4103785878159965</v>
      </c>
    </row>
    <row r="326" spans="1:13" s="40" customFormat="1" ht="11.25" customHeight="1">
      <c r="A326" s="469">
        <v>5</v>
      </c>
      <c r="B326" s="470" t="s">
        <v>346</v>
      </c>
      <c r="C326" s="1729"/>
      <c r="D326" s="1729"/>
      <c r="E326" s="489"/>
      <c r="F326" s="489"/>
      <c r="G326" s="477">
        <v>16.200413215187709</v>
      </c>
      <c r="H326" s="1613">
        <v>15.509823620616716</v>
      </c>
      <c r="I326" s="478">
        <v>13</v>
      </c>
      <c r="J326" s="478">
        <v>9.5</v>
      </c>
      <c r="K326" s="478">
        <v>8.2974675603158694</v>
      </c>
    </row>
    <row r="327" spans="1:13" s="40" customFormat="1" ht="11.25" customHeight="1">
      <c r="A327" s="465"/>
      <c r="B327" s="1763" t="s">
        <v>386</v>
      </c>
      <c r="C327" s="1764"/>
      <c r="D327" s="1764"/>
      <c r="E327" s="489"/>
      <c r="F327" s="489"/>
      <c r="G327" s="510">
        <v>250105.5068286756</v>
      </c>
      <c r="H327" s="1614">
        <v>239526.08604061164</v>
      </c>
      <c r="I327" s="511">
        <v>222431</v>
      </c>
      <c r="J327" s="511">
        <v>228207</v>
      </c>
      <c r="K327" s="511">
        <v>222490.10163187663</v>
      </c>
    </row>
    <row r="328" spans="1:13" s="40" customFormat="1" ht="14.1" customHeight="1">
      <c r="A328" s="465"/>
      <c r="B328" s="474" t="s">
        <v>348</v>
      </c>
      <c r="C328" s="489"/>
      <c r="D328" s="489"/>
      <c r="E328" s="489"/>
      <c r="F328" s="489"/>
      <c r="G328" s="475"/>
      <c r="H328" s="476"/>
      <c r="I328" s="476"/>
      <c r="J328" s="476"/>
      <c r="K328" s="476"/>
    </row>
    <row r="329" spans="1:13" s="40" customFormat="1" ht="11.25" customHeight="1">
      <c r="A329" s="465"/>
      <c r="B329" s="471" t="s">
        <v>387</v>
      </c>
      <c r="C329" s="512"/>
      <c r="D329" s="512"/>
      <c r="E329" s="512"/>
      <c r="F329" s="512"/>
      <c r="G329" s="477">
        <v>19.376896015810765</v>
      </c>
      <c r="H329" s="1613">
        <v>18.176005245843882</v>
      </c>
      <c r="I329" s="478">
        <v>18.275796893359175</v>
      </c>
      <c r="J329" s="478">
        <v>19.399999999999999</v>
      </c>
      <c r="K329" s="478">
        <v>18.726701858037824</v>
      </c>
      <c r="M329" s="1757"/>
    </row>
    <row r="330" spans="1:13" s="40" customFormat="1" ht="11.25" customHeight="1">
      <c r="A330" s="465"/>
      <c r="B330" s="471" t="s">
        <v>388</v>
      </c>
      <c r="C330" s="512"/>
      <c r="D330" s="512"/>
      <c r="E330" s="512"/>
      <c r="F330" s="512"/>
      <c r="G330" s="477">
        <v>21.175938712616691</v>
      </c>
      <c r="H330" s="1613">
        <v>20.021815557901117</v>
      </c>
      <c r="I330" s="478">
        <v>19.627696077529031</v>
      </c>
      <c r="J330" s="478">
        <v>21</v>
      </c>
      <c r="K330" s="478">
        <v>20.130267591546481</v>
      </c>
      <c r="M330" s="1757"/>
    </row>
    <row r="331" spans="1:13" s="40" customFormat="1" ht="11.25" customHeight="1">
      <c r="A331" s="465"/>
      <c r="B331" s="471" t="s">
        <v>389</v>
      </c>
      <c r="C331" s="512"/>
      <c r="D331" s="512"/>
      <c r="E331" s="512"/>
      <c r="F331" s="512"/>
      <c r="G331" s="477">
        <v>23.778227141354165</v>
      </c>
      <c r="H331" s="1613">
        <v>22.49320271938663</v>
      </c>
      <c r="I331" s="478">
        <v>21.795152028485091</v>
      </c>
      <c r="J331" s="478">
        <v>24</v>
      </c>
      <c r="K331" s="478">
        <v>22.146417838463421</v>
      </c>
      <c r="M331" s="1757"/>
    </row>
    <row r="332" spans="1:13" s="40" customFormat="1" ht="11.25" customHeight="1">
      <c r="A332" s="465"/>
      <c r="B332" s="471" t="s">
        <v>390</v>
      </c>
      <c r="C332" s="512"/>
      <c r="D332" s="512"/>
      <c r="E332" s="512"/>
      <c r="F332" s="512"/>
      <c r="G332" s="477">
        <v>6.8575150412292398</v>
      </c>
      <c r="H332" s="1613">
        <v>6.7517877134350073</v>
      </c>
      <c r="I332" s="478">
        <v>6.8160633066189718</v>
      </c>
      <c r="J332" s="478">
        <v>7.3</v>
      </c>
      <c r="K332" s="478">
        <v>7.0664648044052063</v>
      </c>
      <c r="M332" s="513"/>
    </row>
    <row r="333" spans="1:13" s="40" customFormat="1" ht="14.1" customHeight="1">
      <c r="A333" s="465"/>
      <c r="B333" s="474" t="s">
        <v>353</v>
      </c>
      <c r="C333" s="489"/>
      <c r="D333" s="489"/>
      <c r="E333" s="489"/>
      <c r="F333" s="489"/>
      <c r="G333" s="482"/>
      <c r="H333" s="1615"/>
      <c r="I333" s="483"/>
      <c r="J333" s="483"/>
      <c r="K333" s="483"/>
    </row>
    <row r="334" spans="1:13" s="40" customFormat="1" ht="20.100000000000001" customHeight="1">
      <c r="A334" s="1727">
        <v>6</v>
      </c>
      <c r="B334" s="1763" t="s">
        <v>391</v>
      </c>
      <c r="C334" s="1764"/>
      <c r="D334" s="489"/>
      <c r="E334" s="489"/>
      <c r="F334" s="489"/>
      <c r="G334" s="383">
        <v>7.2231506036719644</v>
      </c>
      <c r="H334" s="1597">
        <v>9.3516217303193834</v>
      </c>
      <c r="I334" s="384">
        <v>9.2771257219262715</v>
      </c>
      <c r="J334" s="384">
        <v>8.3000000000000007</v>
      </c>
      <c r="K334" s="384">
        <v>10.506500841611802</v>
      </c>
    </row>
    <row r="335" spans="1:13" s="40" customFormat="1" ht="20.100000000000001" customHeight="1">
      <c r="A335" s="1727">
        <v>7</v>
      </c>
      <c r="B335" s="1763" t="s">
        <v>392</v>
      </c>
      <c r="C335" s="1764"/>
      <c r="D335" s="489"/>
      <c r="E335" s="489"/>
      <c r="F335" s="489"/>
      <c r="G335" s="383">
        <v>0.96555295580529077</v>
      </c>
      <c r="H335" s="1597">
        <v>1.1716623724269704</v>
      </c>
      <c r="I335" s="384">
        <v>1.2521156771960067</v>
      </c>
      <c r="J335" s="384">
        <v>1.55</v>
      </c>
      <c r="K335" s="384">
        <v>1.5504623357240317</v>
      </c>
    </row>
    <row r="336" spans="1:13" s="40" customFormat="1" ht="20.100000000000001" customHeight="1">
      <c r="A336" s="1727">
        <v>8</v>
      </c>
      <c r="B336" s="1728" t="s">
        <v>393</v>
      </c>
      <c r="C336" s="489"/>
      <c r="D336" s="489"/>
      <c r="E336" s="489"/>
      <c r="F336" s="489"/>
      <c r="G336" s="383">
        <v>-5.9401247344363674E-2</v>
      </c>
      <c r="H336" s="1597">
        <v>-0.13450907244244947</v>
      </c>
      <c r="I336" s="384">
        <v>1.4911521956139758E-2</v>
      </c>
      <c r="J336" s="384">
        <v>0.05</v>
      </c>
      <c r="K336" s="384">
        <v>-0.60220558326735851</v>
      </c>
    </row>
    <row r="337" spans="1:20" s="40" customFormat="1" ht="14.1" customHeight="1">
      <c r="A337" s="465"/>
      <c r="B337" s="474" t="s">
        <v>357</v>
      </c>
      <c r="C337" s="489"/>
      <c r="D337" s="489"/>
      <c r="E337" s="489"/>
      <c r="F337" s="489"/>
      <c r="G337" s="475"/>
      <c r="H337" s="476"/>
      <c r="I337" s="476"/>
      <c r="J337" s="476"/>
      <c r="K337" s="476"/>
    </row>
    <row r="338" spans="1:20" s="40" customFormat="1" ht="17.850000000000001" customHeight="1">
      <c r="A338" s="465"/>
      <c r="B338" s="466" t="s">
        <v>358</v>
      </c>
      <c r="C338" s="489"/>
      <c r="D338" s="489"/>
      <c r="E338" s="489"/>
      <c r="F338" s="489"/>
      <c r="G338" s="477">
        <v>74.29343151780914</v>
      </c>
      <c r="H338" s="1613">
        <v>74.860702478088328</v>
      </c>
      <c r="I338" s="478">
        <v>75.099999999999994</v>
      </c>
      <c r="J338" s="478">
        <v>75.8</v>
      </c>
      <c r="K338" s="478">
        <v>67.327654799213647</v>
      </c>
    </row>
    <row r="339" spans="1:20" s="40" customFormat="1" ht="14.1" customHeight="1">
      <c r="A339" s="465"/>
      <c r="B339" s="486" t="s">
        <v>359</v>
      </c>
      <c r="C339" s="489"/>
      <c r="D339" s="489"/>
      <c r="E339" s="489"/>
      <c r="F339" s="489"/>
      <c r="G339" s="475"/>
      <c r="H339" s="476"/>
      <c r="I339" s="476"/>
      <c r="J339" s="476"/>
      <c r="K339" s="476"/>
    </row>
    <row r="340" spans="1:20" s="40" customFormat="1" ht="11.25" customHeight="1">
      <c r="A340" s="469">
        <v>9</v>
      </c>
      <c r="B340" s="1773" t="s">
        <v>394</v>
      </c>
      <c r="C340" s="1773"/>
      <c r="D340" s="489"/>
      <c r="E340" s="489"/>
      <c r="F340" s="489"/>
      <c r="G340" s="510">
        <v>1127.9227828278802</v>
      </c>
      <c r="H340" s="1614">
        <v>944.53139354703046</v>
      </c>
      <c r="I340" s="511">
        <v>809.39625430040996</v>
      </c>
      <c r="J340" s="511">
        <v>882</v>
      </c>
      <c r="K340" s="511">
        <v>761.37422225897478</v>
      </c>
    </row>
    <row r="341" spans="1:20" s="40" customFormat="1" ht="11.25" customHeight="1">
      <c r="A341" s="469">
        <v>10</v>
      </c>
      <c r="B341" s="470" t="s">
        <v>361</v>
      </c>
      <c r="C341" s="489"/>
      <c r="D341" s="489"/>
      <c r="E341" s="489"/>
      <c r="F341" s="489"/>
      <c r="G341" s="510">
        <v>4350.3478845388599</v>
      </c>
      <c r="H341" s="1614">
        <v>4034.5680926904101</v>
      </c>
      <c r="I341" s="511">
        <v>3727</v>
      </c>
      <c r="J341" s="511">
        <v>3463</v>
      </c>
      <c r="K341" s="511">
        <v>3363.1657208677848</v>
      </c>
    </row>
    <row r="342" spans="1:20" s="40" customFormat="1" ht="11.25" customHeight="1">
      <c r="A342" s="465"/>
      <c r="B342" s="470" t="s">
        <v>362</v>
      </c>
      <c r="C342" s="489"/>
      <c r="D342" s="489"/>
      <c r="E342" s="489"/>
      <c r="F342" s="489"/>
      <c r="G342" s="510">
        <v>3980.9265139560803</v>
      </c>
      <c r="H342" s="1614">
        <v>3687.3123747865102</v>
      </c>
      <c r="I342" s="511">
        <v>3502</v>
      </c>
      <c r="J342" s="511">
        <v>3404</v>
      </c>
      <c r="K342" s="511">
        <v>3230.3537265482705</v>
      </c>
    </row>
    <row r="343" spans="1:20" s="40" customFormat="1" ht="14.1" customHeight="1">
      <c r="A343" s="465"/>
      <c r="B343" s="474" t="s">
        <v>363</v>
      </c>
      <c r="C343" s="489"/>
      <c r="D343" s="489"/>
      <c r="E343" s="489"/>
      <c r="F343" s="489"/>
      <c r="G343" s="514"/>
      <c r="H343" s="515"/>
      <c r="I343" s="515"/>
      <c r="J343" s="515"/>
      <c r="K343" s="515"/>
    </row>
    <row r="344" spans="1:20" s="40" customFormat="1" ht="11.25" customHeight="1">
      <c r="A344" s="465"/>
      <c r="B344" s="489" t="s">
        <v>364</v>
      </c>
      <c r="C344" s="489"/>
      <c r="D344" s="489"/>
      <c r="E344" s="489"/>
      <c r="F344" s="489"/>
      <c r="G344" s="510">
        <v>10603</v>
      </c>
      <c r="H344" s="1614">
        <v>10617</v>
      </c>
      <c r="I344" s="511">
        <v>10351</v>
      </c>
      <c r="J344" s="511">
        <v>9410</v>
      </c>
      <c r="K344" s="511">
        <v>9050.455366666667</v>
      </c>
    </row>
    <row r="345" spans="1:20" s="145" customFormat="1" ht="14.1" customHeight="1">
      <c r="A345" s="465"/>
      <c r="B345" s="474" t="s">
        <v>365</v>
      </c>
      <c r="C345" s="489"/>
      <c r="D345" s="489"/>
      <c r="E345" s="489"/>
      <c r="F345" s="489"/>
      <c r="G345" s="514"/>
      <c r="H345" s="515"/>
      <c r="I345" s="515"/>
      <c r="J345" s="515"/>
      <c r="K345" s="515"/>
      <c r="L345" s="40"/>
      <c r="M345" s="40"/>
    </row>
    <row r="346" spans="1:20" s="145" customFormat="1" ht="17.850000000000001" customHeight="1">
      <c r="A346" s="465"/>
      <c r="B346" s="1726" t="s">
        <v>366</v>
      </c>
      <c r="C346" s="489"/>
      <c r="D346" s="489"/>
      <c r="E346" s="489"/>
      <c r="F346" s="489"/>
      <c r="G346" s="516">
        <v>751.8</v>
      </c>
      <c r="H346" s="1616">
        <v>561.79999999999995</v>
      </c>
      <c r="I346" s="517">
        <v>390.9</v>
      </c>
      <c r="J346" s="517">
        <v>220.6</v>
      </c>
      <c r="K346" s="517">
        <v>74.400000000000006</v>
      </c>
      <c r="L346" s="40"/>
      <c r="M346" s="40"/>
    </row>
    <row r="347" spans="1:20" s="145" customFormat="1" ht="17.850000000000001" customHeight="1">
      <c r="A347" s="465"/>
      <c r="B347" s="1776" t="s">
        <v>395</v>
      </c>
      <c r="C347" s="1774"/>
      <c r="D347" s="489"/>
      <c r="E347" s="489"/>
      <c r="F347" s="489"/>
      <c r="G347" s="516">
        <v>137.80000000000001</v>
      </c>
      <c r="H347" s="1616">
        <v>124.3</v>
      </c>
      <c r="I347" s="517">
        <v>27.4</v>
      </c>
      <c r="J347" s="517">
        <v>28.4</v>
      </c>
      <c r="K347" s="517">
        <v>19.100000000000001</v>
      </c>
      <c r="L347" s="40"/>
      <c r="M347" s="40"/>
    </row>
    <row r="348" spans="1:20" s="145" customFormat="1" ht="17.850000000000001" customHeight="1">
      <c r="A348" s="465"/>
      <c r="B348" s="518" t="s">
        <v>368</v>
      </c>
      <c r="C348" s="489"/>
      <c r="D348" s="489"/>
      <c r="E348" s="489"/>
      <c r="F348" s="489"/>
      <c r="G348" s="510">
        <v>57</v>
      </c>
      <c r="H348" s="1614">
        <v>57</v>
      </c>
      <c r="I348" s="480">
        <v>60</v>
      </c>
      <c r="J348" s="480">
        <v>63</v>
      </c>
      <c r="K348" s="480"/>
      <c r="L348" s="40"/>
      <c r="M348" s="40"/>
      <c r="N348" s="40"/>
      <c r="O348" s="40"/>
      <c r="P348" s="40"/>
      <c r="Q348" s="40"/>
      <c r="R348" s="40"/>
      <c r="S348" s="40"/>
      <c r="T348" s="40"/>
    </row>
    <row r="349" spans="1:20" s="145" customFormat="1" ht="17.850000000000001" customHeight="1">
      <c r="A349" s="465"/>
      <c r="B349" s="466" t="s">
        <v>369</v>
      </c>
      <c r="C349" s="489"/>
      <c r="D349" s="489"/>
      <c r="E349" s="489"/>
      <c r="F349" s="489"/>
      <c r="G349" s="477">
        <v>73</v>
      </c>
      <c r="H349" s="1613">
        <v>68.5</v>
      </c>
      <c r="I349" s="490">
        <v>71.099999999999994</v>
      </c>
      <c r="J349" s="490">
        <v>72.7</v>
      </c>
      <c r="K349" s="478">
        <v>74.8</v>
      </c>
      <c r="L349" s="40"/>
      <c r="M349" s="40"/>
      <c r="N349" s="40"/>
      <c r="O349" s="40"/>
      <c r="P349" s="40"/>
      <c r="Q349" s="40"/>
      <c r="R349" s="40"/>
      <c r="S349" s="40"/>
      <c r="T349" s="40"/>
    </row>
    <row r="350" spans="1:20" s="145" customFormat="1" ht="11.25" customHeight="1">
      <c r="A350" s="465"/>
      <c r="B350" s="471" t="s">
        <v>370</v>
      </c>
      <c r="C350" s="489"/>
      <c r="D350" s="489"/>
      <c r="E350" s="489"/>
      <c r="F350" s="489"/>
      <c r="G350" s="477">
        <v>36</v>
      </c>
      <c r="H350" s="1613">
        <v>38.799999999999997</v>
      </c>
      <c r="I350" s="478">
        <v>38.299999999999997</v>
      </c>
      <c r="J350" s="478">
        <v>39.799999999999997</v>
      </c>
      <c r="K350" s="478">
        <v>39.5</v>
      </c>
      <c r="L350" s="40"/>
      <c r="M350" s="491"/>
      <c r="N350" s="40"/>
      <c r="O350" s="40"/>
      <c r="P350" s="40"/>
      <c r="Q350" s="40"/>
      <c r="R350" s="40"/>
      <c r="S350" s="40"/>
      <c r="T350" s="40"/>
    </row>
    <row r="351" spans="1:20" s="40" customFormat="1" ht="14.1" customHeight="1">
      <c r="A351" s="465"/>
      <c r="B351" s="474" t="s">
        <v>371</v>
      </c>
      <c r="C351" s="489"/>
      <c r="D351" s="489"/>
      <c r="E351" s="489"/>
      <c r="F351" s="489"/>
      <c r="G351" s="514"/>
      <c r="H351" s="515"/>
      <c r="I351" s="515"/>
      <c r="J351" s="515"/>
      <c r="K351" s="515"/>
    </row>
    <row r="352" spans="1:20" s="40" customFormat="1" ht="11.25" customHeight="1">
      <c r="A352" s="469">
        <v>11</v>
      </c>
      <c r="B352" s="1773" t="s">
        <v>372</v>
      </c>
      <c r="C352" s="1773"/>
      <c r="D352" s="489"/>
      <c r="E352" s="489"/>
      <c r="F352" s="489"/>
      <c r="G352" s="519">
        <v>1492530.2860000001</v>
      </c>
      <c r="H352" s="1617">
        <v>1542613.203</v>
      </c>
      <c r="I352" s="520">
        <v>1550365.0209999999</v>
      </c>
      <c r="J352" s="520">
        <v>1550365</v>
      </c>
      <c r="K352" s="520">
        <v>1550365.0209999999</v>
      </c>
    </row>
    <row r="353" spans="1:13" s="40" customFormat="1" ht="11.25" customHeight="1">
      <c r="A353" s="469">
        <v>12</v>
      </c>
      <c r="B353" s="1773" t="s">
        <v>396</v>
      </c>
      <c r="C353" s="1774"/>
      <c r="D353" s="489"/>
      <c r="E353" s="489"/>
      <c r="F353" s="489"/>
      <c r="G353" s="519">
        <v>1482679.5870000001</v>
      </c>
      <c r="H353" s="1617">
        <v>1516838.4779999999</v>
      </c>
      <c r="I353" s="520">
        <v>1550260.7209999999</v>
      </c>
      <c r="J353" s="520">
        <v>1550351</v>
      </c>
      <c r="K353" s="520">
        <v>1550365.0209999999</v>
      </c>
    </row>
    <row r="354" spans="1:13" s="40" customFormat="1" ht="11.25" customHeight="1">
      <c r="A354" s="469"/>
      <c r="B354" s="470" t="s">
        <v>374</v>
      </c>
      <c r="C354" s="489"/>
      <c r="D354" s="489"/>
      <c r="E354" s="489"/>
      <c r="F354" s="489"/>
      <c r="G354" s="519">
        <v>1495277.2238333332</v>
      </c>
      <c r="H354" s="1617">
        <v>1536882.4780831288</v>
      </c>
      <c r="I354" s="520">
        <v>1550333.496</v>
      </c>
      <c r="J354" s="520">
        <v>1550290</v>
      </c>
      <c r="K354" s="520">
        <v>1554539.9591998982</v>
      </c>
    </row>
    <row r="355" spans="1:13" s="40" customFormat="1" ht="11.25" customHeight="1">
      <c r="A355" s="469">
        <v>13</v>
      </c>
      <c r="B355" s="470" t="s">
        <v>375</v>
      </c>
      <c r="C355" s="489"/>
      <c r="D355" s="489"/>
      <c r="E355" s="489"/>
      <c r="F355" s="489"/>
      <c r="G355" s="383">
        <v>29.339356090545582</v>
      </c>
      <c r="H355" s="1597">
        <v>24.833102529205913</v>
      </c>
      <c r="I355" s="384">
        <v>21.02</v>
      </c>
      <c r="J355" s="384">
        <v>15.74</v>
      </c>
      <c r="K355" s="384">
        <v>12.037168782260421</v>
      </c>
    </row>
    <row r="356" spans="1:13" s="40" customFormat="1" ht="11.25" customHeight="1">
      <c r="A356" s="469">
        <v>14</v>
      </c>
      <c r="B356" s="1775" t="s">
        <v>376</v>
      </c>
      <c r="C356" s="1774"/>
      <c r="D356" s="489"/>
      <c r="E356" s="489"/>
      <c r="F356" s="489"/>
      <c r="G356" s="383">
        <v>29.33916405069543</v>
      </c>
      <c r="H356" s="1597">
        <v>24.930265463093512</v>
      </c>
      <c r="I356" s="384">
        <v>20.85</v>
      </c>
      <c r="J356" s="384">
        <v>15.65</v>
      </c>
      <c r="K356" s="384">
        <v>11.89473164891136</v>
      </c>
    </row>
    <row r="357" spans="1:13" s="40" customFormat="1" ht="11.25" customHeight="1">
      <c r="A357" s="521"/>
      <c r="B357" s="470" t="s">
        <v>1406</v>
      </c>
      <c r="C357" s="489"/>
      <c r="D357" s="489"/>
      <c r="E357" s="489"/>
      <c r="F357" s="489"/>
      <c r="G357" s="383">
        <v>16.75</v>
      </c>
      <c r="H357" s="1597">
        <v>16</v>
      </c>
      <c r="I357" s="384">
        <v>12.5</v>
      </c>
      <c r="J357" s="384">
        <v>9.75</v>
      </c>
      <c r="K357" s="384">
        <v>9</v>
      </c>
    </row>
    <row r="358" spans="1:13" s="40" customFormat="1" ht="11.25" customHeight="1">
      <c r="A358" s="469">
        <v>15</v>
      </c>
      <c r="B358" s="470" t="s">
        <v>397</v>
      </c>
      <c r="C358" s="489"/>
      <c r="D358" s="489"/>
      <c r="E358" s="489"/>
      <c r="F358" s="489"/>
      <c r="G358" s="516">
        <v>13.66106175370656</v>
      </c>
      <c r="H358" s="1616">
        <v>18.690933683695143</v>
      </c>
      <c r="I358" s="517">
        <v>1.238824638031133</v>
      </c>
      <c r="J358" s="517">
        <v>31.8</v>
      </c>
      <c r="K358" s="517">
        <v>2.4390243902439024</v>
      </c>
    </row>
    <row r="359" spans="1:13" s="40" customFormat="1" ht="11.25" customHeight="1">
      <c r="A359" s="521"/>
      <c r="B359" s="470" t="s">
        <v>398</v>
      </c>
      <c r="C359" s="489"/>
      <c r="D359" s="489"/>
      <c r="E359" s="489"/>
      <c r="F359" s="489"/>
      <c r="G359" s="383">
        <v>7.3821066549140584</v>
      </c>
      <c r="H359" s="1597">
        <v>7.4074074074074066</v>
      </c>
      <c r="I359" s="384">
        <v>6.4283877603497048</v>
      </c>
      <c r="J359" s="384">
        <v>4.83</v>
      </c>
      <c r="K359" s="384">
        <v>5.3571428571428568</v>
      </c>
    </row>
    <row r="360" spans="1:13" s="40" customFormat="1" ht="11.25" customHeight="1">
      <c r="A360" s="469">
        <v>16</v>
      </c>
      <c r="B360" s="1773" t="s">
        <v>377</v>
      </c>
      <c r="C360" s="1773"/>
      <c r="D360" s="489"/>
      <c r="E360" s="489"/>
      <c r="F360" s="489"/>
      <c r="G360" s="383">
        <v>176.16171622701714</v>
      </c>
      <c r="H360" s="1597">
        <v>162.92097330678146</v>
      </c>
      <c r="I360" s="384">
        <v>150.63999999999999</v>
      </c>
      <c r="J360" s="384">
        <v>146.21</v>
      </c>
      <c r="K360" s="384">
        <v>148.2974118517977</v>
      </c>
    </row>
    <row r="361" spans="1:13" s="40" customFormat="1" ht="11.25" customHeight="1">
      <c r="A361" s="465"/>
      <c r="B361" s="470" t="s">
        <v>378</v>
      </c>
      <c r="C361" s="489"/>
      <c r="D361" s="489"/>
      <c r="E361" s="489"/>
      <c r="F361" s="489"/>
      <c r="G361" s="383">
        <v>226.9</v>
      </c>
      <c r="H361" s="1597">
        <v>216</v>
      </c>
      <c r="I361" s="384">
        <v>194.45</v>
      </c>
      <c r="J361" s="384">
        <v>202</v>
      </c>
      <c r="K361" s="384">
        <v>168</v>
      </c>
    </row>
    <row r="362" spans="1:13" s="40" customFormat="1" ht="11.25" customHeight="1">
      <c r="A362" s="469">
        <v>17</v>
      </c>
      <c r="B362" s="470" t="s">
        <v>379</v>
      </c>
      <c r="C362" s="489"/>
      <c r="D362" s="489"/>
      <c r="E362" s="489"/>
      <c r="F362" s="489"/>
      <c r="G362" s="383">
        <v>7.7336393920764017</v>
      </c>
      <c r="H362" s="1597">
        <v>8.6980674181151958</v>
      </c>
      <c r="I362" s="384">
        <v>9.25</v>
      </c>
      <c r="J362" s="384">
        <v>12.91</v>
      </c>
      <c r="K362" s="384">
        <v>14.123899971747226</v>
      </c>
    </row>
    <row r="363" spans="1:13" s="40" customFormat="1" ht="11.25" customHeight="1">
      <c r="A363" s="469">
        <v>18</v>
      </c>
      <c r="B363" s="470" t="s">
        <v>380</v>
      </c>
      <c r="C363" s="489"/>
      <c r="D363" s="489"/>
      <c r="E363" s="489"/>
      <c r="F363" s="489"/>
      <c r="G363" s="383">
        <v>1.2880210573538984</v>
      </c>
      <c r="H363" s="1597">
        <v>1.3257961551289674</v>
      </c>
      <c r="I363" s="384">
        <v>1.29</v>
      </c>
      <c r="J363" s="384">
        <v>1.38</v>
      </c>
      <c r="K363" s="384">
        <v>1.1328586109641094</v>
      </c>
    </row>
    <row r="364" spans="1:13" s="40" customFormat="1" ht="11.25" customHeight="1">
      <c r="A364" s="522">
        <v>19</v>
      </c>
      <c r="B364" s="497" t="s">
        <v>381</v>
      </c>
      <c r="C364" s="523"/>
      <c r="D364" s="523"/>
      <c r="E364" s="523"/>
      <c r="F364" s="523"/>
      <c r="G364" s="524">
        <v>336.41999829029999</v>
      </c>
      <c r="H364" s="1618">
        <v>327.63711124799994</v>
      </c>
      <c r="I364" s="499">
        <v>301.44819719844998</v>
      </c>
      <c r="J364" s="499">
        <v>313.2</v>
      </c>
      <c r="K364" s="499">
        <v>260.46132352799998</v>
      </c>
    </row>
    <row r="365" spans="1:13" s="41" customFormat="1" ht="7.5" customHeight="1">
      <c r="A365" s="356"/>
      <c r="B365" s="356"/>
      <c r="C365" s="356"/>
      <c r="D365" s="356"/>
      <c r="E365" s="356"/>
      <c r="F365" s="356"/>
      <c r="G365" s="356"/>
      <c r="H365" s="356"/>
      <c r="I365" s="356"/>
      <c r="J365" s="356"/>
      <c r="K365" s="356"/>
    </row>
    <row r="366" spans="1:13" s="41" customFormat="1" ht="11.25" customHeight="1">
      <c r="A366" s="1779" t="s">
        <v>399</v>
      </c>
      <c r="B366" s="1779"/>
      <c r="C366" s="1779"/>
      <c r="D366" s="1779"/>
      <c r="E366" s="1779"/>
      <c r="F366" s="1779"/>
      <c r="G366" s="1779"/>
      <c r="H366" s="1779"/>
      <c r="I366" s="1779"/>
      <c r="J366" s="1779"/>
      <c r="K366" s="1779"/>
      <c r="L366" s="1241"/>
      <c r="M366" s="1241"/>
    </row>
    <row r="367" spans="1:13" s="147" customFormat="1" ht="11.25" customHeight="1">
      <c r="A367" s="1771" t="s">
        <v>383</v>
      </c>
      <c r="B367" s="1772"/>
      <c r="C367" s="1772"/>
      <c r="D367" s="1772"/>
      <c r="E367" s="1772"/>
      <c r="F367" s="1772"/>
      <c r="G367" s="1772"/>
      <c r="H367" s="1772"/>
      <c r="I367" s="1772"/>
      <c r="J367" s="1772"/>
      <c r="K367" s="1772"/>
      <c r="L367" s="41"/>
      <c r="M367" s="41"/>
    </row>
    <row r="368" spans="1:13" s="147" customFormat="1" ht="11.25" customHeight="1">
      <c r="A368" s="1771"/>
      <c r="B368" s="1772"/>
      <c r="C368" s="1772"/>
      <c r="D368" s="1772"/>
      <c r="E368" s="1772"/>
      <c r="F368" s="1772"/>
      <c r="G368" s="1772"/>
      <c r="H368" s="1772"/>
      <c r="I368" s="1772"/>
      <c r="J368" s="1772"/>
      <c r="K368" s="1772"/>
      <c r="L368" s="41"/>
      <c r="M368" s="41"/>
    </row>
    <row r="369" spans="1:13" s="41" customFormat="1" ht="4.5" customHeight="1">
      <c r="A369" s="503"/>
      <c r="B369" s="503"/>
      <c r="C369" s="503"/>
      <c r="D369" s="503"/>
      <c r="E369" s="503"/>
      <c r="F369" s="503"/>
      <c r="G369" s="503"/>
      <c r="H369" s="503"/>
      <c r="I369" s="503"/>
      <c r="J369" s="503"/>
      <c r="K369" s="503"/>
    </row>
    <row r="370" spans="1:13" s="41" customFormat="1" ht="13.9" customHeight="1">
      <c r="A370" s="507" t="s">
        <v>384</v>
      </c>
      <c r="B370" s="507"/>
      <c r="C370" s="504"/>
      <c r="D370" s="504"/>
      <c r="E370" s="504"/>
      <c r="F370" s="504"/>
      <c r="G370" s="504"/>
      <c r="H370" s="504"/>
      <c r="I370" s="506"/>
      <c r="J370" s="506"/>
      <c r="K370" s="506"/>
    </row>
    <row r="371" spans="1:13" s="23" customFormat="1" ht="23.1" customHeight="1">
      <c r="A371" s="293"/>
      <c r="B371" s="357"/>
      <c r="C371" s="357"/>
      <c r="D371" s="357"/>
      <c r="E371" s="357"/>
      <c r="F371" s="357"/>
      <c r="G371" s="357"/>
      <c r="H371" s="357"/>
      <c r="I371" s="357"/>
      <c r="J371" s="357"/>
      <c r="K371" s="357"/>
    </row>
    <row r="372" spans="1:13" s="24" customFormat="1" ht="18.75" customHeight="1">
      <c r="A372" s="358" t="s">
        <v>400</v>
      </c>
      <c r="B372" s="336"/>
      <c r="C372" s="336"/>
      <c r="D372" s="336"/>
      <c r="E372" s="336"/>
      <c r="F372" s="336"/>
      <c r="G372" s="336"/>
      <c r="H372" s="336"/>
      <c r="I372" s="336"/>
      <c r="J372" s="336"/>
      <c r="K372" s="336"/>
    </row>
    <row r="373" spans="1:13" s="25" customFormat="1" ht="13.9" customHeight="1">
      <c r="A373" s="337"/>
      <c r="B373" s="337"/>
      <c r="C373" s="337"/>
      <c r="D373" s="337"/>
      <c r="E373" s="337"/>
      <c r="F373" s="337"/>
      <c r="G373" s="337"/>
      <c r="H373" s="337"/>
      <c r="I373" s="337"/>
      <c r="J373" s="337"/>
      <c r="K373" s="337"/>
    </row>
    <row r="374" spans="1:13" s="42" customFormat="1" ht="27.6" customHeight="1">
      <c r="A374" s="1468">
        <v>1</v>
      </c>
      <c r="B374" s="1769" t="s">
        <v>401</v>
      </c>
      <c r="C374" s="1770"/>
      <c r="D374" s="1770"/>
      <c r="E374" s="1770"/>
      <c r="F374" s="1770"/>
      <c r="G374" s="1770"/>
      <c r="H374" s="1770"/>
      <c r="I374" s="1770"/>
      <c r="J374" s="1770"/>
      <c r="K374" s="1770"/>
    </row>
    <row r="375" spans="1:13" s="42" customFormat="1" ht="27.6" customHeight="1">
      <c r="A375" s="1468">
        <v>2</v>
      </c>
      <c r="B375" s="1777" t="s">
        <v>402</v>
      </c>
      <c r="C375" s="1778"/>
      <c r="D375" s="1778"/>
      <c r="E375" s="1778"/>
      <c r="F375" s="1778"/>
      <c r="G375" s="1778"/>
      <c r="H375" s="1778"/>
      <c r="I375" s="1778"/>
      <c r="J375" s="1778"/>
      <c r="K375" s="1778"/>
    </row>
    <row r="376" spans="1:13" s="42" customFormat="1" ht="27.6" customHeight="1">
      <c r="A376" s="1468">
        <v>3</v>
      </c>
      <c r="B376" s="1769" t="s">
        <v>403</v>
      </c>
      <c r="C376" s="1770"/>
      <c r="D376" s="1770"/>
      <c r="E376" s="1770"/>
      <c r="F376" s="1770"/>
      <c r="G376" s="1770"/>
      <c r="H376" s="1770"/>
      <c r="I376" s="1770"/>
      <c r="J376" s="1770"/>
      <c r="K376" s="1770"/>
      <c r="L376" s="1416"/>
    </row>
    <row r="377" spans="1:13" s="42" customFormat="1" ht="27.6" customHeight="1">
      <c r="A377" s="1468">
        <v>4</v>
      </c>
      <c r="B377" s="1769" t="s">
        <v>404</v>
      </c>
      <c r="C377" s="1770"/>
      <c r="D377" s="1770"/>
      <c r="E377" s="1770"/>
      <c r="F377" s="1770"/>
      <c r="G377" s="1770"/>
      <c r="H377" s="1770"/>
      <c r="I377" s="1770"/>
      <c r="J377" s="1770"/>
      <c r="K377" s="1770"/>
    </row>
    <row r="378" spans="1:13" s="42" customFormat="1" ht="36.75" customHeight="1">
      <c r="A378" s="1468">
        <v>5</v>
      </c>
      <c r="B378" s="1769" t="s">
        <v>405</v>
      </c>
      <c r="C378" s="1770"/>
      <c r="D378" s="1770"/>
      <c r="E378" s="1770"/>
      <c r="F378" s="1770"/>
      <c r="G378" s="1770"/>
      <c r="H378" s="1770"/>
      <c r="I378" s="1770"/>
      <c r="J378" s="1770"/>
      <c r="K378" s="1770"/>
    </row>
    <row r="379" spans="1:13" s="42" customFormat="1" ht="27.6" customHeight="1">
      <c r="A379" s="1468">
        <v>6</v>
      </c>
      <c r="B379" s="1769" t="s">
        <v>406</v>
      </c>
      <c r="C379" s="1770"/>
      <c r="D379" s="1770"/>
      <c r="E379" s="1770"/>
      <c r="F379" s="1770"/>
      <c r="G379" s="1770"/>
      <c r="H379" s="1770"/>
      <c r="I379" s="1770"/>
      <c r="J379" s="1770"/>
      <c r="K379" s="1770"/>
    </row>
    <row r="380" spans="1:13" s="42" customFormat="1" ht="27.6" customHeight="1">
      <c r="A380" s="1468">
        <v>7</v>
      </c>
      <c r="B380" s="1769" t="s">
        <v>407</v>
      </c>
      <c r="C380" s="1770"/>
      <c r="D380" s="1770"/>
      <c r="E380" s="1770"/>
      <c r="F380" s="1770"/>
      <c r="G380" s="1770"/>
      <c r="H380" s="1770"/>
      <c r="I380" s="1770"/>
      <c r="J380" s="1770"/>
      <c r="K380" s="1770"/>
    </row>
    <row r="381" spans="1:13" s="42" customFormat="1" ht="27.6" customHeight="1">
      <c r="A381" s="1468">
        <v>8</v>
      </c>
      <c r="B381" s="1769" t="s">
        <v>408</v>
      </c>
      <c r="C381" s="1770"/>
      <c r="D381" s="1770"/>
      <c r="E381" s="1770"/>
      <c r="F381" s="1770"/>
      <c r="G381" s="1770"/>
      <c r="H381" s="1770"/>
      <c r="I381" s="1770"/>
      <c r="J381" s="1770"/>
      <c r="K381" s="1770"/>
    </row>
    <row r="382" spans="1:13" s="42" customFormat="1" ht="27.6" customHeight="1">
      <c r="A382" s="1468">
        <v>9</v>
      </c>
      <c r="B382" s="1769" t="s">
        <v>409</v>
      </c>
      <c r="C382" s="1770"/>
      <c r="D382" s="1770"/>
      <c r="E382" s="1770"/>
      <c r="F382" s="1770"/>
      <c r="G382" s="1770"/>
      <c r="H382" s="1770"/>
      <c r="I382" s="1770"/>
      <c r="J382" s="1770"/>
      <c r="K382" s="1770"/>
    </row>
    <row r="383" spans="1:13" s="42" customFormat="1" ht="27.6" customHeight="1">
      <c r="A383" s="1468">
        <v>10</v>
      </c>
      <c r="B383" s="1769" t="s">
        <v>410</v>
      </c>
      <c r="C383" s="1770"/>
      <c r="D383" s="1770"/>
      <c r="E383" s="1770"/>
      <c r="F383" s="1770"/>
      <c r="G383" s="1770"/>
      <c r="H383" s="1770"/>
      <c r="I383" s="1770"/>
      <c r="J383" s="1770"/>
      <c r="K383" s="1770"/>
    </row>
    <row r="384" spans="1:13" s="42" customFormat="1" ht="27.6" customHeight="1">
      <c r="A384" s="1468">
        <v>11</v>
      </c>
      <c r="B384" s="1769" t="s">
        <v>411</v>
      </c>
      <c r="C384" s="1770"/>
      <c r="D384" s="1770"/>
      <c r="E384" s="1770"/>
      <c r="F384" s="1770"/>
      <c r="G384" s="1770"/>
      <c r="H384" s="1770"/>
      <c r="I384" s="1770"/>
      <c r="J384" s="1770"/>
      <c r="K384" s="1770"/>
      <c r="M384" s="525"/>
    </row>
    <row r="385" spans="1:11" s="42" customFormat="1" ht="27.6" customHeight="1">
      <c r="A385" s="1468">
        <v>12</v>
      </c>
      <c r="B385" s="1769" t="s">
        <v>412</v>
      </c>
      <c r="C385" s="1770"/>
      <c r="D385" s="1770"/>
      <c r="E385" s="1770"/>
      <c r="F385" s="1770"/>
      <c r="G385" s="1770"/>
      <c r="H385" s="1770"/>
      <c r="I385" s="1770"/>
      <c r="J385" s="1770"/>
      <c r="K385" s="1770"/>
    </row>
    <row r="386" spans="1:11" s="42" customFormat="1" ht="27.6" customHeight="1">
      <c r="A386" s="1468">
        <v>13</v>
      </c>
      <c r="B386" s="1769" t="s">
        <v>413</v>
      </c>
      <c r="C386" s="1770"/>
      <c r="D386" s="1770"/>
      <c r="E386" s="1770"/>
      <c r="F386" s="1770"/>
      <c r="G386" s="1770"/>
      <c r="H386" s="1770"/>
      <c r="I386" s="1770"/>
      <c r="J386" s="1770"/>
      <c r="K386" s="1770"/>
    </row>
    <row r="387" spans="1:11" s="42" customFormat="1" ht="27.6" customHeight="1">
      <c r="A387" s="1468">
        <v>14</v>
      </c>
      <c r="B387" s="1769" t="s">
        <v>414</v>
      </c>
      <c r="C387" s="1770"/>
      <c r="D387" s="1770"/>
      <c r="E387" s="1770"/>
      <c r="F387" s="1770"/>
      <c r="G387" s="1770"/>
      <c r="H387" s="1770"/>
      <c r="I387" s="1770"/>
      <c r="J387" s="1770"/>
      <c r="K387" s="1770"/>
    </row>
    <row r="388" spans="1:11" s="42" customFormat="1" ht="27.6" customHeight="1">
      <c r="A388" s="1468">
        <v>15</v>
      </c>
      <c r="B388" s="1769" t="s">
        <v>415</v>
      </c>
      <c r="C388" s="1770"/>
      <c r="D388" s="1770"/>
      <c r="E388" s="1770"/>
      <c r="F388" s="1770"/>
      <c r="G388" s="1770"/>
      <c r="H388" s="1770"/>
      <c r="I388" s="1770"/>
      <c r="J388" s="1770"/>
      <c r="K388" s="1770"/>
    </row>
    <row r="389" spans="1:11" s="42" customFormat="1" ht="27.6" customHeight="1">
      <c r="A389" s="1468">
        <v>16</v>
      </c>
      <c r="B389" s="1769" t="s">
        <v>416</v>
      </c>
      <c r="C389" s="1770"/>
      <c r="D389" s="1770"/>
      <c r="E389" s="1770"/>
      <c r="F389" s="1770"/>
      <c r="G389" s="1770"/>
      <c r="H389" s="1770"/>
      <c r="I389" s="1770"/>
      <c r="J389" s="1770"/>
      <c r="K389" s="1770"/>
    </row>
    <row r="390" spans="1:11" s="42" customFormat="1" ht="27.6" customHeight="1">
      <c r="A390" s="1468">
        <v>17</v>
      </c>
      <c r="B390" s="1769" t="s">
        <v>417</v>
      </c>
      <c r="C390" s="1770"/>
      <c r="D390" s="1770"/>
      <c r="E390" s="1770"/>
      <c r="F390" s="1770"/>
      <c r="G390" s="1770"/>
      <c r="H390" s="1770"/>
      <c r="I390" s="1770"/>
      <c r="J390" s="1770"/>
      <c r="K390" s="1770"/>
    </row>
    <row r="391" spans="1:11" s="42" customFormat="1" ht="27.6" customHeight="1">
      <c r="A391" s="1468">
        <v>18</v>
      </c>
      <c r="B391" s="1769" t="s">
        <v>418</v>
      </c>
      <c r="C391" s="1770"/>
      <c r="D391" s="1770"/>
      <c r="E391" s="1770"/>
      <c r="F391" s="1770"/>
      <c r="G391" s="1770"/>
      <c r="H391" s="1770"/>
      <c r="I391" s="1770"/>
      <c r="J391" s="1770"/>
      <c r="K391" s="1770"/>
    </row>
    <row r="392" spans="1:11" s="42" customFormat="1" ht="27.6" customHeight="1">
      <c r="A392" s="1468">
        <v>19</v>
      </c>
      <c r="B392" s="1769" t="s">
        <v>419</v>
      </c>
      <c r="C392" s="1770"/>
      <c r="D392" s="1770"/>
      <c r="E392" s="1770"/>
      <c r="F392" s="1770"/>
      <c r="G392" s="1770"/>
      <c r="H392" s="1770"/>
      <c r="I392" s="1770"/>
      <c r="J392" s="1770"/>
      <c r="K392" s="1770"/>
    </row>
  </sheetData>
  <sheetProtection insertColumns="0" insertRows="0" deleteColumns="0" deleteRows="0"/>
  <mergeCells count="52">
    <mergeCell ref="B375:K375"/>
    <mergeCell ref="B352:C352"/>
    <mergeCell ref="A366:K366"/>
    <mergeCell ref="B374:K374"/>
    <mergeCell ref="B389:K389"/>
    <mergeCell ref="A368:K368"/>
    <mergeCell ref="B334:C334"/>
    <mergeCell ref="B335:C335"/>
    <mergeCell ref="A367:K367"/>
    <mergeCell ref="A308:K308"/>
    <mergeCell ref="A309:K309"/>
    <mergeCell ref="B353:C353"/>
    <mergeCell ref="B356:C356"/>
    <mergeCell ref="B347:C347"/>
    <mergeCell ref="B340:C340"/>
    <mergeCell ref="B360:C360"/>
    <mergeCell ref="B392:K392"/>
    <mergeCell ref="B387:K387"/>
    <mergeCell ref="B376:K376"/>
    <mergeCell ref="B377:K377"/>
    <mergeCell ref="B378:K378"/>
    <mergeCell ref="B379:K379"/>
    <mergeCell ref="B380:K380"/>
    <mergeCell ref="B381:K381"/>
    <mergeCell ref="B382:K382"/>
    <mergeCell ref="B383:K383"/>
    <mergeCell ref="B384:K384"/>
    <mergeCell ref="B385:K385"/>
    <mergeCell ref="B386:K386"/>
    <mergeCell ref="B388:K388"/>
    <mergeCell ref="B391:K391"/>
    <mergeCell ref="B390:K390"/>
    <mergeCell ref="A23:K23"/>
    <mergeCell ref="A24:K24"/>
    <mergeCell ref="A25:K25"/>
    <mergeCell ref="A56:B56"/>
    <mergeCell ref="A68:K68"/>
    <mergeCell ref="A39:B39"/>
    <mergeCell ref="A46:B46"/>
    <mergeCell ref="A62:B62"/>
    <mergeCell ref="M274:M276"/>
    <mergeCell ref="M329:M331"/>
    <mergeCell ref="A131:B131"/>
    <mergeCell ref="A69:K69"/>
    <mergeCell ref="A102:E102"/>
    <mergeCell ref="A114:K114"/>
    <mergeCell ref="A115:K115"/>
    <mergeCell ref="A123:B123"/>
    <mergeCell ref="A127:B127"/>
    <mergeCell ref="A205:K205"/>
    <mergeCell ref="A256:K256"/>
    <mergeCell ref="B327:D327"/>
  </mergeCells>
  <pageMargins left="0.86614173228346458" right="0.86614173228346458" top="0.6692913385826772" bottom="0.39370078740157483" header="0.51181102362204722" footer="0"/>
  <pageSetup paperSize="9" scale="91" fitToHeight="0" orientation="portrait" r:id="rId1"/>
  <headerFooter scaleWithDoc="0">
    <oddHeader>&amp;L&amp;"Arial,Normal"&amp;8FACTBOOK DNB – 1Q25&amp;R&amp;8CHAPTER 1 – DNB GROUP</oddHeader>
  </headerFooter>
  <rowBreaks count="8" manualBreakCount="8">
    <brk id="25" max="16383" man="1"/>
    <brk id="69" max="16383" man="1"/>
    <brk id="115" max="16383" man="1"/>
    <brk id="154" max="16383" man="1"/>
    <brk id="205" max="16383" man="1"/>
    <brk id="256" max="16383" man="1"/>
    <brk id="311" max="16383" man="1"/>
    <brk id="370" max="16383"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685800</xdr:colOff>
                <xdr:row>0</xdr:row>
                <xdr:rowOff>0</xdr:rowOff>
              </to>
            </anchor>
          </controlPr>
        </control>
      </mc:Choice>
      <mc:Fallback>
        <control shapeId="4300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90"/>
  <sheetViews>
    <sheetView zoomScale="150" zoomScaleNormal="150" workbookViewId="0"/>
  </sheetViews>
  <sheetFormatPr baseColWidth="10" defaultColWidth="8.125" defaultRowHeight="14.25"/>
  <cols>
    <col min="1" max="1" width="27.25" customWidth="1"/>
    <col min="2" max="10" width="5.375" customWidth="1"/>
    <col min="12" max="12" width="10.125" bestFit="1" customWidth="1"/>
  </cols>
  <sheetData>
    <row r="1" spans="1:15" s="23" customFormat="1" ht="23.1" customHeight="1">
      <c r="A1" s="155"/>
      <c r="B1" s="357"/>
      <c r="C1" s="357"/>
      <c r="D1" s="357"/>
      <c r="E1" s="357"/>
      <c r="F1" s="357"/>
      <c r="G1" s="357"/>
      <c r="H1" s="357"/>
      <c r="I1" s="357"/>
      <c r="J1" s="357"/>
    </row>
    <row r="2" spans="1:15" s="24" customFormat="1" ht="18.75" customHeight="1">
      <c r="A2" s="358" t="s">
        <v>420</v>
      </c>
      <c r="B2" s="336"/>
      <c r="C2" s="336"/>
      <c r="D2" s="336"/>
      <c r="E2" s="336"/>
      <c r="F2" s="336"/>
      <c r="G2" s="336"/>
      <c r="H2" s="336"/>
      <c r="I2" s="336"/>
      <c r="J2" s="336"/>
    </row>
    <row r="3" spans="1:15" s="25" customFormat="1" ht="13.9" customHeight="1">
      <c r="A3" s="337"/>
      <c r="B3" s="337"/>
      <c r="C3" s="337"/>
      <c r="D3" s="337"/>
      <c r="E3" s="337"/>
      <c r="F3" s="337"/>
      <c r="G3" s="337"/>
      <c r="H3" s="337"/>
      <c r="I3" s="337"/>
      <c r="J3" s="337"/>
    </row>
    <row r="4" spans="1:15" s="29" customFormat="1" ht="14.1" customHeight="1">
      <c r="A4" s="186" t="s">
        <v>210</v>
      </c>
      <c r="B4" s="338" t="s">
        <v>211</v>
      </c>
      <c r="C4" s="339" t="s">
        <v>212</v>
      </c>
      <c r="D4" s="339" t="s">
        <v>213</v>
      </c>
      <c r="E4" s="339" t="s">
        <v>214</v>
      </c>
      <c r="F4" s="339" t="s">
        <v>215</v>
      </c>
      <c r="G4" s="339" t="s">
        <v>216</v>
      </c>
      <c r="H4" s="339" t="s">
        <v>217</v>
      </c>
      <c r="I4" s="339" t="s">
        <v>218</v>
      </c>
      <c r="J4" s="339" t="s">
        <v>219</v>
      </c>
    </row>
    <row r="5" spans="1:15" s="43" customFormat="1" ht="13.9" customHeight="1">
      <c r="A5" s="526" t="s">
        <v>421</v>
      </c>
      <c r="B5" s="1260">
        <v>9518.1160411580713</v>
      </c>
      <c r="C5" s="1261">
        <v>9034.2651362443485</v>
      </c>
      <c r="D5" s="1261">
        <v>8197.3321646180793</v>
      </c>
      <c r="E5" s="1261">
        <v>8055.7429389400104</v>
      </c>
      <c r="F5" s="1261">
        <v>7795.3259520429301</v>
      </c>
      <c r="G5" s="1261">
        <v>7295.4895646713603</v>
      </c>
      <c r="H5" s="1261">
        <v>6194.6056561876394</v>
      </c>
      <c r="I5" s="1261">
        <v>6746.1002333883507</v>
      </c>
      <c r="J5" s="1261">
        <v>7493.6654614632698</v>
      </c>
    </row>
    <row r="6" spans="1:15" s="44" customFormat="1" ht="13.9" customHeight="1">
      <c r="A6" s="199" t="s">
        <v>422</v>
      </c>
      <c r="B6" s="272">
        <v>2602.7232058970299</v>
      </c>
      <c r="C6" s="273">
        <v>2371.9442598524897</v>
      </c>
      <c r="D6" s="273">
        <v>2304.50000129009</v>
      </c>
      <c r="E6" s="273">
        <v>2404.8974143706801</v>
      </c>
      <c r="F6" s="273">
        <v>2242.8873899</v>
      </c>
      <c r="G6" s="273">
        <v>1778.3623271069998</v>
      </c>
      <c r="H6" s="273">
        <v>942.72904796479099</v>
      </c>
      <c r="I6" s="273">
        <v>1349.2693464138401</v>
      </c>
      <c r="J6" s="273">
        <v>2126.2555721870199</v>
      </c>
    </row>
    <row r="7" spans="1:15" s="44" customFormat="1" ht="13.9" customHeight="1">
      <c r="A7" s="199" t="s">
        <v>423</v>
      </c>
      <c r="B7" s="272">
        <v>2906.5409998954101</v>
      </c>
      <c r="C7" s="273">
        <v>2897.6207933734199</v>
      </c>
      <c r="D7" s="273">
        <v>2829.0605453945996</v>
      </c>
      <c r="E7" s="273">
        <v>2866.0465202606601</v>
      </c>
      <c r="F7" s="273">
        <v>2834.3985036355498</v>
      </c>
      <c r="G7" s="273">
        <v>2872.5193482444993</v>
      </c>
      <c r="H7" s="273">
        <v>2696.8611342393206</v>
      </c>
      <c r="I7" s="273">
        <v>2703.8539150995994</v>
      </c>
      <c r="J7" s="273">
        <v>2745.0996076013503</v>
      </c>
    </row>
    <row r="8" spans="1:15" s="44" customFormat="1" ht="13.9" customHeight="1">
      <c r="A8" s="199" t="s">
        <v>424</v>
      </c>
      <c r="B8" s="272">
        <v>2832.8665103898998</v>
      </c>
      <c r="C8" s="273">
        <v>2834.9209205817701</v>
      </c>
      <c r="D8" s="273">
        <v>2626.1107618661404</v>
      </c>
      <c r="E8" s="273">
        <v>2555.3933967072098</v>
      </c>
      <c r="F8" s="273">
        <v>2520.80524339768</v>
      </c>
      <c r="G8" s="273">
        <v>2528.2558074525018</v>
      </c>
      <c r="H8" s="273">
        <v>2465.064328554879</v>
      </c>
      <c r="I8" s="273">
        <v>2542.3350990518006</v>
      </c>
      <c r="J8" s="273">
        <v>2510.0045359862502</v>
      </c>
    </row>
    <row r="9" spans="1:15" s="44" customFormat="1" ht="13.9" customHeight="1">
      <c r="A9" s="199" t="s">
        <v>425</v>
      </c>
      <c r="B9" s="272">
        <v>1175.9853249757321</v>
      </c>
      <c r="C9" s="273">
        <v>929.77916243666914</v>
      </c>
      <c r="D9" s="273">
        <v>437.66085606724937</v>
      </c>
      <c r="E9" s="273">
        <v>229.40560760146036</v>
      </c>
      <c r="F9" s="273">
        <v>197.23481510970032</v>
      </c>
      <c r="G9" s="273">
        <v>116.35208186735917</v>
      </c>
      <c r="H9" s="273">
        <v>89.951145428648942</v>
      </c>
      <c r="I9" s="273">
        <v>150.64187282311059</v>
      </c>
      <c r="J9" s="273">
        <v>112.30574568864995</v>
      </c>
    </row>
    <row r="10" spans="1:15" s="43" customFormat="1" ht="13.9" customHeight="1">
      <c r="A10" s="526" t="s">
        <v>426</v>
      </c>
      <c r="B10" s="1260">
        <v>2982.7024147457</v>
      </c>
      <c r="C10" s="1261">
        <v>3136.1373646111201</v>
      </c>
      <c r="D10" s="1261">
        <v>3305.37655633134</v>
      </c>
      <c r="E10" s="1261">
        <v>3495.7089301393303</v>
      </c>
      <c r="F10" s="1261">
        <v>4039.9299356532401</v>
      </c>
      <c r="G10" s="1261">
        <v>4595.5707478084496</v>
      </c>
      <c r="H10" s="1261">
        <v>5273.5121556607501</v>
      </c>
      <c r="I10" s="1261">
        <v>4806.9477599967504</v>
      </c>
      <c r="J10" s="1261">
        <v>4035.4522140375798</v>
      </c>
    </row>
    <row r="11" spans="1:15" s="44" customFormat="1" ht="13.9" customHeight="1">
      <c r="A11" s="199" t="s">
        <v>422</v>
      </c>
      <c r="B11" s="272">
        <v>2212.0396227709102</v>
      </c>
      <c r="C11" s="273">
        <v>2471.2356096646399</v>
      </c>
      <c r="D11" s="273">
        <v>2619.4723958517498</v>
      </c>
      <c r="E11" s="273">
        <v>2575.0954565546399</v>
      </c>
      <c r="F11" s="273">
        <v>2714.16257843825</v>
      </c>
      <c r="G11" s="273">
        <v>3203.3042928014102</v>
      </c>
      <c r="H11" s="273">
        <v>3719.97183915305</v>
      </c>
      <c r="I11" s="273">
        <v>3169.4920487703203</v>
      </c>
      <c r="J11" s="273">
        <v>2604.8136332718</v>
      </c>
    </row>
    <row r="12" spans="1:15" s="44" customFormat="1" ht="13.9" customHeight="1">
      <c r="A12" s="199" t="s">
        <v>423</v>
      </c>
      <c r="B12" s="272">
        <v>1023.05585002822</v>
      </c>
      <c r="C12" s="273">
        <v>1095.26402627171</v>
      </c>
      <c r="D12" s="273">
        <v>1113.3362661215999</v>
      </c>
      <c r="E12" s="273">
        <v>1099.5629268213499</v>
      </c>
      <c r="F12" s="273">
        <v>1075.9042637441701</v>
      </c>
      <c r="G12" s="273">
        <v>1166.1515197504502</v>
      </c>
      <c r="H12" s="273">
        <v>1301.1071915330701</v>
      </c>
      <c r="I12" s="273">
        <v>1156.94164212788</v>
      </c>
      <c r="J12" s="273">
        <v>1008.46576726961</v>
      </c>
    </row>
    <row r="13" spans="1:15" s="44" customFormat="1" ht="13.9" customHeight="1">
      <c r="A13" s="199" t="s">
        <v>424</v>
      </c>
      <c r="B13" s="272">
        <v>120.17953526420601</v>
      </c>
      <c r="C13" s="273">
        <v>138.07874431152601</v>
      </c>
      <c r="D13" s="273">
        <v>122.6736468019681</v>
      </c>
      <c r="E13" s="273">
        <v>100.56925425123983</v>
      </c>
      <c r="F13" s="273">
        <v>379.26063287353003</v>
      </c>
      <c r="G13" s="273">
        <v>310.79227506473984</v>
      </c>
      <c r="H13" s="273">
        <v>352.8486932071196</v>
      </c>
      <c r="I13" s="273">
        <v>492.87158121695046</v>
      </c>
      <c r="J13" s="273">
        <v>438.42697914256996</v>
      </c>
    </row>
    <row r="14" spans="1:15" s="44" customFormat="1" ht="13.9" customHeight="1">
      <c r="A14" s="199" t="s">
        <v>425</v>
      </c>
      <c r="B14" s="272">
        <v>-372.57259331763623</v>
      </c>
      <c r="C14" s="273">
        <v>-568.44101563675576</v>
      </c>
      <c r="D14" s="273">
        <v>-550.10575244397774</v>
      </c>
      <c r="E14" s="273">
        <v>-279.51870748789952</v>
      </c>
      <c r="F14" s="273">
        <v>-129.39753940270998</v>
      </c>
      <c r="G14" s="273">
        <v>-84.677339808150634</v>
      </c>
      <c r="H14" s="273">
        <v>-100.4155682324897</v>
      </c>
      <c r="I14" s="273">
        <v>-12.35751211840028</v>
      </c>
      <c r="J14" s="273">
        <v>-16.254165646400111</v>
      </c>
      <c r="O14" s="527"/>
    </row>
    <row r="15" spans="1:15" s="43" customFormat="1" ht="13.9" customHeight="1">
      <c r="A15" s="526" t="s">
        <v>427</v>
      </c>
      <c r="B15" s="1260">
        <v>2801.4136050130278</v>
      </c>
      <c r="C15" s="1261">
        <v>2886.4650403955948</v>
      </c>
      <c r="D15" s="1261">
        <v>2860.1245502323718</v>
      </c>
      <c r="E15" s="1261">
        <v>2856.365219115316</v>
      </c>
      <c r="F15" s="1261">
        <v>2791.9753086229971</v>
      </c>
      <c r="G15" s="1261">
        <v>2703.8134197339282</v>
      </c>
      <c r="H15" s="1261">
        <v>2562.3735891663141</v>
      </c>
      <c r="I15" s="1261">
        <v>2078.4387786059579</v>
      </c>
      <c r="J15" s="1261">
        <v>1784.5499931547586</v>
      </c>
    </row>
    <row r="16" spans="1:15" s="44" customFormat="1" ht="13.9" customHeight="1">
      <c r="A16" s="199" t="s">
        <v>428</v>
      </c>
      <c r="B16" s="272">
        <v>640.28300000000002</v>
      </c>
      <c r="C16" s="273">
        <v>660.03700000000003</v>
      </c>
      <c r="D16" s="273">
        <v>690.77200000000005</v>
      </c>
      <c r="E16" s="273">
        <v>671.21699999999998</v>
      </c>
      <c r="F16" s="273">
        <v>586.63</v>
      </c>
      <c r="G16" s="273">
        <v>592.18700000000001</v>
      </c>
      <c r="H16" s="273">
        <v>591.08699999999999</v>
      </c>
      <c r="I16" s="273">
        <v>486.029</v>
      </c>
      <c r="J16" s="273">
        <v>411.08699999999999</v>
      </c>
    </row>
    <row r="17" spans="1:11" s="44" customFormat="1" ht="13.9" customHeight="1">
      <c r="A17" s="199" t="s">
        <v>429</v>
      </c>
      <c r="B17" s="272">
        <v>491.803</v>
      </c>
      <c r="C17" s="273">
        <v>510.57299999999998</v>
      </c>
      <c r="D17" s="273">
        <v>498.78100000000001</v>
      </c>
      <c r="E17" s="273">
        <v>502.98</v>
      </c>
      <c r="F17" s="273">
        <v>495.46499999999997</v>
      </c>
      <c r="G17" s="273">
        <v>501.22899999999998</v>
      </c>
      <c r="H17" s="273">
        <v>472.98500000000001</v>
      </c>
      <c r="I17" s="273">
        <v>346.00599999999997</v>
      </c>
      <c r="J17" s="273">
        <v>312.76900000000001</v>
      </c>
    </row>
    <row r="18" spans="1:11" s="44" customFormat="1" ht="13.9" customHeight="1">
      <c r="A18" s="199" t="s">
        <v>430</v>
      </c>
      <c r="B18" s="272">
        <v>528.83600000000001</v>
      </c>
      <c r="C18" s="273">
        <v>558.48199999999997</v>
      </c>
      <c r="D18" s="273">
        <v>551.64200000000005</v>
      </c>
      <c r="E18" s="273">
        <v>549.74699999999996</v>
      </c>
      <c r="F18" s="273">
        <v>546.49300000000005</v>
      </c>
      <c r="G18" s="273">
        <v>574.81299999999999</v>
      </c>
      <c r="H18" s="273">
        <v>568.97799999999995</v>
      </c>
      <c r="I18" s="273">
        <v>502.27499999999998</v>
      </c>
      <c r="J18" s="273">
        <v>406.96499999999997</v>
      </c>
    </row>
    <row r="19" spans="1:11" s="44" customFormat="1" ht="13.9" customHeight="1">
      <c r="A19" s="199" t="s">
        <v>425</v>
      </c>
      <c r="B19" s="272">
        <v>1140.491605013028</v>
      </c>
      <c r="C19" s="273">
        <v>1157.3730403955947</v>
      </c>
      <c r="D19" s="273">
        <v>1118.9295502323716</v>
      </c>
      <c r="E19" s="273">
        <v>1132.4212191153158</v>
      </c>
      <c r="F19" s="273">
        <v>1163.3873086229969</v>
      </c>
      <c r="G19" s="273">
        <v>1035.5844197339284</v>
      </c>
      <c r="H19" s="273">
        <v>929.32358916631415</v>
      </c>
      <c r="I19" s="273">
        <v>744.1287786059579</v>
      </c>
      <c r="J19" s="273">
        <v>653.72899315475854</v>
      </c>
    </row>
    <row r="20" spans="1:11" s="43" customFormat="1" ht="13.9" customHeight="1">
      <c r="A20" s="1459" t="s">
        <v>425</v>
      </c>
      <c r="B20" s="528">
        <v>1107.9987777562019</v>
      </c>
      <c r="C20" s="529">
        <v>1661.3592153397367</v>
      </c>
      <c r="D20" s="529">
        <v>1766.1464484175067</v>
      </c>
      <c r="E20" s="529">
        <v>1408.7619145789431</v>
      </c>
      <c r="F20" s="529">
        <v>899.13146916713276</v>
      </c>
      <c r="G20" s="529">
        <v>1402.0704509783627</v>
      </c>
      <c r="H20" s="529">
        <v>1687.7909806073967</v>
      </c>
      <c r="I20" s="529">
        <v>1600.5507237337388</v>
      </c>
      <c r="J20" s="529">
        <v>1285.8533843010937</v>
      </c>
    </row>
    <row r="21" spans="1:11" s="43" customFormat="1" ht="13.9" customHeight="1">
      <c r="A21" s="1460" t="s">
        <v>431</v>
      </c>
      <c r="B21" s="528">
        <v>16410.230838673</v>
      </c>
      <c r="C21" s="530">
        <v>16718.226756590801</v>
      </c>
      <c r="D21" s="530">
        <v>16128.9797195993</v>
      </c>
      <c r="E21" s="530">
        <v>15816.5790027736</v>
      </c>
      <c r="F21" s="530">
        <v>15526.3626654863</v>
      </c>
      <c r="G21" s="530">
        <v>15996.944183192101</v>
      </c>
      <c r="H21" s="530">
        <v>15718.282381622101</v>
      </c>
      <c r="I21" s="530">
        <v>15232.037495724799</v>
      </c>
      <c r="J21" s="530">
        <v>14599.521052956701</v>
      </c>
    </row>
    <row r="22" spans="1:11" s="23" customFormat="1" ht="7.5" customHeight="1">
      <c r="A22" s="531"/>
      <c r="B22" s="532"/>
      <c r="C22" s="533"/>
      <c r="D22" s="533"/>
      <c r="E22" s="533"/>
      <c r="F22" s="533"/>
      <c r="G22" s="533"/>
      <c r="H22" s="533"/>
      <c r="I22" s="533"/>
      <c r="J22" s="533"/>
      <c r="K22" s="51"/>
    </row>
    <row r="23" spans="1:11" s="48" customFormat="1" ht="13.9" customHeight="1">
      <c r="A23" s="1780" t="s">
        <v>432</v>
      </c>
      <c r="B23" s="1780"/>
      <c r="C23" s="1780"/>
      <c r="D23" s="1780"/>
      <c r="E23" s="1780"/>
      <c r="F23" s="1780"/>
      <c r="G23" s="1780"/>
      <c r="H23" s="1780"/>
      <c r="I23" s="1780"/>
      <c r="J23" s="1780"/>
    </row>
    <row r="24" spans="1:11" s="48" customFormat="1" ht="13.9" customHeight="1">
      <c r="A24" s="1780" t="s">
        <v>433</v>
      </c>
      <c r="B24" s="1780"/>
      <c r="C24" s="1780"/>
      <c r="D24" s="1780"/>
      <c r="E24" s="1780"/>
      <c r="F24" s="1780"/>
      <c r="G24" s="1780"/>
      <c r="H24" s="1780"/>
      <c r="I24" s="1780"/>
      <c r="J24" s="1780"/>
    </row>
    <row r="25" spans="1:11" s="45" customFormat="1" ht="23.1" customHeight="1">
      <c r="A25" s="425"/>
      <c r="B25" s="534"/>
      <c r="C25" s="535"/>
      <c r="D25" s="425"/>
      <c r="E25" s="425"/>
      <c r="F25" s="425"/>
      <c r="G25" s="425"/>
      <c r="H25" s="425"/>
      <c r="I25" s="425"/>
      <c r="J25" s="425"/>
    </row>
    <row r="26" spans="1:11" s="24" customFormat="1" ht="18.75" customHeight="1">
      <c r="A26" s="358" t="s">
        <v>434</v>
      </c>
      <c r="B26" s="336"/>
      <c r="C26" s="336"/>
      <c r="D26" s="336"/>
      <c r="E26" s="336"/>
      <c r="F26" s="336"/>
      <c r="G26" s="336"/>
      <c r="H26" s="336"/>
      <c r="I26" s="336"/>
      <c r="J26" s="336"/>
    </row>
    <row r="27" spans="1:11" s="27" customFormat="1" ht="13.9" customHeight="1">
      <c r="A27" s="186"/>
      <c r="B27" s="186"/>
      <c r="C27" s="186"/>
      <c r="D27" s="395"/>
      <c r="E27" s="395"/>
      <c r="F27" s="395"/>
      <c r="G27" s="395"/>
      <c r="H27" s="395"/>
      <c r="I27" s="395"/>
      <c r="J27" s="395"/>
    </row>
    <row r="28" spans="1:11" s="29" customFormat="1" ht="14.1" customHeight="1">
      <c r="A28" s="186" t="s">
        <v>210</v>
      </c>
      <c r="B28" s="338" t="s">
        <v>211</v>
      </c>
      <c r="C28" s="339" t="s">
        <v>212</v>
      </c>
      <c r="D28" s="339" t="s">
        <v>213</v>
      </c>
      <c r="E28" s="339" t="s">
        <v>214</v>
      </c>
      <c r="F28" s="339" t="s">
        <v>215</v>
      </c>
      <c r="G28" s="339" t="s">
        <v>216</v>
      </c>
      <c r="H28" s="339" t="s">
        <v>217</v>
      </c>
      <c r="I28" s="339" t="s">
        <v>218</v>
      </c>
      <c r="J28" s="339" t="s">
        <v>219</v>
      </c>
    </row>
    <row r="29" spans="1:11" s="19" customFormat="1" ht="13.9" customHeight="1">
      <c r="A29" s="526" t="s">
        <v>435</v>
      </c>
      <c r="B29" s="1654">
        <v>2204127.5502609899</v>
      </c>
      <c r="C29" s="1655">
        <v>2139436.3604777902</v>
      </c>
      <c r="D29" s="1655">
        <v>2020621.40976226</v>
      </c>
      <c r="E29" s="1655">
        <v>1985593.9369618101</v>
      </c>
      <c r="F29" s="1655">
        <v>1978654.25830069</v>
      </c>
      <c r="G29" s="1655">
        <v>1999465.04408784</v>
      </c>
      <c r="H29" s="1655">
        <v>1987984.7184379101</v>
      </c>
      <c r="I29" s="1655">
        <v>1999620.3668926898</v>
      </c>
      <c r="J29" s="1655">
        <v>1960407.3149465101</v>
      </c>
    </row>
    <row r="30" spans="1:11" s="44" customFormat="1" ht="13.9" customHeight="1">
      <c r="A30" s="199" t="s">
        <v>422</v>
      </c>
      <c r="B30" s="272">
        <v>951440.90636076697</v>
      </c>
      <c r="C30" s="273">
        <v>947192.28770701797</v>
      </c>
      <c r="D30" s="273">
        <v>933792.74121093494</v>
      </c>
      <c r="E30" s="273">
        <v>931363.57072818989</v>
      </c>
      <c r="F30" s="273">
        <v>941286.79402634397</v>
      </c>
      <c r="G30" s="273">
        <v>951544.40865914</v>
      </c>
      <c r="H30" s="273">
        <v>953905.72073949396</v>
      </c>
      <c r="I30" s="273">
        <v>954550.42527008289</v>
      </c>
      <c r="J30" s="273">
        <v>949722.11074747203</v>
      </c>
    </row>
    <row r="31" spans="1:11" s="44" customFormat="1" ht="13.9" customHeight="1">
      <c r="A31" s="199" t="s">
        <v>423</v>
      </c>
      <c r="B31" s="272">
        <v>526837.31600780901</v>
      </c>
      <c r="C31" s="273">
        <v>523319.91264018847</v>
      </c>
      <c r="D31" s="273">
        <v>515645.52267275919</v>
      </c>
      <c r="E31" s="273">
        <v>514526.76675277168</v>
      </c>
      <c r="F31" s="273">
        <v>508491.58733460441</v>
      </c>
      <c r="G31" s="273">
        <v>511406.59660060931</v>
      </c>
      <c r="H31" s="273">
        <v>510724.74020225729</v>
      </c>
      <c r="I31" s="273">
        <v>509565.53152363183</v>
      </c>
      <c r="J31" s="273">
        <v>497006.67841657106</v>
      </c>
    </row>
    <row r="32" spans="1:11" s="44" customFormat="1" ht="13.9" customHeight="1">
      <c r="A32" s="199" t="s">
        <v>424</v>
      </c>
      <c r="B32" s="272">
        <v>491549.90871833003</v>
      </c>
      <c r="C32" s="273">
        <v>484477.62308160716</v>
      </c>
      <c r="D32" s="273">
        <v>453090.29985280905</v>
      </c>
      <c r="E32" s="273">
        <v>440059.46884560346</v>
      </c>
      <c r="F32" s="273">
        <v>431436.06288394163</v>
      </c>
      <c r="G32" s="273">
        <v>435324.90248938272</v>
      </c>
      <c r="H32" s="273">
        <v>422824.09211819171</v>
      </c>
      <c r="I32" s="273">
        <v>429701.86690400518</v>
      </c>
      <c r="J32" s="273">
        <v>412660.11767229991</v>
      </c>
    </row>
    <row r="33" spans="1:12" s="44" customFormat="1" ht="13.9" customHeight="1">
      <c r="A33" s="199" t="s">
        <v>425</v>
      </c>
      <c r="B33" s="272">
        <v>234299.41917408403</v>
      </c>
      <c r="C33" s="273">
        <v>184446.53704897664</v>
      </c>
      <c r="D33" s="273">
        <v>118092.84602575691</v>
      </c>
      <c r="E33" s="273">
        <v>99644.130635245179</v>
      </c>
      <c r="F33" s="273">
        <v>97439.81405580003</v>
      </c>
      <c r="G33" s="273">
        <v>101189.13633870805</v>
      </c>
      <c r="H33" s="273">
        <v>100530.16537796712</v>
      </c>
      <c r="I33" s="273">
        <v>105802.54319496988</v>
      </c>
      <c r="J33" s="273">
        <v>101018.40811016713</v>
      </c>
      <c r="L33" s="527"/>
    </row>
    <row r="34" spans="1:12" s="19" customFormat="1" ht="13.9" customHeight="1">
      <c r="A34" s="526" t="s">
        <v>436</v>
      </c>
      <c r="B34" s="1654">
        <v>1684385.2397497499</v>
      </c>
      <c r="C34" s="1655">
        <v>1601815.1512207999</v>
      </c>
      <c r="D34" s="1655">
        <v>1596820.4900453801</v>
      </c>
      <c r="E34" s="1655">
        <v>1647452.86848479</v>
      </c>
      <c r="F34" s="1655">
        <v>1545803.9072809101</v>
      </c>
      <c r="G34" s="1655">
        <v>1455245.2020693601</v>
      </c>
      <c r="H34" s="1655">
        <v>1495137.6159902599</v>
      </c>
      <c r="I34" s="1655">
        <v>1502152.6477250599</v>
      </c>
      <c r="J34" s="1655">
        <v>1488048.74795536</v>
      </c>
    </row>
    <row r="35" spans="1:12" s="44" customFormat="1" ht="13.9" customHeight="1">
      <c r="A35" s="199" t="s">
        <v>422</v>
      </c>
      <c r="B35" s="272">
        <v>591184.32792052696</v>
      </c>
      <c r="C35" s="273">
        <v>570709.38057420892</v>
      </c>
      <c r="D35" s="273">
        <v>573633.25484520895</v>
      </c>
      <c r="E35" s="273">
        <v>570374.76335024601</v>
      </c>
      <c r="F35" s="273">
        <v>571184.94909268001</v>
      </c>
      <c r="G35" s="273">
        <v>575159.21344399196</v>
      </c>
      <c r="H35" s="273">
        <v>587632.67210173095</v>
      </c>
      <c r="I35" s="273">
        <v>583677.07610471197</v>
      </c>
      <c r="J35" s="273">
        <v>580408.73198074801</v>
      </c>
    </row>
    <row r="36" spans="1:12" s="44" customFormat="1" ht="13.9" customHeight="1">
      <c r="A36" s="199" t="s">
        <v>423</v>
      </c>
      <c r="B36" s="272">
        <v>406779.92993307603</v>
      </c>
      <c r="C36" s="273">
        <v>386017.71329002001</v>
      </c>
      <c r="D36" s="273">
        <v>386251.14227393956</v>
      </c>
      <c r="E36" s="273">
        <v>390692.61679317598</v>
      </c>
      <c r="F36" s="273">
        <v>375434.47832350794</v>
      </c>
      <c r="G36" s="273">
        <v>349139.46991108003</v>
      </c>
      <c r="H36" s="273">
        <v>349517.78981507302</v>
      </c>
      <c r="I36" s="273">
        <v>347882.38270129799</v>
      </c>
      <c r="J36" s="273">
        <v>331152.90277195</v>
      </c>
    </row>
    <row r="37" spans="1:12" s="44" customFormat="1" ht="13.9" customHeight="1">
      <c r="A37" s="199" t="s">
        <v>424</v>
      </c>
      <c r="B37" s="272">
        <v>508982.31060714298</v>
      </c>
      <c r="C37" s="273">
        <v>471391.16502833774</v>
      </c>
      <c r="D37" s="273">
        <v>468514.16056733386</v>
      </c>
      <c r="E37" s="273">
        <v>492828.98081122915</v>
      </c>
      <c r="F37" s="273">
        <v>477010.18882894499</v>
      </c>
      <c r="G37" s="273">
        <v>488228.35884547903</v>
      </c>
      <c r="H37" s="273">
        <v>478139.487772519</v>
      </c>
      <c r="I37" s="273">
        <v>512093.13446276105</v>
      </c>
      <c r="J37" s="273">
        <v>533697.11949843797</v>
      </c>
    </row>
    <row r="38" spans="1:12" s="44" customFormat="1" ht="13.9" customHeight="1">
      <c r="A38" s="199" t="s">
        <v>425</v>
      </c>
      <c r="B38" s="272">
        <v>177438.67128900392</v>
      </c>
      <c r="C38" s="273">
        <v>173696.89232823323</v>
      </c>
      <c r="D38" s="273">
        <v>168421.9323588977</v>
      </c>
      <c r="E38" s="273">
        <v>193556.50753013889</v>
      </c>
      <c r="F38" s="273">
        <v>122174.29103577713</v>
      </c>
      <c r="G38" s="273">
        <v>42718.159868808987</v>
      </c>
      <c r="H38" s="273">
        <v>79847.666300936951</v>
      </c>
      <c r="I38" s="273">
        <v>58500.054456288868</v>
      </c>
      <c r="J38" s="273">
        <v>42789.993704224005</v>
      </c>
    </row>
    <row r="39" spans="1:12" s="17" customFormat="1" ht="13.9" customHeight="1">
      <c r="A39" s="536" t="s">
        <v>427</v>
      </c>
      <c r="B39" s="1656">
        <v>246635.36438530523</v>
      </c>
      <c r="C39" s="1657">
        <v>241126.19651354337</v>
      </c>
      <c r="D39" s="1657">
        <v>236386.75515270559</v>
      </c>
      <c r="E39" s="1657">
        <v>239854.46478139915</v>
      </c>
      <c r="F39" s="1657">
        <v>234988.9804850115</v>
      </c>
      <c r="G39" s="1657">
        <v>224054.28251705767</v>
      </c>
      <c r="H39" s="1657">
        <v>215494.19599679846</v>
      </c>
      <c r="I39" s="1657">
        <v>211376.47093652116</v>
      </c>
      <c r="J39" s="1657">
        <v>214390.35637284972</v>
      </c>
    </row>
    <row r="40" spans="1:12" s="44" customFormat="1" ht="13.9" customHeight="1">
      <c r="A40" s="199" t="s">
        <v>428</v>
      </c>
      <c r="B40" s="272">
        <v>64710.9219999993</v>
      </c>
      <c r="C40" s="273">
        <v>61545.785868043102</v>
      </c>
      <c r="D40" s="273">
        <v>61742.129035019396</v>
      </c>
      <c r="E40" s="273">
        <v>61701.041999995097</v>
      </c>
      <c r="F40" s="273">
        <v>61747.742666666003</v>
      </c>
      <c r="G40" s="273">
        <v>61690.212516744898</v>
      </c>
      <c r="H40" s="273">
        <v>62556.202643110999</v>
      </c>
      <c r="I40" s="273">
        <v>63175.7827527423</v>
      </c>
      <c r="J40" s="273">
        <v>62294.841166666003</v>
      </c>
    </row>
    <row r="41" spans="1:12" s="44" customFormat="1" ht="13.9" customHeight="1">
      <c r="A41" s="199" t="s">
        <v>429</v>
      </c>
      <c r="B41" s="272">
        <v>54867.689166666096</v>
      </c>
      <c r="C41" s="273">
        <v>53756.867769011704</v>
      </c>
      <c r="D41" s="273">
        <v>49892.899817641024</v>
      </c>
      <c r="E41" s="273">
        <v>51580.957809995758</v>
      </c>
      <c r="F41" s="273">
        <v>52516.970066666174</v>
      </c>
      <c r="G41" s="273">
        <v>50037.909729651205</v>
      </c>
      <c r="H41" s="273">
        <v>48073.98793093839</v>
      </c>
      <c r="I41" s="273">
        <v>47378.408606608151</v>
      </c>
      <c r="J41" s="273">
        <v>41951.930554999562</v>
      </c>
    </row>
    <row r="42" spans="1:12" s="44" customFormat="1" ht="13.9" customHeight="1">
      <c r="A42" s="199" t="s">
        <v>430</v>
      </c>
      <c r="B42" s="272">
        <v>62470.705333332706</v>
      </c>
      <c r="C42" s="273">
        <v>62169.687557959289</v>
      </c>
      <c r="D42" s="273">
        <v>62692.888338146979</v>
      </c>
      <c r="E42" s="273">
        <v>60190.431856662246</v>
      </c>
      <c r="F42" s="273">
        <v>59063.990599999393</v>
      </c>
      <c r="G42" s="273">
        <v>60370.537286178595</v>
      </c>
      <c r="H42" s="273">
        <v>60112.796886988472</v>
      </c>
      <c r="I42" s="273">
        <v>59692.086148877817</v>
      </c>
      <c r="J42" s="273">
        <v>64383.086778332741</v>
      </c>
    </row>
    <row r="43" spans="1:12" s="44" customFormat="1" ht="13.9" customHeight="1">
      <c r="A43" s="274" t="s">
        <v>425</v>
      </c>
      <c r="B43" s="275">
        <v>64586.04788530714</v>
      </c>
      <c r="C43" s="276">
        <v>63653.855318529269</v>
      </c>
      <c r="D43" s="276">
        <v>62058.837961898185</v>
      </c>
      <c r="E43" s="276">
        <v>66382.033114746053</v>
      </c>
      <c r="F43" s="276">
        <v>61660.277151679926</v>
      </c>
      <c r="G43" s="276">
        <v>51955.622984482958</v>
      </c>
      <c r="H43" s="276">
        <v>44751.20853576059</v>
      </c>
      <c r="I43" s="276">
        <v>41130.1934282929</v>
      </c>
      <c r="J43" s="276">
        <v>45760.497872851411</v>
      </c>
    </row>
    <row r="44" spans="1:12" s="23" customFormat="1" ht="7.5" customHeight="1">
      <c r="A44" s="531"/>
      <c r="B44" s="532"/>
      <c r="C44" s="533"/>
      <c r="D44" s="533"/>
      <c r="E44" s="533"/>
      <c r="F44" s="533"/>
      <c r="G44" s="533"/>
      <c r="H44" s="533"/>
      <c r="I44" s="533"/>
      <c r="J44" s="533"/>
      <c r="K44" s="51"/>
      <c r="L44" s="44"/>
    </row>
    <row r="45" spans="1:12" s="48" customFormat="1" ht="13.9" customHeight="1">
      <c r="A45" s="1780" t="s">
        <v>437</v>
      </c>
      <c r="B45" s="1780"/>
      <c r="C45" s="1780"/>
      <c r="D45" s="1780"/>
      <c r="E45" s="1780"/>
      <c r="F45" s="1780"/>
      <c r="G45" s="1780"/>
      <c r="H45" s="1780"/>
      <c r="I45" s="1780"/>
      <c r="J45" s="1780"/>
    </row>
    <row r="46" spans="1:12" s="48" customFormat="1" ht="13.9" customHeight="1">
      <c r="A46" s="1780" t="s">
        <v>433</v>
      </c>
      <c r="B46" s="1780"/>
      <c r="C46" s="1780"/>
      <c r="D46" s="1780"/>
      <c r="E46" s="1780"/>
      <c r="F46" s="1780"/>
      <c r="G46" s="1780"/>
      <c r="H46" s="1780"/>
      <c r="I46" s="1780"/>
      <c r="J46" s="1780"/>
    </row>
    <row r="47" spans="1:12" s="48" customFormat="1" ht="13.9" customHeight="1">
      <c r="A47" s="337"/>
      <c r="B47" s="337"/>
      <c r="C47" s="337"/>
      <c r="D47" s="337"/>
      <c r="E47" s="337"/>
      <c r="F47" s="337"/>
      <c r="G47" s="337"/>
      <c r="H47" s="337"/>
      <c r="I47" s="337"/>
      <c r="J47" s="337"/>
    </row>
    <row r="48" spans="1:12" s="23" customFormat="1" ht="23.1" customHeight="1">
      <c r="A48" s="357"/>
      <c r="B48" s="541"/>
      <c r="C48" s="357"/>
      <c r="D48" s="357"/>
      <c r="E48" s="357"/>
      <c r="F48" s="357"/>
      <c r="G48" s="357"/>
      <c r="H48" s="357"/>
      <c r="I48" s="357"/>
      <c r="J48" s="357"/>
    </row>
    <row r="49" spans="1:15" s="24" customFormat="1" ht="18.75" customHeight="1">
      <c r="A49" s="537" t="s">
        <v>438</v>
      </c>
      <c r="B49" s="336"/>
      <c r="C49" s="336"/>
      <c r="D49" s="336"/>
      <c r="E49" s="336"/>
      <c r="F49" s="336"/>
      <c r="G49" s="336"/>
      <c r="H49" s="336"/>
      <c r="I49" s="336"/>
      <c r="J49" s="336"/>
    </row>
    <row r="50" spans="1:15" s="27" customFormat="1" ht="13.9" customHeight="1">
      <c r="A50" s="395"/>
      <c r="B50" s="395"/>
      <c r="C50" s="395"/>
      <c r="D50" s="395"/>
      <c r="E50" s="395"/>
      <c r="F50" s="395"/>
      <c r="G50" s="395"/>
      <c r="H50" s="395"/>
      <c r="I50" s="395"/>
      <c r="J50" s="395"/>
    </row>
    <row r="51" spans="1:15" s="29" customFormat="1" ht="14.1" customHeight="1">
      <c r="A51" s="186" t="s">
        <v>439</v>
      </c>
      <c r="B51" s="338" t="s">
        <v>211</v>
      </c>
      <c r="C51" s="339" t="s">
        <v>212</v>
      </c>
      <c r="D51" s="339" t="s">
        <v>213</v>
      </c>
      <c r="E51" s="339" t="s">
        <v>214</v>
      </c>
      <c r="F51" s="339" t="s">
        <v>215</v>
      </c>
      <c r="G51" s="339" t="s">
        <v>216</v>
      </c>
      <c r="H51" s="339" t="s">
        <v>217</v>
      </c>
      <c r="I51" s="339" t="s">
        <v>218</v>
      </c>
      <c r="J51" s="339" t="s">
        <v>219</v>
      </c>
    </row>
    <row r="52" spans="1:15" s="43" customFormat="1" ht="13.9" customHeight="1">
      <c r="A52" s="526" t="s">
        <v>440</v>
      </c>
      <c r="B52" s="1262">
        <v>1.7175089560994419</v>
      </c>
      <c r="C52" s="1263">
        <v>1.6492034398926516</v>
      </c>
      <c r="D52" s="1263">
        <v>1.62257730663808</v>
      </c>
      <c r="E52" s="1263">
        <v>1.6690453072312113</v>
      </c>
      <c r="F52" s="1263">
        <v>1.6244482735724401</v>
      </c>
      <c r="G52" s="1263">
        <v>1.5004377132809463</v>
      </c>
      <c r="H52" s="1263">
        <v>1.2831860339507801</v>
      </c>
      <c r="I52" s="1263">
        <v>1.3968772854302325</v>
      </c>
      <c r="J52" s="1263">
        <v>1.6099652037721128</v>
      </c>
    </row>
    <row r="53" spans="1:15" s="44" customFormat="1" ht="13.9" customHeight="1">
      <c r="A53" s="199" t="s">
        <v>422</v>
      </c>
      <c r="B53" s="277">
        <v>1.109421350993147</v>
      </c>
      <c r="C53" s="278">
        <v>0.99622992672420974</v>
      </c>
      <c r="D53" s="278">
        <v>0.9817919731477559</v>
      </c>
      <c r="E53" s="278">
        <v>1.0385251098180932</v>
      </c>
      <c r="F53" s="278">
        <v>0.95835231570209201</v>
      </c>
      <c r="G53" s="278">
        <v>0.74147450905483336</v>
      </c>
      <c r="H53" s="278">
        <v>0.39209063809284311</v>
      </c>
      <c r="I53" s="278">
        <v>0.56695847364993612</v>
      </c>
      <c r="J53" s="278">
        <v>0.90796534067499379</v>
      </c>
    </row>
    <row r="54" spans="1:15" s="44" customFormat="1" ht="13.9" customHeight="1">
      <c r="A54" s="199" t="s">
        <v>423</v>
      </c>
      <c r="B54" s="277">
        <v>2.2374342404024223</v>
      </c>
      <c r="C54" s="278">
        <v>2.2027618553551558</v>
      </c>
      <c r="D54" s="278">
        <v>2.1826507494988356</v>
      </c>
      <c r="E54" s="278">
        <v>2.2403452763408382</v>
      </c>
      <c r="F54" s="278">
        <v>2.2419030660674562</v>
      </c>
      <c r="G54" s="278">
        <v>2.2284437391988332</v>
      </c>
      <c r="H54" s="278">
        <v>2.0949647766774482</v>
      </c>
      <c r="I54" s="278">
        <v>2.1283088572251971</v>
      </c>
      <c r="J54" s="278">
        <v>2.2399908185599626</v>
      </c>
    </row>
    <row r="55" spans="1:15" s="44" customFormat="1" ht="13.9" customHeight="1">
      <c r="A55" s="199" t="s">
        <v>424</v>
      </c>
      <c r="B55" s="277">
        <v>2.3372697890057843</v>
      </c>
      <c r="C55" s="278">
        <v>2.3278794374291549</v>
      </c>
      <c r="D55" s="278">
        <v>2.3057994590636999</v>
      </c>
      <c r="E55" s="278">
        <v>2.3355334464283839</v>
      </c>
      <c r="F55" s="278">
        <v>2.3499712144739662</v>
      </c>
      <c r="G55" s="278">
        <v>2.3041595020855912</v>
      </c>
      <c r="H55" s="278">
        <v>2.3129890098676964</v>
      </c>
      <c r="I55" s="278">
        <v>2.3731053853732709</v>
      </c>
      <c r="J55" s="278">
        <v>2.466791047753337</v>
      </c>
      <c r="O55" s="279"/>
    </row>
    <row r="56" spans="1:15" s="43" customFormat="1" ht="13.9" customHeight="1">
      <c r="A56" s="526" t="s">
        <v>441</v>
      </c>
      <c r="B56" s="1262">
        <v>0.90298518103844838</v>
      </c>
      <c r="C56" s="1263">
        <v>1.0319719054503138</v>
      </c>
      <c r="D56" s="1263">
        <v>1.0737979480422009</v>
      </c>
      <c r="E56" s="1263">
        <v>1.0443579744935054</v>
      </c>
      <c r="F56" s="1263">
        <v>1.17790071797837</v>
      </c>
      <c r="G56" s="1263">
        <v>1.3145500942816153</v>
      </c>
      <c r="H56" s="1263">
        <v>1.5064386012666835</v>
      </c>
      <c r="I56" s="1263">
        <v>1.3389772980829955</v>
      </c>
      <c r="J56" s="1263">
        <v>1.1369535226321075</v>
      </c>
    </row>
    <row r="57" spans="1:15" s="44" customFormat="1" ht="13.9" customHeight="1">
      <c r="A57" s="199" t="s">
        <v>422</v>
      </c>
      <c r="B57" s="277">
        <v>1.5174708052212709</v>
      </c>
      <c r="C57" s="278">
        <v>1.7226315634611571</v>
      </c>
      <c r="D57" s="278">
        <v>1.8166562770380681</v>
      </c>
      <c r="E57" s="278">
        <v>1.8158197024573453</v>
      </c>
      <c r="F57" s="278">
        <v>1.9111676972396199</v>
      </c>
      <c r="G57" s="278">
        <v>2.2096075833231756</v>
      </c>
      <c r="H57" s="278">
        <v>2.5115322254443329</v>
      </c>
      <c r="I57" s="278">
        <v>2.1780532932484258</v>
      </c>
      <c r="J57" s="278">
        <v>1.8200908807058924</v>
      </c>
    </row>
    <row r="58" spans="1:15" s="44" customFormat="1" ht="13.9" customHeight="1">
      <c r="A58" s="199" t="s">
        <v>423</v>
      </c>
      <c r="B58" s="277">
        <v>1.0199765354471071</v>
      </c>
      <c r="C58" s="278">
        <v>1.1287684133514202</v>
      </c>
      <c r="D58" s="278">
        <v>1.1467000656889044</v>
      </c>
      <c r="E58" s="278">
        <v>1.1319430507176509</v>
      </c>
      <c r="F58" s="278">
        <v>1.1526014664009467</v>
      </c>
      <c r="G58" s="278">
        <v>1.3251378883597009</v>
      </c>
      <c r="H58" s="278">
        <v>1.4768923093854236</v>
      </c>
      <c r="I58" s="278">
        <v>1.3339221655598925</v>
      </c>
      <c r="J58" s="278">
        <v>1.2350454762144674</v>
      </c>
    </row>
    <row r="59" spans="1:15" s="44" customFormat="1" ht="13.9" customHeight="1">
      <c r="A59" s="199" t="s">
        <v>424</v>
      </c>
      <c r="B59" s="277">
        <v>9.5758687826192485E-2</v>
      </c>
      <c r="C59" s="278">
        <v>0.11653024200829533</v>
      </c>
      <c r="D59" s="278">
        <v>0.10416499860071905</v>
      </c>
      <c r="E59" s="278">
        <v>8.2074582874447313E-2</v>
      </c>
      <c r="F59" s="278">
        <v>0.31977889901337325</v>
      </c>
      <c r="G59" s="278">
        <v>0.25255283664105505</v>
      </c>
      <c r="H59" s="278">
        <v>0.29277833623447458</v>
      </c>
      <c r="I59" s="278">
        <v>0.38604354619281162</v>
      </c>
      <c r="J59" s="278">
        <v>0.33315993397867555</v>
      </c>
    </row>
    <row r="60" spans="1:15" s="47" customFormat="1" ht="13.35" customHeight="1">
      <c r="A60" s="1460" t="s">
        <v>442</v>
      </c>
      <c r="B60" s="538">
        <v>1.3644680161968494</v>
      </c>
      <c r="C60" s="539">
        <v>1.3886502435855048</v>
      </c>
      <c r="D60" s="539">
        <v>1.3872447353353512</v>
      </c>
      <c r="E60" s="539">
        <v>1.3971074411404627</v>
      </c>
      <c r="F60" s="539">
        <v>1.4320887208765298</v>
      </c>
      <c r="G60" s="539">
        <v>1.4211302786144349</v>
      </c>
      <c r="H60" s="539">
        <v>1.3788540804804224</v>
      </c>
      <c r="I60" s="539">
        <v>1.3718321295363738</v>
      </c>
      <c r="J60" s="539">
        <v>1.4030976816818221</v>
      </c>
      <c r="M60" s="279"/>
    </row>
    <row r="61" spans="1:15" s="43" customFormat="1" ht="13.9" customHeight="1">
      <c r="A61" s="1460" t="s">
        <v>443</v>
      </c>
      <c r="B61" s="538">
        <v>1.8979905119832801</v>
      </c>
      <c r="C61" s="539">
        <v>1.9417735519636614</v>
      </c>
      <c r="D61" s="539">
        <v>1.9033298179966862</v>
      </c>
      <c r="E61" s="539">
        <v>1.8855609241122677</v>
      </c>
      <c r="F61" s="539">
        <v>1.8723885938119917</v>
      </c>
      <c r="G61" s="539">
        <v>1.8952799238216196</v>
      </c>
      <c r="H61" s="539">
        <v>1.8696135689147604</v>
      </c>
      <c r="I61" s="539">
        <v>1.8148119912330976</v>
      </c>
      <c r="J61" s="539">
        <v>1.7777413815522243</v>
      </c>
      <c r="M61" s="1718"/>
    </row>
    <row r="62" spans="1:15" s="23" customFormat="1" ht="7.5" customHeight="1">
      <c r="A62" s="531"/>
      <c r="B62" s="532"/>
      <c r="C62" s="533"/>
      <c r="D62" s="533"/>
      <c r="E62" s="533"/>
      <c r="F62" s="533"/>
      <c r="G62" s="533"/>
      <c r="H62" s="533"/>
      <c r="I62" s="533"/>
      <c r="J62" s="533"/>
      <c r="K62" s="51"/>
    </row>
    <row r="63" spans="1:15" s="49" customFormat="1" ht="13.9" customHeight="1">
      <c r="A63" s="1780" t="s">
        <v>444</v>
      </c>
      <c r="B63" s="1780"/>
      <c r="C63" s="1780"/>
      <c r="D63" s="1780"/>
      <c r="E63" s="1780"/>
      <c r="F63" s="1780"/>
      <c r="G63" s="1780"/>
      <c r="H63" s="1780"/>
      <c r="I63" s="1780"/>
      <c r="J63" s="1780"/>
    </row>
    <row r="64" spans="1:15" s="23" customFormat="1" ht="23.1" customHeight="1">
      <c r="A64" s="392"/>
      <c r="B64" s="423"/>
      <c r="C64" s="392"/>
      <c r="D64" s="392"/>
      <c r="E64" s="392"/>
      <c r="F64" s="392"/>
      <c r="G64" s="392"/>
      <c r="H64" s="392"/>
      <c r="I64" s="392"/>
      <c r="J64" s="392"/>
    </row>
    <row r="65" spans="1:10" s="24" customFormat="1" ht="18.75" customHeight="1">
      <c r="A65" s="358" t="s">
        <v>445</v>
      </c>
      <c r="B65" s="336"/>
      <c r="C65" s="336"/>
      <c r="D65" s="336"/>
      <c r="E65" s="336"/>
      <c r="F65" s="336"/>
      <c r="G65" s="336"/>
      <c r="H65" s="336"/>
      <c r="I65" s="336"/>
      <c r="J65" s="336"/>
    </row>
    <row r="66" spans="1:10" s="24" customFormat="1" ht="13.9" customHeight="1">
      <c r="A66" s="266"/>
      <c r="B66" s="336"/>
      <c r="C66" s="336"/>
      <c r="D66" s="336"/>
      <c r="E66" s="336"/>
      <c r="F66" s="336"/>
      <c r="G66" s="336"/>
      <c r="H66" s="336"/>
      <c r="I66" s="336"/>
      <c r="J66" s="336"/>
    </row>
    <row r="67" spans="1:10" s="25" customFormat="1" ht="13.9" customHeight="1">
      <c r="A67" s="183" t="s">
        <v>110</v>
      </c>
      <c r="B67" s="337"/>
      <c r="C67" s="337"/>
      <c r="D67" s="337"/>
      <c r="E67" s="337"/>
      <c r="F67" s="337"/>
      <c r="G67" s="337"/>
      <c r="H67" s="337"/>
      <c r="I67" s="337"/>
      <c r="J67" s="337"/>
    </row>
    <row r="68" spans="1:10" s="24" customFormat="1" ht="18.75" customHeight="1">
      <c r="A68" s="266"/>
      <c r="B68" s="336"/>
      <c r="C68" s="336"/>
      <c r="D68" s="336"/>
      <c r="E68" s="336"/>
      <c r="F68" s="336"/>
      <c r="G68" s="336"/>
      <c r="H68" s="336"/>
      <c r="I68" s="336"/>
      <c r="J68" s="336"/>
    </row>
    <row r="69" spans="1:10" s="24" customFormat="1" ht="18.75" customHeight="1">
      <c r="A69" s="266"/>
      <c r="B69" s="336"/>
      <c r="C69" s="336"/>
      <c r="D69" s="336"/>
      <c r="E69" s="336"/>
      <c r="F69" s="336"/>
      <c r="G69" s="336"/>
      <c r="H69" s="336"/>
      <c r="I69" s="336"/>
      <c r="J69" s="336"/>
    </row>
    <row r="70" spans="1:10" s="24" customFormat="1" ht="18.75" customHeight="1">
      <c r="A70" s="266"/>
      <c r="B70" s="336"/>
      <c r="C70" s="336"/>
      <c r="D70" s="336"/>
      <c r="E70" s="336"/>
      <c r="F70" s="336"/>
      <c r="G70" s="336"/>
      <c r="H70" s="336"/>
      <c r="I70" s="336"/>
      <c r="J70" s="336"/>
    </row>
    <row r="71" spans="1:10" s="24" customFormat="1" ht="18.75" customHeight="1">
      <c r="A71" s="266"/>
      <c r="B71" s="336"/>
      <c r="C71" s="336"/>
      <c r="D71" s="336"/>
      <c r="E71" s="336"/>
      <c r="F71" s="336"/>
      <c r="G71" s="336"/>
      <c r="H71" s="336"/>
      <c r="I71" s="336"/>
      <c r="J71" s="336"/>
    </row>
    <row r="72" spans="1:10" s="24" customFormat="1" ht="18.75" customHeight="1">
      <c r="A72" s="266"/>
      <c r="B72" s="336"/>
      <c r="C72" s="336"/>
      <c r="D72" s="336"/>
      <c r="E72" s="336"/>
      <c r="F72" s="336"/>
      <c r="G72" s="336"/>
      <c r="H72" s="336"/>
      <c r="I72" s="336"/>
      <c r="J72" s="336"/>
    </row>
    <row r="73" spans="1:10" s="24" customFormat="1" ht="18.75" customHeight="1">
      <c r="A73" s="266"/>
      <c r="B73" s="336"/>
      <c r="C73" s="336"/>
      <c r="D73" s="336"/>
      <c r="E73" s="336"/>
      <c r="F73" s="336"/>
      <c r="G73" s="336"/>
      <c r="H73" s="336"/>
      <c r="I73" s="336"/>
      <c r="J73" s="336"/>
    </row>
    <row r="74" spans="1:10" s="24" customFormat="1" ht="18.75" customHeight="1">
      <c r="A74" s="266"/>
      <c r="B74" s="336"/>
      <c r="C74" s="336"/>
      <c r="D74" s="336"/>
      <c r="E74" s="336"/>
      <c r="F74" s="336"/>
      <c r="G74" s="336"/>
      <c r="H74" s="336"/>
      <c r="I74" s="336"/>
      <c r="J74" s="336"/>
    </row>
    <row r="75" spans="1:10" s="24" customFormat="1" ht="18.75" customHeight="1">
      <c r="A75" s="266"/>
      <c r="B75" s="336"/>
      <c r="C75" s="336"/>
      <c r="D75" s="336"/>
      <c r="E75" s="336"/>
      <c r="F75" s="336"/>
      <c r="G75" s="336"/>
      <c r="H75" s="336"/>
      <c r="I75" s="336"/>
      <c r="J75" s="336"/>
    </row>
    <row r="76" spans="1:10" s="24" customFormat="1" ht="18.75" customHeight="1">
      <c r="A76" s="266"/>
      <c r="B76" s="336"/>
      <c r="C76" s="336"/>
      <c r="D76" s="336"/>
      <c r="E76" s="336"/>
      <c r="F76" s="336"/>
      <c r="G76" s="336"/>
      <c r="H76" s="336"/>
      <c r="I76" s="336"/>
      <c r="J76" s="336"/>
    </row>
    <row r="77" spans="1:10" s="24" customFormat="1" ht="18.75" customHeight="1">
      <c r="A77" s="266"/>
      <c r="B77" s="336"/>
      <c r="C77" s="336"/>
      <c r="D77" s="336"/>
      <c r="E77" s="336"/>
      <c r="F77" s="336"/>
      <c r="G77" s="336"/>
      <c r="H77" s="336"/>
      <c r="I77" s="336"/>
      <c r="J77" s="336"/>
    </row>
    <row r="78" spans="1:10" s="24" customFormat="1" ht="18.75" customHeight="1">
      <c r="A78" s="266"/>
      <c r="B78" s="336"/>
      <c r="C78" s="336"/>
      <c r="D78" s="336"/>
      <c r="E78" s="336"/>
      <c r="F78" s="336"/>
      <c r="G78" s="336"/>
      <c r="H78" s="336"/>
      <c r="I78" s="336"/>
      <c r="J78" s="336"/>
    </row>
    <row r="79" spans="1:10" s="24" customFormat="1" ht="18.75" customHeight="1">
      <c r="A79" s="266"/>
      <c r="B79" s="336"/>
      <c r="C79" s="336"/>
      <c r="D79" s="336"/>
      <c r="E79" s="336"/>
      <c r="F79" s="336"/>
      <c r="G79" s="336"/>
      <c r="H79" s="336"/>
      <c r="I79" s="336"/>
      <c r="J79" s="336"/>
    </row>
    <row r="80" spans="1:10" s="23" customFormat="1" ht="18" customHeight="1">
      <c r="A80" s="392"/>
      <c r="B80" s="423"/>
      <c r="C80" s="392"/>
      <c r="D80" s="392"/>
      <c r="E80" s="392"/>
      <c r="F80" s="392"/>
      <c r="G80" s="392"/>
      <c r="H80" s="392"/>
      <c r="I80" s="392"/>
      <c r="J80" s="392"/>
    </row>
    <row r="81" spans="1:10" s="23" customFormat="1" ht="23.1" customHeight="1">
      <c r="A81" s="357"/>
      <c r="B81" s="541"/>
      <c r="C81" s="357"/>
      <c r="D81" s="357"/>
      <c r="E81" s="357"/>
      <c r="F81" s="357"/>
      <c r="G81" s="357"/>
      <c r="H81" s="357"/>
      <c r="I81" s="357"/>
      <c r="J81" s="357"/>
    </row>
    <row r="82" spans="1:10" s="23" customFormat="1" ht="23.1" customHeight="1">
      <c r="A82" s="358" t="s">
        <v>446</v>
      </c>
      <c r="B82" s="423"/>
      <c r="C82" s="392"/>
      <c r="D82" s="392"/>
      <c r="E82" s="392"/>
      <c r="F82" s="392"/>
      <c r="G82" s="392"/>
      <c r="H82" s="392"/>
      <c r="I82" s="392"/>
      <c r="J82" s="392"/>
    </row>
    <row r="83" spans="1:10" s="24" customFormat="1" ht="13.9" customHeight="1">
      <c r="B83" s="336"/>
      <c r="C83" s="336"/>
      <c r="D83" s="336"/>
      <c r="E83" s="336"/>
      <c r="F83" s="336"/>
      <c r="G83" s="336"/>
      <c r="H83" s="336"/>
      <c r="I83" s="336"/>
      <c r="J83" s="336"/>
    </row>
    <row r="84" spans="1:10" s="24" customFormat="1" ht="13.9" customHeight="1">
      <c r="A84" s="183" t="s">
        <v>422</v>
      </c>
      <c r="B84" s="336"/>
      <c r="C84" s="336"/>
      <c r="D84" s="336"/>
      <c r="E84" s="336"/>
      <c r="F84" s="336"/>
      <c r="G84" s="336"/>
      <c r="H84" s="336"/>
      <c r="I84" s="336"/>
      <c r="J84" s="336"/>
    </row>
    <row r="85" spans="1:10" s="24" customFormat="1" ht="18.75" customHeight="1">
      <c r="A85" s="266"/>
      <c r="B85" s="336"/>
      <c r="C85" s="336"/>
      <c r="D85" s="336"/>
      <c r="E85" s="336"/>
      <c r="F85" s="336"/>
      <c r="G85" s="336"/>
      <c r="H85" s="336"/>
      <c r="I85" s="336"/>
      <c r="J85" s="336"/>
    </row>
    <row r="86" spans="1:10" s="24" customFormat="1" ht="18.75" customHeight="1">
      <c r="A86" s="266"/>
      <c r="B86" s="336"/>
      <c r="C86" s="336"/>
      <c r="D86" s="336"/>
      <c r="E86" s="336"/>
      <c r="F86" s="336"/>
      <c r="G86" s="336"/>
      <c r="H86" s="336"/>
      <c r="I86" s="336"/>
      <c r="J86" s="336"/>
    </row>
    <row r="87" spans="1:10" s="25" customFormat="1" ht="18.75" customHeight="1">
      <c r="A87" s="183"/>
      <c r="B87" s="337"/>
      <c r="C87" s="337"/>
      <c r="D87" s="337"/>
      <c r="E87" s="337"/>
      <c r="F87" s="337"/>
      <c r="G87" s="337"/>
      <c r="H87" s="337"/>
      <c r="I87" s="337"/>
      <c r="J87" s="337"/>
    </row>
    <row r="88" spans="1:10" s="25" customFormat="1" ht="18.75" customHeight="1">
      <c r="A88" s="183"/>
      <c r="B88" s="337"/>
      <c r="C88" s="337"/>
      <c r="D88" s="337"/>
      <c r="E88" s="337"/>
      <c r="F88" s="337"/>
      <c r="G88" s="337"/>
      <c r="H88" s="337"/>
      <c r="I88" s="337"/>
      <c r="J88" s="337"/>
    </row>
    <row r="89" spans="1:10" s="24" customFormat="1" ht="18.75" customHeight="1">
      <c r="A89" s="266"/>
      <c r="B89" s="336"/>
      <c r="C89" s="336"/>
      <c r="D89" s="336"/>
      <c r="E89" s="336"/>
      <c r="F89" s="336"/>
      <c r="G89" s="336"/>
      <c r="H89" s="336"/>
      <c r="I89" s="336"/>
      <c r="J89" s="336"/>
    </row>
    <row r="90" spans="1:10" s="24" customFormat="1" ht="18.75" customHeight="1">
      <c r="A90" s="266"/>
      <c r="B90" s="336"/>
      <c r="C90" s="336"/>
      <c r="D90" s="336"/>
      <c r="E90" s="336"/>
      <c r="F90" s="336"/>
      <c r="G90" s="336"/>
      <c r="H90" s="336"/>
      <c r="I90" s="336"/>
      <c r="J90" s="336"/>
    </row>
    <row r="91" spans="1:10" s="24" customFormat="1" ht="18.75" customHeight="1">
      <c r="A91" s="266"/>
      <c r="B91" s="336"/>
      <c r="C91" s="336"/>
      <c r="D91" s="336"/>
      <c r="E91" s="336"/>
      <c r="F91" s="336"/>
      <c r="G91" s="336"/>
      <c r="H91" s="336"/>
      <c r="I91" s="336"/>
      <c r="J91" s="336"/>
    </row>
    <row r="92" spans="1:10" s="24" customFormat="1" ht="18.75" customHeight="1">
      <c r="A92" s="266"/>
      <c r="B92" s="336"/>
      <c r="C92" s="336"/>
      <c r="D92" s="336"/>
      <c r="E92" s="336"/>
      <c r="F92" s="336"/>
      <c r="G92" s="336"/>
      <c r="H92" s="336"/>
      <c r="I92" s="336"/>
      <c r="J92" s="336"/>
    </row>
    <row r="93" spans="1:10" s="24" customFormat="1" ht="18.75" customHeight="1">
      <c r="A93" s="266"/>
      <c r="B93" s="336"/>
      <c r="C93" s="336"/>
      <c r="D93" s="336"/>
      <c r="E93" s="336"/>
      <c r="F93" s="336"/>
      <c r="G93" s="336"/>
      <c r="H93" s="336"/>
      <c r="I93" s="336"/>
      <c r="J93" s="336"/>
    </row>
    <row r="94" spans="1:10" s="24" customFormat="1" ht="18.75" customHeight="1">
      <c r="A94" s="266"/>
      <c r="B94" s="336"/>
      <c r="C94" s="336"/>
      <c r="D94" s="336"/>
      <c r="E94" s="336"/>
      <c r="F94" s="336"/>
      <c r="G94" s="336"/>
      <c r="H94" s="336"/>
      <c r="I94" s="336"/>
      <c r="J94" s="336"/>
    </row>
    <row r="95" spans="1:10" s="24" customFormat="1" ht="18.75" customHeight="1">
      <c r="A95" s="266"/>
      <c r="B95" s="336"/>
      <c r="C95" s="336"/>
      <c r="D95" s="336"/>
      <c r="E95" s="336"/>
      <c r="F95" s="336"/>
      <c r="G95" s="336"/>
      <c r="H95" s="336"/>
      <c r="I95" s="336"/>
      <c r="J95" s="336"/>
    </row>
    <row r="96" spans="1:10" s="24" customFormat="1" ht="18.75" customHeight="1">
      <c r="A96" s="266"/>
      <c r="B96" s="336"/>
      <c r="C96" s="336"/>
      <c r="D96" s="336"/>
      <c r="E96" s="336"/>
      <c r="F96" s="336"/>
      <c r="G96" s="336"/>
      <c r="H96" s="336"/>
      <c r="I96" s="336"/>
      <c r="J96" s="336"/>
    </row>
    <row r="97" spans="1:10" s="23" customFormat="1" ht="13.9" customHeight="1">
      <c r="A97" s="392"/>
      <c r="B97" s="423"/>
      <c r="C97" s="392"/>
      <c r="D97" s="392"/>
      <c r="E97" s="392"/>
      <c r="F97" s="392"/>
      <c r="G97" s="392"/>
      <c r="H97" s="392"/>
      <c r="I97" s="392"/>
      <c r="J97" s="392"/>
    </row>
    <row r="98" spans="1:10" s="25" customFormat="1" ht="13.9" customHeight="1">
      <c r="A98" s="183" t="s">
        <v>423</v>
      </c>
      <c r="B98" s="337"/>
      <c r="C98" s="337"/>
      <c r="D98" s="337"/>
      <c r="E98" s="337"/>
      <c r="F98" s="337"/>
      <c r="G98" s="337"/>
      <c r="H98" s="337"/>
      <c r="I98" s="337"/>
      <c r="J98" s="337"/>
    </row>
    <row r="99" spans="1:10" s="24" customFormat="1" ht="18.75" customHeight="1">
      <c r="A99" s="266"/>
      <c r="B99" s="336"/>
      <c r="C99" s="336"/>
      <c r="D99" s="336"/>
      <c r="E99" s="336"/>
      <c r="F99" s="336"/>
      <c r="G99" s="336"/>
      <c r="H99" s="336"/>
      <c r="I99" s="336"/>
      <c r="J99" s="336"/>
    </row>
    <row r="100" spans="1:10" s="24" customFormat="1" ht="18.75" customHeight="1">
      <c r="A100" s="266"/>
      <c r="B100" s="336"/>
      <c r="C100" s="336"/>
      <c r="D100" s="336"/>
      <c r="E100" s="336"/>
      <c r="F100" s="336"/>
      <c r="G100" s="336"/>
      <c r="H100" s="336"/>
      <c r="I100" s="336"/>
      <c r="J100" s="336"/>
    </row>
    <row r="101" spans="1:10" s="24" customFormat="1" ht="18.75" customHeight="1">
      <c r="A101" s="266"/>
      <c r="B101" s="336"/>
      <c r="C101" s="336"/>
      <c r="D101" s="336"/>
      <c r="E101" s="336"/>
      <c r="F101" s="336"/>
      <c r="G101" s="336"/>
      <c r="H101" s="336"/>
      <c r="I101" s="336"/>
      <c r="J101" s="336"/>
    </row>
    <row r="102" spans="1:10" s="24" customFormat="1" ht="18.75" customHeight="1">
      <c r="A102" s="266"/>
      <c r="B102" s="336"/>
      <c r="C102" s="336"/>
      <c r="D102" s="336"/>
      <c r="E102" s="336"/>
      <c r="F102" s="336"/>
      <c r="G102" s="336"/>
      <c r="H102" s="336"/>
      <c r="I102" s="336"/>
      <c r="J102" s="336"/>
    </row>
    <row r="103" spans="1:10" s="24" customFormat="1" ht="18.75" customHeight="1">
      <c r="A103" s="266"/>
      <c r="B103" s="336"/>
      <c r="C103" s="336"/>
      <c r="D103" s="336"/>
      <c r="E103" s="336"/>
      <c r="F103" s="336"/>
      <c r="G103" s="336"/>
      <c r="H103" s="336"/>
      <c r="I103" s="336"/>
      <c r="J103" s="336"/>
    </row>
    <row r="104" spans="1:10" s="24" customFormat="1" ht="18.75" customHeight="1">
      <c r="A104" s="266"/>
      <c r="B104" s="336"/>
      <c r="C104" s="336"/>
      <c r="D104" s="336"/>
      <c r="E104" s="336"/>
      <c r="F104" s="336"/>
      <c r="G104" s="336"/>
      <c r="H104" s="336"/>
      <c r="I104" s="336"/>
      <c r="J104" s="336"/>
    </row>
    <row r="105" spans="1:10" s="24" customFormat="1" ht="18.75" customHeight="1">
      <c r="A105" s="266"/>
      <c r="B105" s="336"/>
      <c r="C105" s="336"/>
      <c r="D105" s="336"/>
      <c r="E105" s="336"/>
      <c r="F105" s="336"/>
      <c r="G105" s="336"/>
      <c r="H105" s="336"/>
      <c r="I105" s="336"/>
      <c r="J105" s="336"/>
    </row>
    <row r="106" spans="1:10" s="24" customFormat="1" ht="18.75" customHeight="1">
      <c r="A106" s="266"/>
      <c r="B106" s="336"/>
      <c r="C106" s="336"/>
      <c r="D106" s="336"/>
      <c r="E106" s="336"/>
      <c r="F106" s="336"/>
      <c r="G106" s="336"/>
      <c r="H106" s="336"/>
      <c r="I106" s="336"/>
      <c r="J106" s="336"/>
    </row>
    <row r="107" spans="1:10" s="24" customFormat="1" ht="18.75" customHeight="1">
      <c r="A107" s="266"/>
      <c r="B107" s="336"/>
      <c r="C107" s="336"/>
      <c r="D107" s="336"/>
      <c r="E107" s="336"/>
      <c r="F107" s="336"/>
      <c r="G107" s="336"/>
      <c r="H107" s="336"/>
      <c r="I107" s="336"/>
      <c r="J107" s="336"/>
    </row>
    <row r="108" spans="1:10" s="24" customFormat="1" ht="18.75" customHeight="1">
      <c r="A108" s="266"/>
      <c r="B108" s="336"/>
      <c r="C108" s="336"/>
      <c r="D108" s="336"/>
      <c r="E108" s="336"/>
      <c r="F108" s="336"/>
      <c r="G108" s="336"/>
      <c r="H108" s="336"/>
      <c r="I108" s="336"/>
      <c r="J108" s="336"/>
    </row>
    <row r="109" spans="1:10" s="24" customFormat="1" ht="18.75" customHeight="1">
      <c r="A109" s="266"/>
      <c r="B109" s="336"/>
      <c r="C109" s="336"/>
      <c r="D109" s="336"/>
      <c r="E109" s="336"/>
      <c r="F109" s="336"/>
      <c r="G109" s="336"/>
      <c r="H109" s="336"/>
      <c r="I109" s="336"/>
      <c r="J109" s="336"/>
    </row>
    <row r="110" spans="1:10" s="24" customFormat="1" ht="18.75" customHeight="1">
      <c r="A110" s="266"/>
      <c r="B110" s="336"/>
      <c r="C110" s="336"/>
      <c r="D110" s="336"/>
      <c r="E110" s="336"/>
      <c r="F110" s="336"/>
      <c r="G110" s="336"/>
      <c r="H110" s="336"/>
      <c r="I110" s="336"/>
      <c r="J110" s="336"/>
    </row>
    <row r="111" spans="1:10" s="23" customFormat="1" ht="18.75" customHeight="1">
      <c r="A111" s="392"/>
      <c r="B111" s="423"/>
      <c r="C111" s="392"/>
      <c r="D111" s="392"/>
      <c r="E111" s="392"/>
      <c r="F111" s="392"/>
      <c r="G111" s="392"/>
      <c r="H111" s="392"/>
      <c r="I111" s="392"/>
      <c r="J111" s="392"/>
    </row>
    <row r="112" spans="1:10" s="23" customFormat="1" ht="23.1" customHeight="1">
      <c r="A112" s="357"/>
      <c r="B112" s="541"/>
      <c r="C112" s="357"/>
      <c r="D112" s="357"/>
      <c r="E112" s="357"/>
      <c r="F112" s="357"/>
      <c r="G112" s="357"/>
      <c r="H112" s="357"/>
      <c r="I112" s="357"/>
      <c r="J112" s="357"/>
    </row>
    <row r="113" spans="1:10" s="23" customFormat="1" ht="23.1" customHeight="1">
      <c r="A113" s="358" t="s">
        <v>446</v>
      </c>
      <c r="B113" s="423"/>
      <c r="C113" s="392"/>
      <c r="D113" s="392"/>
      <c r="E113" s="392"/>
      <c r="F113" s="392"/>
      <c r="G113" s="392"/>
      <c r="H113" s="392"/>
      <c r="I113" s="392"/>
      <c r="J113" s="392"/>
    </row>
    <row r="114" spans="1:10" s="24" customFormat="1" ht="13.9" customHeight="1">
      <c r="B114" s="336"/>
      <c r="C114" s="336"/>
      <c r="D114" s="336"/>
      <c r="E114" s="336"/>
      <c r="F114" s="336"/>
      <c r="G114" s="336"/>
      <c r="H114" s="336"/>
      <c r="I114" s="336"/>
      <c r="J114" s="336"/>
    </row>
    <row r="115" spans="1:10" s="25" customFormat="1" ht="13.9" customHeight="1">
      <c r="A115" s="183" t="s">
        <v>424</v>
      </c>
      <c r="B115" s="337"/>
      <c r="C115" s="337"/>
      <c r="D115" s="337"/>
      <c r="E115" s="337"/>
      <c r="F115" s="337"/>
      <c r="G115" s="337"/>
      <c r="H115" s="337"/>
      <c r="I115" s="337"/>
      <c r="J115" s="337"/>
    </row>
    <row r="116" spans="1:10" s="24" customFormat="1" ht="18.75" customHeight="1">
      <c r="A116" s="266"/>
      <c r="B116" s="336"/>
      <c r="C116" s="336"/>
      <c r="D116" s="336"/>
      <c r="E116" s="336"/>
      <c r="F116" s="336"/>
      <c r="G116" s="336"/>
      <c r="H116" s="336"/>
      <c r="I116" s="336"/>
      <c r="J116" s="336"/>
    </row>
    <row r="117" spans="1:10" s="24" customFormat="1" ht="18.75" customHeight="1">
      <c r="A117" s="266"/>
      <c r="B117" s="336"/>
      <c r="C117" s="336"/>
      <c r="D117" s="336"/>
      <c r="E117" s="336"/>
      <c r="F117" s="336"/>
      <c r="G117" s="336"/>
      <c r="H117" s="336"/>
      <c r="I117" s="336"/>
      <c r="J117" s="336"/>
    </row>
    <row r="118" spans="1:10" s="24" customFormat="1" ht="18.75" customHeight="1">
      <c r="A118" s="266"/>
      <c r="B118" s="336"/>
      <c r="C118" s="336"/>
      <c r="D118" s="336"/>
      <c r="E118" s="336"/>
      <c r="F118" s="336"/>
      <c r="G118" s="336"/>
      <c r="H118" s="336"/>
      <c r="I118" s="336"/>
      <c r="J118" s="336"/>
    </row>
    <row r="119" spans="1:10" s="24" customFormat="1" ht="18.75" customHeight="1">
      <c r="A119" s="266"/>
      <c r="B119" s="336"/>
      <c r="C119" s="336"/>
      <c r="D119" s="336"/>
      <c r="E119" s="336"/>
      <c r="F119" s="336"/>
      <c r="G119" s="336"/>
      <c r="H119" s="336"/>
      <c r="I119" s="336"/>
      <c r="J119" s="336"/>
    </row>
    <row r="120" spans="1:10" s="24" customFormat="1" ht="18.75" customHeight="1">
      <c r="A120" s="266"/>
      <c r="B120" s="336"/>
      <c r="C120" s="336"/>
      <c r="D120" s="336"/>
      <c r="E120" s="336"/>
      <c r="F120" s="336"/>
      <c r="G120" s="336"/>
      <c r="H120" s="336"/>
      <c r="I120" s="336"/>
      <c r="J120" s="336"/>
    </row>
    <row r="121" spans="1:10" s="24" customFormat="1" ht="18.75" customHeight="1">
      <c r="A121" s="266"/>
      <c r="B121" s="336"/>
      <c r="C121" s="336"/>
      <c r="D121" s="336"/>
      <c r="E121" s="336"/>
      <c r="F121" s="336"/>
      <c r="G121" s="336"/>
      <c r="H121" s="336"/>
      <c r="I121" s="336"/>
      <c r="J121" s="336"/>
    </row>
    <row r="122" spans="1:10" s="24" customFormat="1" ht="18.75" customHeight="1">
      <c r="A122" s="266"/>
      <c r="B122" s="336"/>
      <c r="C122" s="336"/>
      <c r="D122" s="336"/>
      <c r="E122" s="336"/>
      <c r="F122" s="336"/>
      <c r="G122" s="336"/>
      <c r="H122" s="336"/>
      <c r="I122" s="336"/>
      <c r="J122" s="336"/>
    </row>
    <row r="123" spans="1:10" s="24" customFormat="1" ht="18.75" customHeight="1">
      <c r="A123" s="266"/>
      <c r="B123" s="336"/>
      <c r="C123" s="336"/>
      <c r="D123" s="336"/>
      <c r="E123" s="336"/>
      <c r="F123" s="336"/>
      <c r="G123" s="336"/>
      <c r="H123" s="336"/>
      <c r="I123" s="336"/>
      <c r="J123" s="336"/>
    </row>
    <row r="124" spans="1:10" s="24" customFormat="1" ht="18.75" customHeight="1">
      <c r="A124" s="266"/>
      <c r="B124" s="336"/>
      <c r="C124" s="336"/>
      <c r="D124" s="336"/>
      <c r="E124" s="336"/>
      <c r="F124" s="336"/>
      <c r="G124" s="336"/>
      <c r="H124" s="336"/>
      <c r="I124" s="336"/>
      <c r="J124" s="336"/>
    </row>
    <row r="125" spans="1:10" s="24" customFormat="1" ht="18.75" customHeight="1">
      <c r="A125" s="266"/>
      <c r="B125" s="336"/>
      <c r="C125" s="336"/>
      <c r="D125" s="336"/>
      <c r="E125" s="336"/>
      <c r="F125" s="336"/>
      <c r="G125" s="336"/>
      <c r="H125" s="336"/>
      <c r="I125" s="336"/>
      <c r="J125" s="336"/>
    </row>
    <row r="126" spans="1:10" s="24" customFormat="1" ht="18.75" customHeight="1">
      <c r="A126" s="266"/>
      <c r="B126" s="336"/>
      <c r="C126" s="336"/>
      <c r="D126" s="336"/>
      <c r="E126" s="336"/>
      <c r="F126" s="336"/>
      <c r="G126" s="336"/>
      <c r="H126" s="336"/>
      <c r="I126" s="336"/>
      <c r="J126" s="336"/>
    </row>
    <row r="127" spans="1:10" s="24" customFormat="1" ht="18.75" customHeight="1">
      <c r="A127" s="266"/>
      <c r="B127" s="336"/>
      <c r="C127" s="336"/>
      <c r="D127" s="336"/>
      <c r="E127" s="336"/>
      <c r="F127" s="336"/>
      <c r="G127" s="336"/>
      <c r="H127" s="336"/>
      <c r="I127" s="336"/>
      <c r="J127" s="336"/>
    </row>
    <row r="128" spans="1:10" s="25" customFormat="1" ht="24.75" customHeight="1">
      <c r="A128" s="337"/>
      <c r="B128" s="337"/>
      <c r="C128" s="337"/>
      <c r="D128" s="337"/>
      <c r="E128" s="337"/>
      <c r="F128" s="337"/>
      <c r="G128" s="337"/>
      <c r="H128" s="337"/>
      <c r="I128" s="337"/>
      <c r="J128" s="337"/>
    </row>
    <row r="129" spans="1:12" s="23" customFormat="1" ht="23.1" customHeight="1">
      <c r="A129" s="357"/>
      <c r="B129" s="541"/>
      <c r="C129" s="357"/>
      <c r="D129" s="357"/>
      <c r="E129" s="357"/>
      <c r="F129" s="357"/>
      <c r="G129" s="357"/>
      <c r="H129" s="357"/>
      <c r="I129" s="357"/>
      <c r="J129" s="357"/>
    </row>
    <row r="130" spans="1:12" s="24" customFormat="1" ht="18.75" customHeight="1">
      <c r="A130" s="358" t="s">
        <v>447</v>
      </c>
      <c r="B130" s="336"/>
      <c r="C130" s="336"/>
      <c r="D130" s="336"/>
      <c r="E130" s="336"/>
      <c r="F130" s="336"/>
      <c r="G130" s="336"/>
      <c r="H130" s="336"/>
      <c r="I130" s="336"/>
      <c r="J130" s="336"/>
    </row>
    <row r="131" spans="1:12" s="27" customFormat="1" ht="13.9" customHeight="1">
      <c r="A131" s="395"/>
      <c r="B131" s="395"/>
      <c r="C131" s="395"/>
      <c r="D131" s="395"/>
      <c r="E131" s="395"/>
      <c r="F131" s="395"/>
      <c r="G131" s="395"/>
      <c r="H131" s="395"/>
      <c r="I131" s="395"/>
      <c r="J131" s="395"/>
    </row>
    <row r="132" spans="1:12" s="26" customFormat="1" ht="14.1" customHeight="1">
      <c r="A132" s="181" t="s">
        <v>210</v>
      </c>
      <c r="B132" s="338" t="s">
        <v>211</v>
      </c>
      <c r="C132" s="339" t="s">
        <v>212</v>
      </c>
      <c r="D132" s="339" t="s">
        <v>213</v>
      </c>
      <c r="E132" s="339" t="s">
        <v>214</v>
      </c>
      <c r="F132" s="339" t="s">
        <v>215</v>
      </c>
      <c r="G132" s="339" t="s">
        <v>216</v>
      </c>
      <c r="H132" s="339" t="s">
        <v>217</v>
      </c>
      <c r="I132" s="339" t="s">
        <v>218</v>
      </c>
      <c r="J132" s="339" t="s">
        <v>219</v>
      </c>
    </row>
    <row r="133" spans="1:12" s="26" customFormat="1" ht="13.9" customHeight="1">
      <c r="A133" s="342" t="s">
        <v>448</v>
      </c>
      <c r="B133" s="542">
        <v>8984.8280287053494</v>
      </c>
      <c r="C133" s="343">
        <v>8961.8479723140008</v>
      </c>
      <c r="D133" s="343">
        <v>11093.227425274079</v>
      </c>
      <c r="E133" s="343">
        <v>12515.366849950451</v>
      </c>
      <c r="F133" s="343">
        <v>11717.092625532599</v>
      </c>
      <c r="G133" s="343">
        <v>8998.1391439698673</v>
      </c>
      <c r="H133" s="343">
        <v>8727.5610931200299</v>
      </c>
      <c r="I133" s="343">
        <v>7767.2164034499083</v>
      </c>
      <c r="J133" s="343">
        <v>6171.1669976508829</v>
      </c>
      <c r="K133" s="543"/>
      <c r="L133" s="544"/>
    </row>
    <row r="134" spans="1:12" s="26" customFormat="1" ht="13.9" customHeight="1">
      <c r="A134" s="342" t="s">
        <v>449</v>
      </c>
      <c r="B134" s="542">
        <v>32222.899486349201</v>
      </c>
      <c r="C134" s="343">
        <v>32976.0200435406</v>
      </c>
      <c r="D134" s="343">
        <v>32009.008912281643</v>
      </c>
      <c r="E134" s="343">
        <v>31375.049980253356</v>
      </c>
      <c r="F134" s="343">
        <v>31127.410433511901</v>
      </c>
      <c r="G134" s="343">
        <v>31218.448952117251</v>
      </c>
      <c r="H134" s="343">
        <v>29163.907492903501</v>
      </c>
      <c r="I134" s="343">
        <v>26115.214502246425</v>
      </c>
      <c r="J134" s="343">
        <v>23850.191077525877</v>
      </c>
      <c r="K134" s="543"/>
      <c r="L134" s="544"/>
    </row>
    <row r="135" spans="1:12" s="26" customFormat="1" ht="13.9" customHeight="1">
      <c r="A135" s="342" t="s">
        <v>450</v>
      </c>
      <c r="B135" s="542">
        <v>404.59022189575802</v>
      </c>
      <c r="C135" s="343">
        <v>373.65660310630898</v>
      </c>
      <c r="D135" s="343">
        <v>456.78202844389529</v>
      </c>
      <c r="E135" s="343">
        <v>419.16340884400159</v>
      </c>
      <c r="F135" s="343">
        <v>365.440027813396</v>
      </c>
      <c r="G135" s="343">
        <v>407.94101478870215</v>
      </c>
      <c r="H135" s="343">
        <v>396.8157976844949</v>
      </c>
      <c r="I135" s="343">
        <v>399.74356855529919</v>
      </c>
      <c r="J135" s="343">
        <v>287.77409939570134</v>
      </c>
      <c r="K135" s="543"/>
      <c r="L135" s="544"/>
    </row>
    <row r="136" spans="1:12" s="26" customFormat="1" ht="13.9" customHeight="1">
      <c r="A136" s="342" t="s">
        <v>451</v>
      </c>
      <c r="B136" s="542">
        <v>4116.1195433143403</v>
      </c>
      <c r="C136" s="343">
        <v>4442.7045856000304</v>
      </c>
      <c r="D136" s="343">
        <v>3493.3045414459002</v>
      </c>
      <c r="E136" s="343">
        <v>3839.7373847742001</v>
      </c>
      <c r="F136" s="343">
        <v>4066.0443422112999</v>
      </c>
      <c r="G136" s="343">
        <v>3063.0963982871394</v>
      </c>
      <c r="H136" s="343">
        <v>3865.7106378855401</v>
      </c>
      <c r="I136" s="343">
        <v>2973.2091848343503</v>
      </c>
      <c r="J136" s="343">
        <v>2552.5491175918501</v>
      </c>
      <c r="K136" s="543"/>
      <c r="L136" s="545"/>
    </row>
    <row r="137" spans="1:12" s="26" customFormat="1" ht="13.9" customHeight="1">
      <c r="A137" s="342" t="s">
        <v>452</v>
      </c>
      <c r="B137" s="542">
        <v>99.809136159465993</v>
      </c>
      <c r="C137" s="343">
        <v>127.85965681077499</v>
      </c>
      <c r="D137" s="343">
        <v>83.991683482946016</v>
      </c>
      <c r="E137" s="343">
        <v>103.47267812750395</v>
      </c>
      <c r="F137" s="343">
        <v>98.242128857485994</v>
      </c>
      <c r="G137" s="343">
        <v>94.329156664101063</v>
      </c>
      <c r="H137" s="343">
        <v>102.191999566435</v>
      </c>
      <c r="I137" s="343">
        <v>101.87604045002395</v>
      </c>
      <c r="J137" s="343">
        <v>88.899739587715999</v>
      </c>
      <c r="K137" s="543"/>
      <c r="L137" s="544"/>
    </row>
    <row r="138" spans="1:12" s="26" customFormat="1" ht="13.9" customHeight="1">
      <c r="A138" s="347" t="s">
        <v>240</v>
      </c>
      <c r="B138" s="542">
        <v>997.15641251798002</v>
      </c>
      <c r="C138" s="343">
        <v>1050.84329742212</v>
      </c>
      <c r="D138" s="343">
        <v>978.56232533065736</v>
      </c>
      <c r="E138" s="343">
        <v>912.04963612123811</v>
      </c>
      <c r="F138" s="343">
        <v>966.74746576079906</v>
      </c>
      <c r="G138" s="352">
        <v>1048.6909314478542</v>
      </c>
      <c r="H138" s="352">
        <v>936.84967108750095</v>
      </c>
      <c r="I138" s="352">
        <v>1109.1473898093006</v>
      </c>
      <c r="J138" s="352">
        <v>1204.3372189849308</v>
      </c>
      <c r="K138" s="543"/>
      <c r="L138" s="544"/>
    </row>
    <row r="139" spans="1:12" s="26" customFormat="1" ht="13.9" customHeight="1">
      <c r="A139" s="1460" t="s">
        <v>453</v>
      </c>
      <c r="B139" s="546">
        <v>46825.402828942097</v>
      </c>
      <c r="C139" s="354">
        <v>47932.932158793803</v>
      </c>
      <c r="D139" s="354">
        <v>48114.8769162592</v>
      </c>
      <c r="E139" s="354">
        <v>49164.839938070698</v>
      </c>
      <c r="F139" s="354">
        <v>48340.976963687499</v>
      </c>
      <c r="G139" s="354">
        <v>44830.645597274903</v>
      </c>
      <c r="H139" s="354">
        <v>43193.0366922475</v>
      </c>
      <c r="I139" s="354">
        <v>38466.407089345295</v>
      </c>
      <c r="J139" s="354">
        <v>34154.918250736999</v>
      </c>
      <c r="K139" s="543"/>
      <c r="L139" s="544"/>
    </row>
    <row r="140" spans="1:12" s="26" customFormat="1" ht="13.9" customHeight="1">
      <c r="A140" s="351" t="s">
        <v>454</v>
      </c>
      <c r="B140" s="1264">
        <v>-5530.2894281866302</v>
      </c>
      <c r="C140" s="1265">
        <v>-5285.7523179728396</v>
      </c>
      <c r="D140" s="1265">
        <v>-5619.1068203768391</v>
      </c>
      <c r="E140" s="1265">
        <v>-5538.8605374601402</v>
      </c>
      <c r="F140" s="1265">
        <v>-5856.18592511109</v>
      </c>
      <c r="G140" s="1265">
        <v>-4317.6444180307399</v>
      </c>
      <c r="H140" s="1265">
        <v>-3971.8848215585699</v>
      </c>
      <c r="I140" s="1265">
        <v>-4314.1744646386505</v>
      </c>
      <c r="J140" s="1265">
        <v>-3130.7132404700305</v>
      </c>
      <c r="K140" s="543"/>
      <c r="L140" s="544"/>
    </row>
    <row r="141" spans="1:12" s="26" customFormat="1" ht="13.9" customHeight="1">
      <c r="A141" s="351" t="s">
        <v>455</v>
      </c>
      <c r="B141" s="542">
        <v>-14798.176113843499</v>
      </c>
      <c r="C141" s="343">
        <v>-14834.4854391839</v>
      </c>
      <c r="D141" s="343">
        <v>-15516.0205128047</v>
      </c>
      <c r="E141" s="343">
        <v>-16209.123055414699</v>
      </c>
      <c r="F141" s="343">
        <v>-14682.617589568199</v>
      </c>
      <c r="G141" s="343">
        <v>-13075.6425594875</v>
      </c>
      <c r="H141" s="343">
        <v>-12359.205422945</v>
      </c>
      <c r="I141" s="343">
        <v>-10362.954569908898</v>
      </c>
      <c r="J141" s="343">
        <v>-8773.1041769695094</v>
      </c>
      <c r="K141" s="543"/>
      <c r="L141" s="544"/>
    </row>
    <row r="142" spans="1:12" s="26" customFormat="1" ht="13.9" customHeight="1">
      <c r="A142" s="351" t="s">
        <v>456</v>
      </c>
      <c r="B142" s="542">
        <v>-9604.1758465862404</v>
      </c>
      <c r="C142" s="343">
        <v>-10796.1634883033</v>
      </c>
      <c r="D142" s="343">
        <v>-10670.645005952179</v>
      </c>
      <c r="E142" s="343">
        <v>-10911.00025380594</v>
      </c>
      <c r="F142" s="343">
        <v>-12053.764334018899</v>
      </c>
      <c r="G142" s="343">
        <v>-11648.35044762514</v>
      </c>
      <c r="H142" s="343">
        <v>-11438.2303853964</v>
      </c>
      <c r="I142" s="343">
        <v>-9206.8249496060107</v>
      </c>
      <c r="J142" s="343">
        <v>-7614.9839341784909</v>
      </c>
      <c r="K142" s="543"/>
      <c r="L142" s="544"/>
    </row>
    <row r="143" spans="1:12" s="26" customFormat="1" ht="13.9" customHeight="1">
      <c r="A143" s="342" t="s">
        <v>457</v>
      </c>
      <c r="B143" s="542">
        <v>-394.50325388468002</v>
      </c>
      <c r="C143" s="343">
        <v>-407.91968468285</v>
      </c>
      <c r="D143" s="343">
        <v>-412.72982380985002</v>
      </c>
      <c r="E143" s="343">
        <v>-698.38711976659999</v>
      </c>
      <c r="F143" s="343">
        <v>-708.96060861420005</v>
      </c>
      <c r="G143" s="343">
        <v>-613.81270048198098</v>
      </c>
      <c r="H143" s="343">
        <v>-549.29231972120999</v>
      </c>
      <c r="I143" s="343">
        <v>-425.68020087709999</v>
      </c>
      <c r="J143" s="343">
        <v>-290.70119466130001</v>
      </c>
      <c r="K143" s="543"/>
      <c r="L143" s="544"/>
    </row>
    <row r="144" spans="1:12" s="26" customFormat="1" ht="19.5" customHeight="1">
      <c r="A144" s="351" t="s">
        <v>458</v>
      </c>
      <c r="B144" s="542">
        <v>-341.90309896950299</v>
      </c>
      <c r="C144" s="343">
        <v>-328.45115457304701</v>
      </c>
      <c r="D144" s="343">
        <v>-326.81412435301201</v>
      </c>
      <c r="E144" s="343">
        <v>-371.52945043864003</v>
      </c>
      <c r="F144" s="343">
        <v>-343.80839866157601</v>
      </c>
      <c r="G144" s="343">
        <v>-307.66540792558095</v>
      </c>
      <c r="H144" s="343">
        <v>-309.00518785192497</v>
      </c>
      <c r="I144" s="343">
        <v>-265.883677606042</v>
      </c>
      <c r="J144" s="343">
        <v>-376.68511856098002</v>
      </c>
      <c r="K144" s="543"/>
      <c r="L144" s="544"/>
    </row>
    <row r="145" spans="1:13" s="26" customFormat="1" ht="13.9" customHeight="1">
      <c r="A145" s="347" t="s">
        <v>459</v>
      </c>
      <c r="B145" s="542">
        <v>253.875751201421</v>
      </c>
      <c r="C145" s="352">
        <v>438.06668251295099</v>
      </c>
      <c r="D145" s="352">
        <v>559.41909063673495</v>
      </c>
      <c r="E145" s="352">
        <v>380.63948158890196</v>
      </c>
      <c r="F145" s="352">
        <v>830.72826626972801</v>
      </c>
      <c r="G145" s="352">
        <v>1129.414119468121</v>
      </c>
      <c r="H145" s="352">
        <v>1152.8638268478301</v>
      </c>
      <c r="I145" s="352">
        <v>1341.1482690161874</v>
      </c>
      <c r="J145" s="352">
        <v>630.7904670599662</v>
      </c>
      <c r="K145" s="543"/>
      <c r="L145" s="544"/>
    </row>
    <row r="146" spans="1:13" s="26" customFormat="1" ht="13.9" customHeight="1">
      <c r="A146" s="1460" t="s">
        <v>460</v>
      </c>
      <c r="B146" s="546">
        <v>-30415.1719902691</v>
      </c>
      <c r="C146" s="354">
        <v>-31214.705402202999</v>
      </c>
      <c r="D146" s="354">
        <v>-31985.8971966598</v>
      </c>
      <c r="E146" s="354">
        <v>-33348.260935297105</v>
      </c>
      <c r="F146" s="354">
        <v>-32814.608589704199</v>
      </c>
      <c r="G146" s="354">
        <v>-28833.701414082698</v>
      </c>
      <c r="H146" s="354">
        <v>-27474.7543106253</v>
      </c>
      <c r="I146" s="354">
        <v>-23234.3695936205</v>
      </c>
      <c r="J146" s="354">
        <v>-19555.397197780301</v>
      </c>
      <c r="K146" s="543"/>
      <c r="L146" s="547"/>
    </row>
    <row r="147" spans="1:13" s="26" customFormat="1" ht="13.9" customHeight="1">
      <c r="A147" s="1460" t="s">
        <v>80</v>
      </c>
      <c r="B147" s="546">
        <v>16410.230838673</v>
      </c>
      <c r="C147" s="354">
        <v>16718.226756590801</v>
      </c>
      <c r="D147" s="354">
        <v>16128.9797195993</v>
      </c>
      <c r="E147" s="354">
        <v>15816.5790027736</v>
      </c>
      <c r="F147" s="354">
        <v>15526.3683739833</v>
      </c>
      <c r="G147" s="354">
        <v>15996.944183192199</v>
      </c>
      <c r="H147" s="354">
        <v>15718.282381622101</v>
      </c>
      <c r="I147" s="354">
        <v>15232.037495724799</v>
      </c>
      <c r="J147" s="354">
        <v>14599.521052956701</v>
      </c>
      <c r="K147" s="543"/>
      <c r="L147" s="544"/>
    </row>
    <row r="148" spans="1:13" s="29" customFormat="1" ht="13.9" customHeight="1">
      <c r="A148" s="548" t="s">
        <v>206</v>
      </c>
      <c r="B148" s="549"/>
      <c r="C148" s="549"/>
      <c r="D148" s="549"/>
      <c r="E148" s="549"/>
      <c r="F148" s="549"/>
      <c r="G148" s="549"/>
      <c r="H148" s="549"/>
      <c r="I148" s="549"/>
      <c r="J148" s="549"/>
    </row>
    <row r="149" spans="1:13" s="27" customFormat="1" ht="13.9" customHeight="1">
      <c r="A149" s="208" t="s">
        <v>283</v>
      </c>
      <c r="B149" s="395"/>
      <c r="C149" s="395"/>
      <c r="D149" s="395"/>
      <c r="E149" s="395"/>
      <c r="F149" s="395"/>
      <c r="G149" s="395"/>
      <c r="H149" s="395"/>
      <c r="I149" s="395"/>
      <c r="J149" s="395"/>
    </row>
    <row r="150" spans="1:13" s="26" customFormat="1" ht="14.1" customHeight="1">
      <c r="A150" s="181" t="s">
        <v>210</v>
      </c>
      <c r="B150" s="396"/>
      <c r="C150" s="396"/>
      <c r="D150" s="396"/>
      <c r="E150" s="396"/>
      <c r="F150" s="508" t="s">
        <v>263</v>
      </c>
      <c r="G150" s="550" t="s">
        <v>264</v>
      </c>
      <c r="H150" s="550" t="s">
        <v>265</v>
      </c>
      <c r="I150" s="550" t="s">
        <v>266</v>
      </c>
      <c r="J150" s="339" t="s">
        <v>267</v>
      </c>
    </row>
    <row r="151" spans="1:13" s="26" customFormat="1" ht="13.9" customHeight="1">
      <c r="A151" s="342" t="s">
        <v>448</v>
      </c>
      <c r="B151" s="551"/>
      <c r="C151" s="551"/>
      <c r="D151" s="551"/>
      <c r="E151" s="551"/>
      <c r="F151" s="542">
        <v>44287.534873071098</v>
      </c>
      <c r="G151" s="343">
        <v>31664.083638190648</v>
      </c>
      <c r="H151" s="343">
        <v>6408.7227496831574</v>
      </c>
      <c r="I151" s="343">
        <v>-927.77099999999996</v>
      </c>
      <c r="J151" s="343">
        <v>155.61293107400999</v>
      </c>
      <c r="K151" s="346"/>
      <c r="L151" s="544"/>
    </row>
    <row r="152" spans="1:13" s="26" customFormat="1" ht="13.9" customHeight="1">
      <c r="A152" s="342" t="s">
        <v>449</v>
      </c>
      <c r="B152" s="551"/>
      <c r="C152" s="551"/>
      <c r="D152" s="551"/>
      <c r="E152" s="551"/>
      <c r="F152" s="542">
        <v>127487.489369588</v>
      </c>
      <c r="G152" s="343">
        <v>110347.7620247931</v>
      </c>
      <c r="H152" s="343">
        <v>61567.315997278827</v>
      </c>
      <c r="I152" s="343">
        <v>39380.798999999999</v>
      </c>
      <c r="J152" s="343">
        <v>45185.183344940575</v>
      </c>
      <c r="K152" s="346"/>
      <c r="L152" s="544"/>
    </row>
    <row r="153" spans="1:13" s="26" customFormat="1" ht="13.9" customHeight="1">
      <c r="A153" s="342" t="s">
        <v>450</v>
      </c>
      <c r="B153" s="551"/>
      <c r="C153" s="551"/>
      <c r="D153" s="551"/>
      <c r="E153" s="551"/>
      <c r="F153" s="542">
        <v>1615.0420082073199</v>
      </c>
      <c r="G153" s="343">
        <v>1492.2744804241954</v>
      </c>
      <c r="H153" s="343">
        <v>1121.0915955960079</v>
      </c>
      <c r="I153" s="343">
        <v>1048.414</v>
      </c>
      <c r="J153" s="343">
        <v>1207.1627109794299</v>
      </c>
      <c r="K153" s="346"/>
      <c r="L153" s="544"/>
    </row>
    <row r="154" spans="1:13" s="26" customFormat="1" ht="13.9" customHeight="1">
      <c r="A154" s="342" t="s">
        <v>451</v>
      </c>
      <c r="B154" s="551"/>
      <c r="C154" s="551"/>
      <c r="D154" s="551"/>
      <c r="E154" s="551"/>
      <c r="F154" s="542">
        <v>15841.7908540314</v>
      </c>
      <c r="G154" s="343">
        <v>12454.565338598879</v>
      </c>
      <c r="H154" s="343">
        <v>5453.6288254578503</v>
      </c>
      <c r="I154" s="343">
        <v>2556.299</v>
      </c>
      <c r="J154" s="343">
        <v>3640.5981037573497</v>
      </c>
      <c r="K154" s="346"/>
      <c r="L154" s="544"/>
    </row>
    <row r="155" spans="1:13" s="26" customFormat="1" ht="13.9" customHeight="1">
      <c r="A155" s="342" t="s">
        <v>452</v>
      </c>
      <c r="B155" s="551"/>
      <c r="C155" s="551"/>
      <c r="D155" s="551"/>
      <c r="E155" s="551"/>
      <c r="F155" s="542">
        <v>413.56614727870999</v>
      </c>
      <c r="G155" s="343">
        <v>387.29693626827003</v>
      </c>
      <c r="H155" s="343">
        <v>451.47648700984962</v>
      </c>
      <c r="I155" s="343">
        <v>450.678</v>
      </c>
      <c r="J155" s="343">
        <v>393.28702167713016</v>
      </c>
      <c r="K155" s="346"/>
      <c r="L155" s="544"/>
    </row>
    <row r="156" spans="1:13" s="26" customFormat="1" ht="13.9" customHeight="1">
      <c r="A156" s="347" t="s">
        <v>240</v>
      </c>
      <c r="B156" s="553"/>
      <c r="C156" s="553"/>
      <c r="D156" s="553"/>
      <c r="E156" s="553"/>
      <c r="F156" s="542">
        <v>3908.2027246348298</v>
      </c>
      <c r="G156" s="343">
        <v>4299.0252113295865</v>
      </c>
      <c r="H156" s="343">
        <v>4989.8898364082843</v>
      </c>
      <c r="I156" s="343">
        <v>4378.6980000000003</v>
      </c>
      <c r="J156" s="343">
        <v>4713.8515965375327</v>
      </c>
      <c r="K156" s="346"/>
      <c r="L156" s="544"/>
    </row>
    <row r="157" spans="1:13" s="26" customFormat="1" ht="13.9" customHeight="1">
      <c r="A157" s="1460" t="s">
        <v>453</v>
      </c>
      <c r="B157" s="1469"/>
      <c r="C157" s="1469"/>
      <c r="D157" s="1469"/>
      <c r="E157" s="1469"/>
      <c r="F157" s="546">
        <v>193553.62597681099</v>
      </c>
      <c r="G157" s="354">
        <v>160645.00762960498</v>
      </c>
      <c r="H157" s="354">
        <v>79992.125491433995</v>
      </c>
      <c r="I157" s="354">
        <v>46887.118000000002</v>
      </c>
      <c r="J157" s="354">
        <v>55295.696158172694</v>
      </c>
      <c r="K157" s="346"/>
      <c r="L157" s="554"/>
      <c r="M157" s="555"/>
    </row>
    <row r="158" spans="1:13" s="26" customFormat="1" ht="13.9" customHeight="1">
      <c r="A158" s="351" t="s">
        <v>454</v>
      </c>
      <c r="B158" s="556"/>
      <c r="C158" s="556"/>
      <c r="D158" s="556"/>
      <c r="E158" s="556"/>
      <c r="F158" s="1264">
        <v>-22299.905600920902</v>
      </c>
      <c r="G158" s="1265">
        <v>-15734.416944697979</v>
      </c>
      <c r="H158" s="1265">
        <v>-4447.5136484635905</v>
      </c>
      <c r="I158" s="1265">
        <v>-69.233000000000004</v>
      </c>
      <c r="J158" s="1265">
        <v>-1105.2950370165099</v>
      </c>
      <c r="K158" s="346"/>
      <c r="L158" s="544"/>
    </row>
    <row r="159" spans="1:13" s="26" customFormat="1" ht="13.9" customHeight="1">
      <c r="A159" s="351" t="s">
        <v>455</v>
      </c>
      <c r="B159" s="551"/>
      <c r="C159" s="551"/>
      <c r="D159" s="551"/>
      <c r="E159" s="551"/>
      <c r="F159" s="542">
        <v>-61242.246596971498</v>
      </c>
      <c r="G159" s="343">
        <v>-44570.906729310896</v>
      </c>
      <c r="H159" s="343">
        <v>-13307.0899190701</v>
      </c>
      <c r="I159" s="343">
        <v>-2401.6489999999999</v>
      </c>
      <c r="J159" s="343">
        <v>-5248.5384354769312</v>
      </c>
      <c r="K159" s="346"/>
      <c r="L159" s="544"/>
    </row>
    <row r="160" spans="1:13" s="26" customFormat="1" ht="13.9" customHeight="1">
      <c r="A160" s="351" t="s">
        <v>456</v>
      </c>
      <c r="B160" s="551"/>
      <c r="C160" s="551"/>
      <c r="D160" s="551"/>
      <c r="E160" s="551"/>
      <c r="F160" s="542">
        <v>-44431.573082080402</v>
      </c>
      <c r="G160" s="343">
        <v>-39908.389716806101</v>
      </c>
      <c r="H160" s="343">
        <v>-9870.9952980027811</v>
      </c>
      <c r="I160" s="343">
        <v>-1406.578</v>
      </c>
      <c r="J160" s="343">
        <v>-4695.7453203061805</v>
      </c>
      <c r="K160" s="346"/>
      <c r="L160" s="544"/>
    </row>
    <row r="161" spans="1:13" s="26" customFormat="1" ht="13.9" customHeight="1">
      <c r="A161" s="342" t="s">
        <v>457</v>
      </c>
      <c r="B161" s="551"/>
      <c r="C161" s="551"/>
      <c r="D161" s="551"/>
      <c r="E161" s="551"/>
      <c r="F161" s="542">
        <v>-2227.9972368734998</v>
      </c>
      <c r="G161" s="343">
        <v>-1879.4864157415909</v>
      </c>
      <c r="H161" s="343">
        <v>-629.49108263549999</v>
      </c>
      <c r="I161" s="343">
        <v>-333.99900000000002</v>
      </c>
      <c r="J161" s="343">
        <v>-420.18759677564998</v>
      </c>
      <c r="K161" s="346"/>
      <c r="L161" s="544"/>
    </row>
    <row r="162" spans="1:13" s="26" customFormat="1" ht="19.5" customHeight="1">
      <c r="A162" s="351" t="s">
        <v>458</v>
      </c>
      <c r="B162" s="551"/>
      <c r="C162" s="551"/>
      <c r="D162" s="551"/>
      <c r="E162" s="551"/>
      <c r="F162" s="542">
        <v>-1370.60312802627</v>
      </c>
      <c r="G162" s="343">
        <v>-1259.2393919445299</v>
      </c>
      <c r="H162" s="343">
        <v>-1230.6629348506599</v>
      </c>
      <c r="I162" s="343">
        <v>-1090.857</v>
      </c>
      <c r="J162" s="343">
        <v>-1063.76478504801</v>
      </c>
      <c r="K162" s="346"/>
      <c r="L162" s="544"/>
    </row>
    <row r="163" spans="1:13" s="26" customFormat="1" ht="13.9" customHeight="1">
      <c r="A163" s="347" t="s">
        <v>459</v>
      </c>
      <c r="B163" s="553"/>
      <c r="C163" s="553"/>
      <c r="D163" s="553"/>
      <c r="E163" s="553"/>
      <c r="F163" s="557">
        <v>2208.8535210083201</v>
      </c>
      <c r="G163" s="352">
        <v>4254.2166823921061</v>
      </c>
      <c r="H163" s="352">
        <v>-2212.6234126965696</v>
      </c>
      <c r="I163" s="352">
        <v>-2894.931</v>
      </c>
      <c r="J163" s="352">
        <v>-4139.2727652453395</v>
      </c>
      <c r="K163" s="346"/>
      <c r="L163" s="544"/>
    </row>
    <row r="164" spans="1:13" s="26" customFormat="1" ht="13.9" customHeight="1">
      <c r="A164" s="1460" t="s">
        <v>460</v>
      </c>
      <c r="B164" s="1469"/>
      <c r="C164" s="1469"/>
      <c r="D164" s="1469"/>
      <c r="E164" s="1469"/>
      <c r="F164" s="546">
        <v>-129363.472123864</v>
      </c>
      <c r="G164" s="354">
        <v>-99098.222516109003</v>
      </c>
      <c r="H164" s="354">
        <v>-31698.376295719198</v>
      </c>
      <c r="I164" s="354">
        <v>-8197.2479999999996</v>
      </c>
      <c r="J164" s="354">
        <v>-16672.803939868598</v>
      </c>
      <c r="K164" s="346"/>
      <c r="L164" s="554"/>
      <c r="M164" s="555"/>
    </row>
    <row r="165" spans="1:13" s="26" customFormat="1" ht="13.9" customHeight="1">
      <c r="A165" s="1460" t="s">
        <v>80</v>
      </c>
      <c r="B165" s="1469"/>
      <c r="C165" s="1469"/>
      <c r="D165" s="1469"/>
      <c r="E165" s="1469"/>
      <c r="F165" s="546">
        <v>64190.1538529471</v>
      </c>
      <c r="G165" s="354">
        <v>61546.785113495702</v>
      </c>
      <c r="H165" s="354">
        <v>48293.749195714801</v>
      </c>
      <c r="I165" s="354">
        <v>38689.870000000003</v>
      </c>
      <c r="J165" s="354">
        <v>38622.8922183041</v>
      </c>
      <c r="K165" s="346"/>
      <c r="L165" s="554"/>
    </row>
    <row r="166" spans="1:13" s="50" customFormat="1" ht="7.5" customHeight="1">
      <c r="A166" s="558"/>
      <c r="B166" s="558"/>
      <c r="C166" s="558"/>
      <c r="D166" s="558"/>
      <c r="E166" s="558"/>
      <c r="F166" s="558"/>
      <c r="G166" s="558"/>
      <c r="H166" s="558"/>
      <c r="I166" s="558"/>
      <c r="J166" s="558"/>
    </row>
    <row r="167" spans="1:13" s="51" customFormat="1" ht="13.9" customHeight="1">
      <c r="A167" s="559" t="s">
        <v>461</v>
      </c>
      <c r="B167" s="532"/>
      <c r="C167" s="533"/>
      <c r="D167" s="533"/>
      <c r="E167" s="533"/>
      <c r="F167" s="533"/>
      <c r="G167" s="533"/>
      <c r="H167" s="533"/>
      <c r="I167" s="533"/>
      <c r="J167" s="533"/>
    </row>
    <row r="168" spans="1:13" s="51" customFormat="1" ht="13.9" customHeight="1">
      <c r="A168" s="559" t="s">
        <v>462</v>
      </c>
      <c r="B168" s="532"/>
      <c r="C168" s="533"/>
      <c r="D168" s="533"/>
      <c r="E168" s="533"/>
      <c r="F168" s="533"/>
      <c r="G168" s="533"/>
      <c r="H168" s="533"/>
      <c r="I168" s="533"/>
      <c r="J168" s="533"/>
    </row>
    <row r="169" spans="1:13" s="51" customFormat="1" ht="13.9" customHeight="1">
      <c r="A169" s="337"/>
      <c r="B169" s="337"/>
      <c r="C169" s="337"/>
      <c r="D169" s="337"/>
      <c r="E169" s="337"/>
      <c r="F169" s="337"/>
      <c r="G169" s="337"/>
      <c r="H169" s="337"/>
      <c r="I169" s="337"/>
      <c r="J169" s="337"/>
    </row>
    <row r="170" spans="1:13" s="53" customFormat="1" ht="23.1" customHeight="1">
      <c r="A170" s="357"/>
      <c r="B170" s="541"/>
      <c r="C170" s="357"/>
      <c r="D170" s="357"/>
      <c r="E170" s="357"/>
      <c r="F170" s="357"/>
      <c r="G170" s="357"/>
      <c r="H170" s="357"/>
      <c r="I170" s="357"/>
      <c r="J170" s="357"/>
    </row>
    <row r="171" spans="1:13" s="50" customFormat="1" ht="18.75" customHeight="1">
      <c r="A171" s="358" t="s">
        <v>463</v>
      </c>
      <c r="B171" s="266"/>
      <c r="C171" s="266"/>
      <c r="D171" s="266"/>
      <c r="E171" s="266"/>
      <c r="F171" s="280"/>
      <c r="G171" s="266"/>
      <c r="H171" s="266"/>
      <c r="I171" s="266"/>
      <c r="J171" s="266"/>
      <c r="K171" s="281"/>
    </row>
    <row r="172" spans="1:13" s="50" customFormat="1" ht="13.9" customHeight="1">
      <c r="A172" s="395"/>
      <c r="B172" s="395"/>
      <c r="C172" s="395"/>
      <c r="D172" s="560"/>
      <c r="E172" s="395"/>
      <c r="F172" s="395"/>
      <c r="G172" s="395"/>
      <c r="H172" s="395"/>
      <c r="I172" s="395"/>
      <c r="J172" s="395"/>
      <c r="K172" s="27"/>
    </row>
    <row r="173" spans="1:13" s="50" customFormat="1" ht="12.75">
      <c r="A173" s="190" t="s">
        <v>210</v>
      </c>
      <c r="B173" s="338" t="s">
        <v>211</v>
      </c>
      <c r="C173" s="339" t="s">
        <v>212</v>
      </c>
      <c r="D173" s="339" t="s">
        <v>213</v>
      </c>
      <c r="E173" s="339" t="s">
        <v>214</v>
      </c>
      <c r="F173" s="339" t="s">
        <v>215</v>
      </c>
      <c r="G173" s="339" t="s">
        <v>216</v>
      </c>
      <c r="H173" s="339" t="s">
        <v>217</v>
      </c>
      <c r="I173" s="339" t="s">
        <v>218</v>
      </c>
      <c r="J173" s="339" t="s">
        <v>219</v>
      </c>
    </row>
    <row r="174" spans="1:13" s="54" customFormat="1" ht="13.9" customHeight="1">
      <c r="A174" s="1470" t="s">
        <v>80</v>
      </c>
      <c r="B174" s="561">
        <v>16410.230838673</v>
      </c>
      <c r="C174" s="562">
        <v>16718.226756590801</v>
      </c>
      <c r="D174" s="562">
        <v>16128.9797195993</v>
      </c>
      <c r="E174" s="563">
        <v>15816.5790027736</v>
      </c>
      <c r="F174" s="563">
        <v>15526.3683739833</v>
      </c>
      <c r="G174" s="563">
        <v>15996.944183192101</v>
      </c>
      <c r="H174" s="563">
        <v>15718.282381622101</v>
      </c>
      <c r="I174" s="563">
        <v>15232.037495724799</v>
      </c>
      <c r="J174" s="563">
        <v>14599.521052956701</v>
      </c>
    </row>
    <row r="175" spans="1:13" s="54" customFormat="1" ht="12.75">
      <c r="A175" s="564"/>
      <c r="B175" s="1471"/>
      <c r="C175" s="1471"/>
      <c r="D175" s="1472"/>
      <c r="E175" s="1472"/>
      <c r="F175" s="1472"/>
      <c r="G175" s="1472"/>
      <c r="H175" s="565"/>
      <c r="I175" s="566"/>
      <c r="J175" s="566"/>
      <c r="K175" s="27"/>
    </row>
    <row r="176" spans="1:13" s="54" customFormat="1" ht="23.1" customHeight="1">
      <c r="A176" s="567" t="s">
        <v>464</v>
      </c>
      <c r="B176" s="568" t="s">
        <v>465</v>
      </c>
      <c r="C176" s="569" t="s">
        <v>466</v>
      </c>
      <c r="D176" s="569" t="s">
        <v>467</v>
      </c>
      <c r="E176" s="569" t="s">
        <v>468</v>
      </c>
      <c r="F176" s="569" t="s">
        <v>469</v>
      </c>
      <c r="G176" s="569" t="s">
        <v>470</v>
      </c>
      <c r="H176" s="569" t="s">
        <v>471</v>
      </c>
      <c r="I176" s="569" t="s">
        <v>472</v>
      </c>
      <c r="J176" s="566"/>
    </row>
    <row r="177" spans="1:10" s="50" customFormat="1" ht="13.9" customHeight="1">
      <c r="A177" s="570" t="s">
        <v>473</v>
      </c>
      <c r="B177" s="542">
        <v>80.349836183781434</v>
      </c>
      <c r="C177" s="343">
        <v>212.12018246818627</v>
      </c>
      <c r="D177" s="343">
        <v>68.06799963168919</v>
      </c>
      <c r="E177" s="343">
        <v>-9.0731753507769177</v>
      </c>
      <c r="F177" s="343">
        <v>-29.803587209213617</v>
      </c>
      <c r="G177" s="343">
        <v>15.069274029305934</v>
      </c>
      <c r="H177" s="343">
        <v>3.0294993871508948</v>
      </c>
      <c r="I177" s="343">
        <v>42.151383900211478</v>
      </c>
      <c r="J177" s="558"/>
    </row>
    <row r="178" spans="1:10" s="50" customFormat="1" ht="13.9" customHeight="1">
      <c r="A178" s="570" t="s">
        <v>474</v>
      </c>
      <c r="B178" s="542">
        <v>109.46376998154436</v>
      </c>
      <c r="C178" s="343">
        <v>-6.9536204489945321</v>
      </c>
      <c r="D178" s="343">
        <v>-50.154933909269189</v>
      </c>
      <c r="E178" s="343">
        <v>35.738160020215965</v>
      </c>
      <c r="F178" s="343">
        <v>-19.511975777609635</v>
      </c>
      <c r="G178" s="343">
        <v>-105.14342870250674</v>
      </c>
      <c r="H178" s="343">
        <v>-38.803637550291015</v>
      </c>
      <c r="I178" s="343">
        <v>-41.271611526110497</v>
      </c>
      <c r="J178" s="558"/>
    </row>
    <row r="179" spans="1:10" s="50" customFormat="1" ht="13.9" customHeight="1">
      <c r="A179" s="570" t="s">
        <v>475</v>
      </c>
      <c r="B179" s="542">
        <v>322.36858246735295</v>
      </c>
      <c r="C179" s="343">
        <v>92.574869089544066</v>
      </c>
      <c r="D179" s="343">
        <v>-239.00712849736337</v>
      </c>
      <c r="E179" s="343">
        <v>195.89424783006208</v>
      </c>
      <c r="F179" s="343">
        <v>586.63803679191744</v>
      </c>
      <c r="G179" s="343">
        <v>994.75872174456094</v>
      </c>
      <c r="H179" s="343">
        <v>-519.00191920459929</v>
      </c>
      <c r="I179" s="343">
        <v>-1034.988573238641</v>
      </c>
      <c r="J179" s="558"/>
    </row>
    <row r="180" spans="1:10" s="50" customFormat="1" ht="13.9" customHeight="1">
      <c r="A180" s="570" t="s">
        <v>476</v>
      </c>
      <c r="B180" s="542">
        <v>-388.17069637612548</v>
      </c>
      <c r="C180" s="343">
        <v>-147.17535767985265</v>
      </c>
      <c r="D180" s="343">
        <v>88.571926925427078</v>
      </c>
      <c r="E180" s="343">
        <v>-432.43220731441232</v>
      </c>
      <c r="F180" s="343">
        <v>-424.35309853844154</v>
      </c>
      <c r="G180" s="343">
        <v>-591.85272473393138</v>
      </c>
      <c r="H180" s="343">
        <v>542.71385583073732</v>
      </c>
      <c r="I180" s="343">
        <v>756.44972303948737</v>
      </c>
      <c r="J180" s="558"/>
    </row>
    <row r="181" spans="1:10" s="50" customFormat="1" ht="13.9" customHeight="1">
      <c r="A181" s="570" t="s">
        <v>477</v>
      </c>
      <c r="B181" s="542">
        <v>-10.601593579374052</v>
      </c>
      <c r="C181" s="343">
        <v>43.344663300460567</v>
      </c>
      <c r="D181" s="343">
        <v>18.62105927628901</v>
      </c>
      <c r="E181" s="343">
        <v>44.01933179147801</v>
      </c>
      <c r="F181" s="343">
        <v>-43.979479169621882</v>
      </c>
      <c r="G181" s="343">
        <v>67.971493430866843</v>
      </c>
      <c r="H181" s="343">
        <v>-49.556159487516595</v>
      </c>
      <c r="I181" s="343">
        <v>132.32254731948257</v>
      </c>
      <c r="J181" s="558"/>
    </row>
    <row r="182" spans="1:10" s="50" customFormat="1" ht="13.9" customHeight="1">
      <c r="A182" s="570" t="s">
        <v>478</v>
      </c>
      <c r="B182" s="542">
        <v>-225.06852848706151</v>
      </c>
      <c r="C182" s="343"/>
      <c r="D182" s="343">
        <v>127.48972493368998</v>
      </c>
      <c r="E182" s="343"/>
      <c r="F182" s="343">
        <v>-160.95685452845686</v>
      </c>
      <c r="G182" s="343"/>
      <c r="H182" s="343">
        <v>125.43696299648653</v>
      </c>
      <c r="I182" s="343">
        <v>127.0340677273195</v>
      </c>
      <c r="J182" s="558"/>
    </row>
    <row r="183" spans="1:10" s="50" customFormat="1" ht="13.9" customHeight="1">
      <c r="A183" s="570" t="s">
        <v>479</v>
      </c>
      <c r="B183" s="542">
        <v>-110.27370646242662</v>
      </c>
      <c r="C183" s="343">
        <v>-16.494029946208229</v>
      </c>
      <c r="D183" s="343">
        <v>20.991680700368875</v>
      </c>
      <c r="E183" s="343">
        <v>-4.563828003865865</v>
      </c>
      <c r="F183" s="343">
        <v>73.065184840186362</v>
      </c>
      <c r="G183" s="343">
        <v>3.2145857426837665</v>
      </c>
      <c r="H183" s="343">
        <v>-37.638218289350561</v>
      </c>
      <c r="I183" s="343">
        <v>-17.203910867110835</v>
      </c>
      <c r="J183" s="558"/>
    </row>
    <row r="184" spans="1:10" s="50" customFormat="1" ht="13.9" customHeight="1">
      <c r="A184" s="570" t="s">
        <v>480</v>
      </c>
      <c r="B184" s="542">
        <v>43.020697026883667</v>
      </c>
      <c r="C184" s="343">
        <v>181.73759776082451</v>
      </c>
      <c r="D184" s="343">
        <v>70.477174325127862</v>
      </c>
      <c r="E184" s="343">
        <v>86.072104657427985</v>
      </c>
      <c r="F184" s="343">
        <v>-95.209777187330303</v>
      </c>
      <c r="G184" s="343">
        <v>76.001638151470473</v>
      </c>
      <c r="H184" s="343">
        <v>7.4169396247809107</v>
      </c>
      <c r="I184" s="343">
        <v>28.710263656395867</v>
      </c>
      <c r="J184" s="558"/>
    </row>
    <row r="185" spans="1:10" s="50" customFormat="1" ht="19.5" customHeight="1">
      <c r="A185" s="571" t="s">
        <v>481</v>
      </c>
      <c r="B185" s="542">
        <v>-13.451944396455968</v>
      </c>
      <c r="C185" s="343">
        <v>-1.6370302200349798</v>
      </c>
      <c r="D185" s="343">
        <v>44.715326085627986</v>
      </c>
      <c r="E185" s="343">
        <v>-27.721051777063984</v>
      </c>
      <c r="F185" s="343">
        <v>-36.142990735994999</v>
      </c>
      <c r="G185" s="343">
        <v>1.3397799263439651</v>
      </c>
      <c r="H185" s="343">
        <v>-43.121510245883002</v>
      </c>
      <c r="I185" s="343">
        <v>110.80144095493802</v>
      </c>
      <c r="J185" s="558"/>
    </row>
    <row r="186" spans="1:10" s="50" customFormat="1" ht="13.9" customHeight="1">
      <c r="A186" s="570" t="s">
        <v>482</v>
      </c>
      <c r="B186" s="542">
        <v>0.14730792201902942</v>
      </c>
      <c r="C186" s="343">
        <v>28.906166187440995</v>
      </c>
      <c r="D186" s="343">
        <v>-12.710455502946989</v>
      </c>
      <c r="E186" s="343">
        <v>58.098466599282986</v>
      </c>
      <c r="F186" s="343">
        <v>-76.88302610310501</v>
      </c>
      <c r="G186" s="343">
        <v>37.244988107740035</v>
      </c>
      <c r="H186" s="343">
        <v>-22.54056148775501</v>
      </c>
      <c r="I186" s="343">
        <v>100.25898264339598</v>
      </c>
      <c r="J186" s="558"/>
    </row>
    <row r="187" spans="1:10" s="50" customFormat="1" ht="13.9" customHeight="1">
      <c r="A187" s="570" t="s">
        <v>483</v>
      </c>
      <c r="B187" s="542">
        <v>-115.77964219793822</v>
      </c>
      <c r="C187" s="343">
        <v>202.82359648013482</v>
      </c>
      <c r="D187" s="343">
        <v>175.33834285705899</v>
      </c>
      <c r="E187" s="343">
        <v>344.17858033795278</v>
      </c>
      <c r="F187" s="343">
        <v>-243.43824159113171</v>
      </c>
      <c r="G187" s="343">
        <v>-219.94252612653332</v>
      </c>
      <c r="H187" s="343">
        <v>518.3096343235419</v>
      </c>
      <c r="I187" s="343">
        <v>428.25212915872919</v>
      </c>
      <c r="J187" s="572"/>
    </row>
    <row r="188" spans="1:10" s="50" customFormat="1" ht="13.9" customHeight="1">
      <c r="A188" s="1473" t="s">
        <v>484</v>
      </c>
      <c r="B188" s="573">
        <v>-307.9959179178004</v>
      </c>
      <c r="C188" s="341">
        <v>589.24703699150086</v>
      </c>
      <c r="D188" s="341">
        <v>312.40071682569942</v>
      </c>
      <c r="E188" s="341">
        <v>290.21062879030069</v>
      </c>
      <c r="F188" s="341">
        <v>-470.57580920880173</v>
      </c>
      <c r="G188" s="341">
        <v>278.66180157000053</v>
      </c>
      <c r="H188" s="341">
        <v>486.24488589730208</v>
      </c>
      <c r="I188" s="341">
        <v>632.51644276809748</v>
      </c>
      <c r="J188" s="558"/>
    </row>
    <row r="189" spans="1:10" s="50" customFormat="1" ht="7.5" customHeight="1">
      <c r="A189" s="558"/>
      <c r="B189" s="558"/>
      <c r="C189" s="558"/>
      <c r="D189" s="558"/>
      <c r="E189" s="558"/>
      <c r="F189" s="558"/>
      <c r="G189" s="558"/>
      <c r="H189" s="558"/>
      <c r="I189" s="558"/>
      <c r="J189" s="558"/>
    </row>
    <row r="190" spans="1:10" s="23" customFormat="1" ht="13.9" customHeight="1">
      <c r="A190" s="559" t="s">
        <v>485</v>
      </c>
      <c r="B190" s="574"/>
      <c r="C190" s="575"/>
      <c r="D190" s="392"/>
      <c r="E190" s="392"/>
      <c r="F190" s="392"/>
      <c r="G190" s="392"/>
      <c r="H190" s="392"/>
      <c r="I190" s="392"/>
      <c r="J190" s="392"/>
    </row>
  </sheetData>
  <mergeCells count="5">
    <mergeCell ref="A63:J63"/>
    <mergeCell ref="A23:J23"/>
    <mergeCell ref="A24:J24"/>
    <mergeCell ref="A46:J46"/>
    <mergeCell ref="A45:J45"/>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1Q25</oddHeader>
  </headerFooter>
  <rowBreaks count="5" manualBreakCount="5">
    <brk id="47" max="9" man="1"/>
    <brk id="80" max="9" man="1"/>
    <brk id="111" max="9" man="1"/>
    <brk id="128" max="9" man="1"/>
    <brk id="169"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27649"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28"/>
  <sheetViews>
    <sheetView zoomScale="150" zoomScaleNormal="150" workbookViewId="0"/>
  </sheetViews>
  <sheetFormatPr baseColWidth="10" defaultColWidth="8.125" defaultRowHeight="14.25"/>
  <cols>
    <col min="1" max="1" width="27.75" customWidth="1"/>
    <col min="2" max="10" width="5.75" customWidth="1"/>
  </cols>
  <sheetData>
    <row r="1" spans="1:10" s="23" customFormat="1" ht="23.1" customHeight="1">
      <c r="A1" s="155"/>
      <c r="B1" s="357"/>
      <c r="C1" s="357"/>
      <c r="D1" s="357"/>
      <c r="E1" s="357"/>
      <c r="F1" s="357"/>
      <c r="G1" s="357"/>
      <c r="H1" s="357"/>
      <c r="I1" s="357"/>
      <c r="J1" s="357"/>
    </row>
    <row r="2" spans="1:10" s="24" customFormat="1" ht="18.75" customHeight="1">
      <c r="A2" s="358" t="s">
        <v>486</v>
      </c>
      <c r="B2" s="336"/>
      <c r="C2" s="336"/>
      <c r="D2" s="336"/>
      <c r="E2" s="336"/>
      <c r="F2" s="336"/>
      <c r="G2" s="336"/>
      <c r="H2" s="336"/>
      <c r="I2" s="336"/>
      <c r="J2" s="336"/>
    </row>
    <row r="3" spans="1:10" s="27" customFormat="1" ht="13.9" customHeight="1">
      <c r="A3" s="395"/>
      <c r="B3" s="395"/>
      <c r="C3" s="395"/>
      <c r="D3" s="395"/>
      <c r="E3" s="395"/>
      <c r="F3" s="395"/>
      <c r="G3" s="395"/>
      <c r="H3" s="395"/>
      <c r="I3" s="395"/>
      <c r="J3" s="395"/>
    </row>
    <row r="4" spans="1:10" s="29" customFormat="1" ht="14.1" customHeight="1">
      <c r="A4" s="186" t="s">
        <v>210</v>
      </c>
      <c r="B4" s="338" t="s">
        <v>211</v>
      </c>
      <c r="C4" s="339" t="s">
        <v>212</v>
      </c>
      <c r="D4" s="339" t="s">
        <v>213</v>
      </c>
      <c r="E4" s="339" t="s">
        <v>214</v>
      </c>
      <c r="F4" s="339" t="s">
        <v>215</v>
      </c>
      <c r="G4" s="339" t="s">
        <v>216</v>
      </c>
      <c r="H4" s="339" t="s">
        <v>217</v>
      </c>
      <c r="I4" s="339" t="s">
        <v>218</v>
      </c>
      <c r="J4" s="339" t="s">
        <v>219</v>
      </c>
    </row>
    <row r="5" spans="1:10" s="29" customFormat="1" ht="13.9" customHeight="1">
      <c r="A5" s="353" t="s">
        <v>487</v>
      </c>
      <c r="B5" s="1264">
        <v>581</v>
      </c>
      <c r="C5" s="1265">
        <v>587</v>
      </c>
      <c r="D5" s="1265">
        <v>640.7914976621181</v>
      </c>
      <c r="E5" s="1265">
        <v>625.95243897192404</v>
      </c>
      <c r="F5" s="1265">
        <v>558</v>
      </c>
      <c r="G5" s="1265">
        <v>554.10727202554108</v>
      </c>
      <c r="H5" s="1265">
        <v>654.33957568156802</v>
      </c>
      <c r="I5" s="1265">
        <v>573.9748558</v>
      </c>
      <c r="J5" s="1265">
        <v>588.19247409926004</v>
      </c>
    </row>
    <row r="6" spans="1:10" s="29" customFormat="1" ht="13.9" customHeight="1">
      <c r="A6" s="342" t="s">
        <v>488</v>
      </c>
      <c r="B6" s="542">
        <v>288</v>
      </c>
      <c r="C6" s="343">
        <v>290</v>
      </c>
      <c r="D6" s="343">
        <v>279.02529013238302</v>
      </c>
      <c r="E6" s="343">
        <v>271.02968256255502</v>
      </c>
      <c r="F6" s="343">
        <v>258</v>
      </c>
      <c r="G6" s="343">
        <v>259.23135578108298</v>
      </c>
      <c r="H6" s="343">
        <v>234.653442851606</v>
      </c>
      <c r="I6" s="343">
        <v>245.40529570000001</v>
      </c>
      <c r="J6" s="343">
        <v>257.679934660524</v>
      </c>
    </row>
    <row r="7" spans="1:10" s="29" customFormat="1" ht="13.9" customHeight="1">
      <c r="A7" s="342" t="s">
        <v>489</v>
      </c>
      <c r="B7" s="542">
        <v>827</v>
      </c>
      <c r="C7" s="343">
        <v>712</v>
      </c>
      <c r="D7" s="343">
        <v>657.64926542106002</v>
      </c>
      <c r="E7" s="343">
        <v>596.31795955292296</v>
      </c>
      <c r="F7" s="343">
        <v>536</v>
      </c>
      <c r="G7" s="343">
        <v>689.59602613470292</v>
      </c>
      <c r="H7" s="343">
        <v>484.137066841332</v>
      </c>
      <c r="I7" s="343">
        <v>470.4123075</v>
      </c>
      <c r="J7" s="343">
        <v>410.98738520317602</v>
      </c>
    </row>
    <row r="8" spans="1:10" s="29" customFormat="1" ht="13.9" customHeight="1">
      <c r="A8" s="342" t="s">
        <v>490</v>
      </c>
      <c r="B8" s="542">
        <v>66</v>
      </c>
      <c r="C8" s="343">
        <v>172</v>
      </c>
      <c r="D8" s="343">
        <v>68.849577228824003</v>
      </c>
      <c r="E8" s="343">
        <v>137.30926307664899</v>
      </c>
      <c r="F8" s="343">
        <v>116</v>
      </c>
      <c r="G8" s="343">
        <v>150.00634536060099</v>
      </c>
      <c r="H8" s="343">
        <v>83.440145990373097</v>
      </c>
      <c r="I8" s="343">
        <v>41.814540649999998</v>
      </c>
      <c r="J8" s="343">
        <v>43.644780436068004</v>
      </c>
    </row>
    <row r="9" spans="1:10" s="29" customFormat="1" ht="13.9" customHeight="1">
      <c r="A9" s="576" t="s">
        <v>491</v>
      </c>
      <c r="B9" s="542">
        <v>699</v>
      </c>
      <c r="C9" s="577">
        <v>562</v>
      </c>
      <c r="D9" s="577">
        <v>401.87538217439504</v>
      </c>
      <c r="E9" s="577">
        <v>730.94231112037403</v>
      </c>
      <c r="F9" s="577">
        <v>276</v>
      </c>
      <c r="G9" s="577">
        <v>394.36990742388895</v>
      </c>
      <c r="H9" s="577">
        <v>279.55611012955302</v>
      </c>
      <c r="I9" s="577">
        <v>470.45581570000002</v>
      </c>
      <c r="J9" s="577">
        <v>367.11312144326399</v>
      </c>
    </row>
    <row r="10" spans="1:10" s="29" customFormat="1" ht="13.9" customHeight="1">
      <c r="A10" s="342" t="s">
        <v>492</v>
      </c>
      <c r="B10" s="542">
        <v>282</v>
      </c>
      <c r="C10" s="343">
        <v>228</v>
      </c>
      <c r="D10" s="343">
        <v>264.78399999999999</v>
      </c>
      <c r="E10" s="343">
        <v>343.55500000000001</v>
      </c>
      <c r="F10" s="343">
        <v>220</v>
      </c>
      <c r="G10" s="343">
        <v>207.001</v>
      </c>
      <c r="H10" s="343">
        <v>260.66199999999998</v>
      </c>
      <c r="I10" s="343">
        <v>326.22199999999998</v>
      </c>
      <c r="J10" s="343">
        <v>256.03699999999998</v>
      </c>
    </row>
    <row r="11" spans="1:10" s="29" customFormat="1" ht="13.9" customHeight="1">
      <c r="A11" s="342" t="s">
        <v>493</v>
      </c>
      <c r="B11" s="542">
        <v>90</v>
      </c>
      <c r="C11" s="343">
        <v>81</v>
      </c>
      <c r="D11" s="343">
        <v>68.374430799692902</v>
      </c>
      <c r="E11" s="343">
        <v>93.334975747882993</v>
      </c>
      <c r="F11" s="343">
        <v>100</v>
      </c>
      <c r="G11" s="343">
        <v>77.095344580527907</v>
      </c>
      <c r="H11" s="343">
        <v>84.849086652874902</v>
      </c>
      <c r="I11" s="343">
        <v>101.39368</v>
      </c>
      <c r="J11" s="343">
        <v>78.22246406100399</v>
      </c>
    </row>
    <row r="12" spans="1:10" s="29" customFormat="1" ht="13.9" customHeight="1">
      <c r="A12" s="342" t="s">
        <v>494</v>
      </c>
      <c r="B12" s="542">
        <v>240</v>
      </c>
      <c r="C12" s="343">
        <v>145</v>
      </c>
      <c r="D12" s="343">
        <v>161.941613362547</v>
      </c>
      <c r="E12" s="343">
        <v>149.19116113924102</v>
      </c>
      <c r="F12" s="343">
        <v>159</v>
      </c>
      <c r="G12" s="343">
        <v>123.106955301295</v>
      </c>
      <c r="H12" s="343">
        <v>168.09066666686701</v>
      </c>
      <c r="I12" s="343">
        <v>123.4937857</v>
      </c>
      <c r="J12" s="343">
        <v>181.48518587265801</v>
      </c>
    </row>
    <row r="13" spans="1:10" s="29" customFormat="1" ht="13.9" customHeight="1">
      <c r="A13" s="342" t="s">
        <v>495</v>
      </c>
      <c r="B13" s="542">
        <v>381</v>
      </c>
      <c r="C13" s="343">
        <v>394</v>
      </c>
      <c r="D13" s="343">
        <v>355.53042013659996</v>
      </c>
      <c r="E13" s="343">
        <v>350.85896482589999</v>
      </c>
      <c r="F13" s="343">
        <v>319</v>
      </c>
      <c r="G13" s="343">
        <v>350.89370223790002</v>
      </c>
      <c r="H13" s="343">
        <v>338.59593289589998</v>
      </c>
      <c r="I13" s="343">
        <v>355.80352520000002</v>
      </c>
      <c r="J13" s="343">
        <v>331.10060167879999</v>
      </c>
    </row>
    <row r="14" spans="1:10" s="29" customFormat="1" ht="13.9" customHeight="1">
      <c r="A14" s="342" t="s">
        <v>496</v>
      </c>
      <c r="B14" s="542">
        <v>45</v>
      </c>
      <c r="C14" s="343">
        <v>117</v>
      </c>
      <c r="D14" s="343">
        <v>138.71825636062701</v>
      </c>
      <c r="E14" s="343">
        <v>140.802719450285</v>
      </c>
      <c r="F14" s="343">
        <v>160</v>
      </c>
      <c r="G14" s="343">
        <v>121.53066026857199</v>
      </c>
      <c r="H14" s="343">
        <v>146.59141149773001</v>
      </c>
      <c r="I14" s="343">
        <v>109.76810690000001</v>
      </c>
      <c r="J14" s="343">
        <v>119.590129349839</v>
      </c>
    </row>
    <row r="15" spans="1:10" s="29" customFormat="1" ht="13.9" customHeight="1">
      <c r="A15" s="1459" t="s">
        <v>220</v>
      </c>
      <c r="B15" s="573">
        <v>3500</v>
      </c>
      <c r="C15" s="341">
        <v>3287</v>
      </c>
      <c r="D15" s="341">
        <v>3037.53973327825</v>
      </c>
      <c r="E15" s="341">
        <v>3439.2944764477297</v>
      </c>
      <c r="F15" s="341">
        <v>2702</v>
      </c>
      <c r="G15" s="341">
        <v>2926.9385691141101</v>
      </c>
      <c r="H15" s="341">
        <v>2734.9154392078099</v>
      </c>
      <c r="I15" s="341">
        <v>2818.7439129999998</v>
      </c>
      <c r="J15" s="341">
        <v>2634.0530768045901</v>
      </c>
    </row>
    <row r="16" spans="1:10" s="29" customFormat="1" ht="13.9" customHeight="1">
      <c r="A16" s="1459" t="s">
        <v>86</v>
      </c>
      <c r="B16" s="573">
        <v>1193</v>
      </c>
      <c r="C16" s="341">
        <v>372</v>
      </c>
      <c r="D16" s="341">
        <v>1659.93141549355</v>
      </c>
      <c r="E16" s="341">
        <v>1009.88675385386</v>
      </c>
      <c r="F16" s="341">
        <v>1183</v>
      </c>
      <c r="G16" s="341">
        <v>-161.54270413326398</v>
      </c>
      <c r="H16" s="341">
        <v>1703.2698717051701</v>
      </c>
      <c r="I16" s="341">
        <v>1277.4337929999999</v>
      </c>
      <c r="J16" s="341">
        <v>2463.6543455443402</v>
      </c>
    </row>
    <row r="17" spans="1:11" s="29" customFormat="1" ht="13.9" customHeight="1">
      <c r="A17" s="1459" t="s">
        <v>497</v>
      </c>
      <c r="B17" s="573">
        <v>280.16267800000003</v>
      </c>
      <c r="C17" s="341">
        <v>467</v>
      </c>
      <c r="D17" s="341">
        <v>318.32331300000004</v>
      </c>
      <c r="E17" s="341">
        <v>432.96453100000099</v>
      </c>
      <c r="F17" s="341">
        <v>203</v>
      </c>
      <c r="G17" s="341">
        <v>326.465934</v>
      </c>
      <c r="H17" s="341">
        <v>364.244302</v>
      </c>
      <c r="I17" s="341">
        <v>338.43050199999999</v>
      </c>
      <c r="J17" s="341">
        <v>154.25236100000001</v>
      </c>
      <c r="K17" s="56"/>
    </row>
    <row r="18" spans="1:11" s="29" customFormat="1" ht="21.6" customHeight="1">
      <c r="A18" s="1517" t="s">
        <v>498</v>
      </c>
      <c r="B18" s="578">
        <v>27</v>
      </c>
      <c r="C18" s="579">
        <v>256</v>
      </c>
      <c r="D18" s="579">
        <v>1016.337753064</v>
      </c>
      <c r="E18" s="579">
        <v>258.35262309000001</v>
      </c>
      <c r="F18" s="579">
        <v>188</v>
      </c>
      <c r="G18" s="579">
        <v>273.67751517700003</v>
      </c>
      <c r="H18" s="579">
        <v>-65.316793446999995</v>
      </c>
      <c r="I18" s="579">
        <v>76.237830549999998</v>
      </c>
      <c r="J18" s="579">
        <v>164.43698860000001</v>
      </c>
    </row>
    <row r="19" spans="1:11" s="29" customFormat="1" ht="13.9" customHeight="1">
      <c r="A19" s="342" t="s">
        <v>247</v>
      </c>
      <c r="B19" s="542">
        <v>9</v>
      </c>
      <c r="C19" s="343">
        <v>102</v>
      </c>
      <c r="D19" s="343">
        <v>4.9318486589000008</v>
      </c>
      <c r="E19" s="343">
        <v>-6.6579453221000007</v>
      </c>
      <c r="F19" s="343">
        <v>3</v>
      </c>
      <c r="G19" s="343">
        <v>44.513177499999998</v>
      </c>
      <c r="H19" s="343">
        <v>0.36299999999999999</v>
      </c>
      <c r="I19" s="343">
        <v>-0.64300000000000002</v>
      </c>
      <c r="J19" s="343">
        <v>-1.0620000000000001</v>
      </c>
    </row>
    <row r="20" spans="1:11" s="29" customFormat="1" ht="13.9" customHeight="1">
      <c r="A20" s="342" t="s">
        <v>248</v>
      </c>
      <c r="B20" s="542">
        <v>494</v>
      </c>
      <c r="C20" s="343">
        <v>515</v>
      </c>
      <c r="D20" s="343">
        <v>684.72662596569194</v>
      </c>
      <c r="E20" s="343">
        <v>621.80182888378511</v>
      </c>
      <c r="F20" s="343">
        <v>592</v>
      </c>
      <c r="G20" s="343">
        <v>581.42550344894607</v>
      </c>
      <c r="H20" s="343">
        <v>514.27471206386303</v>
      </c>
      <c r="I20" s="343">
        <v>460.7736519</v>
      </c>
      <c r="J20" s="343">
        <v>520.81403497135602</v>
      </c>
    </row>
    <row r="21" spans="1:11" s="29" customFormat="1" ht="13.9" customHeight="1">
      <c r="A21" s="1459" t="s">
        <v>223</v>
      </c>
      <c r="B21" s="573">
        <v>530</v>
      </c>
      <c r="C21" s="341">
        <v>873</v>
      </c>
      <c r="D21" s="341">
        <v>1705.9962276885919</v>
      </c>
      <c r="E21" s="341">
        <v>873.49650665168508</v>
      </c>
      <c r="F21" s="341">
        <v>783</v>
      </c>
      <c r="G21" s="341">
        <v>899.61619612594609</v>
      </c>
      <c r="H21" s="341">
        <v>449.32091861686303</v>
      </c>
      <c r="I21" s="341">
        <v>536.36848239999995</v>
      </c>
      <c r="J21" s="341">
        <v>684.18902357135607</v>
      </c>
      <c r="K21" s="599"/>
    </row>
    <row r="22" spans="1:11" s="29" customFormat="1" ht="13.9" customHeight="1">
      <c r="A22" s="1460" t="s">
        <v>499</v>
      </c>
      <c r="B22" s="546">
        <v>5503</v>
      </c>
      <c r="C22" s="354">
        <v>4998</v>
      </c>
      <c r="D22" s="354">
        <v>6721.7906894603902</v>
      </c>
      <c r="E22" s="354">
        <v>5755.6422679532807</v>
      </c>
      <c r="F22" s="354">
        <v>4872</v>
      </c>
      <c r="G22" s="354">
        <v>3991.4779951067899</v>
      </c>
      <c r="H22" s="354">
        <v>5251.7505315298295</v>
      </c>
      <c r="I22" s="354">
        <v>4970.9766909999998</v>
      </c>
      <c r="J22" s="354">
        <v>5936.1488069202896</v>
      </c>
    </row>
    <row r="23" spans="1:11" s="23" customFormat="1" ht="13.9" customHeight="1">
      <c r="A23" s="392"/>
      <c r="B23" s="392"/>
      <c r="C23" s="392"/>
      <c r="D23" s="392"/>
      <c r="E23" s="392"/>
      <c r="F23" s="392"/>
      <c r="G23" s="392"/>
      <c r="H23" s="392"/>
      <c r="I23" s="392"/>
      <c r="J23" s="423"/>
    </row>
    <row r="24" spans="1:11" s="45" customFormat="1" ht="12.75">
      <c r="A24" s="208" t="s">
        <v>283</v>
      </c>
      <c r="B24" s="424"/>
      <c r="C24" s="424"/>
      <c r="D24" s="424"/>
      <c r="E24" s="424"/>
      <c r="F24" s="424"/>
      <c r="G24" s="424"/>
      <c r="H24" s="424"/>
      <c r="I24" s="424"/>
      <c r="J24" s="265"/>
    </row>
    <row r="25" spans="1:11" s="29" customFormat="1" ht="14.1" customHeight="1">
      <c r="A25" s="186" t="s">
        <v>210</v>
      </c>
      <c r="B25" s="580"/>
      <c r="C25" s="580"/>
      <c r="D25" s="580"/>
      <c r="E25" s="580"/>
      <c r="F25" s="508" t="s">
        <v>263</v>
      </c>
      <c r="G25" s="550" t="s">
        <v>264</v>
      </c>
      <c r="H25" s="550" t="s">
        <v>265</v>
      </c>
      <c r="I25" s="550" t="s">
        <v>266</v>
      </c>
      <c r="J25" s="550" t="s">
        <v>267</v>
      </c>
    </row>
    <row r="26" spans="1:11" s="29" customFormat="1" ht="13.9" customHeight="1">
      <c r="A26" s="353" t="s">
        <v>487</v>
      </c>
      <c r="B26" s="581"/>
      <c r="C26" s="581"/>
      <c r="D26" s="581"/>
      <c r="E26" s="581"/>
      <c r="F26" s="1264">
        <v>2412</v>
      </c>
      <c r="G26" s="1265">
        <v>2370.6141776095201</v>
      </c>
      <c r="H26" s="1265">
        <v>2120.5409933558399</v>
      </c>
      <c r="I26" s="1265">
        <v>1405.5159024105701</v>
      </c>
      <c r="J26" s="1265">
        <v>1340.94455203134</v>
      </c>
    </row>
    <row r="27" spans="1:11" s="29" customFormat="1" ht="13.9" customHeight="1">
      <c r="A27" s="342" t="s">
        <v>488</v>
      </c>
      <c r="B27" s="581"/>
      <c r="C27" s="581"/>
      <c r="D27" s="581"/>
      <c r="E27" s="581"/>
      <c r="F27" s="542">
        <v>1098</v>
      </c>
      <c r="G27" s="343">
        <v>996.97002898378605</v>
      </c>
      <c r="H27" s="343">
        <v>931.650327016093</v>
      </c>
      <c r="I27" s="343">
        <v>852.90590256826806</v>
      </c>
      <c r="J27" s="343">
        <v>900.11935254975594</v>
      </c>
    </row>
    <row r="28" spans="1:11" s="29" customFormat="1" ht="13.9" customHeight="1">
      <c r="A28" s="342" t="s">
        <v>489</v>
      </c>
      <c r="B28" s="581"/>
      <c r="C28" s="581"/>
      <c r="D28" s="581"/>
      <c r="E28" s="581"/>
      <c r="F28" s="542">
        <v>2503</v>
      </c>
      <c r="G28" s="343">
        <v>2055.1327856933899</v>
      </c>
      <c r="H28" s="343">
        <v>1868.4559397677899</v>
      </c>
      <c r="I28" s="343">
        <v>1773.2377699052199</v>
      </c>
      <c r="J28" s="343">
        <v>1479.8615915877399</v>
      </c>
    </row>
    <row r="29" spans="1:11" s="29" customFormat="1" ht="13.9" customHeight="1">
      <c r="A29" s="342" t="s">
        <v>490</v>
      </c>
      <c r="B29" s="581"/>
      <c r="C29" s="581"/>
      <c r="D29" s="581"/>
      <c r="E29" s="581"/>
      <c r="F29" s="542">
        <v>494</v>
      </c>
      <c r="G29" s="343">
        <v>318.90581243495399</v>
      </c>
      <c r="H29" s="343">
        <v>308.48586943709097</v>
      </c>
      <c r="I29" s="343">
        <v>617.678009571845</v>
      </c>
      <c r="J29" s="343">
        <v>358.24244586911601</v>
      </c>
    </row>
    <row r="30" spans="1:11" s="29" customFormat="1" ht="13.9" customHeight="1">
      <c r="A30" s="576" t="s">
        <v>491</v>
      </c>
      <c r="B30" s="581"/>
      <c r="C30" s="581"/>
      <c r="D30" s="581"/>
      <c r="E30" s="581"/>
      <c r="F30" s="542">
        <v>1970</v>
      </c>
      <c r="G30" s="343">
        <v>1511.4949546805001</v>
      </c>
      <c r="H30" s="343">
        <v>1452.84549015723</v>
      </c>
      <c r="I30" s="343">
        <v>1826.54811835889</v>
      </c>
      <c r="J30" s="343">
        <v>1164.0005738099201</v>
      </c>
    </row>
    <row r="31" spans="1:11" s="29" customFormat="1" ht="13.9" customHeight="1">
      <c r="A31" s="342" t="s">
        <v>492</v>
      </c>
      <c r="B31" s="581"/>
      <c r="C31" s="581"/>
      <c r="D31" s="581"/>
      <c r="E31" s="581"/>
      <c r="F31" s="542">
        <v>1056</v>
      </c>
      <c r="G31" s="343">
        <v>1049.922</v>
      </c>
      <c r="H31" s="343">
        <v>1067.3689999999999</v>
      </c>
      <c r="I31" s="343">
        <v>1257.501</v>
      </c>
      <c r="J31" s="343">
        <v>1272.4010000000001</v>
      </c>
    </row>
    <row r="32" spans="1:11" s="29" customFormat="1" ht="13.9" customHeight="1">
      <c r="A32" s="342" t="s">
        <v>493</v>
      </c>
      <c r="B32" s="581"/>
      <c r="C32" s="581"/>
      <c r="D32" s="581"/>
      <c r="E32" s="581"/>
      <c r="F32" s="542">
        <v>342</v>
      </c>
      <c r="G32" s="343">
        <v>341.56057530081802</v>
      </c>
      <c r="H32" s="343">
        <v>362.83952855831404</v>
      </c>
      <c r="I32" s="343">
        <v>256.74972334238299</v>
      </c>
      <c r="J32" s="343">
        <v>179.73866929638399</v>
      </c>
    </row>
    <row r="33" spans="1:11" s="29" customFormat="1" ht="13.9" customHeight="1">
      <c r="A33" s="342" t="s">
        <v>494</v>
      </c>
      <c r="B33" s="581"/>
      <c r="C33" s="581"/>
      <c r="D33" s="581"/>
      <c r="E33" s="581"/>
      <c r="F33" s="542">
        <v>616</v>
      </c>
      <c r="G33" s="343">
        <v>596.17659350505198</v>
      </c>
      <c r="H33" s="343">
        <v>602.51722541782601</v>
      </c>
      <c r="I33" s="343">
        <v>555.30429674302297</v>
      </c>
      <c r="J33" s="343">
        <v>466.73490255913202</v>
      </c>
    </row>
    <row r="34" spans="1:11" s="29" customFormat="1" ht="13.9" customHeight="1">
      <c r="A34" s="342" t="s">
        <v>495</v>
      </c>
      <c r="B34" s="581"/>
      <c r="C34" s="581"/>
      <c r="D34" s="581"/>
      <c r="E34" s="581"/>
      <c r="F34" s="542">
        <v>1419</v>
      </c>
      <c r="G34" s="343">
        <v>1376.3937619897999</v>
      </c>
      <c r="H34" s="343">
        <v>1382.3451520825001</v>
      </c>
      <c r="I34" s="343">
        <v>2482.4691726620003</v>
      </c>
      <c r="J34" s="343">
        <v>2323.0789106239999</v>
      </c>
    </row>
    <row r="35" spans="1:11" s="29" customFormat="1" ht="13.9" customHeight="1">
      <c r="A35" s="342" t="s">
        <v>496</v>
      </c>
      <c r="B35" s="581"/>
      <c r="C35" s="581"/>
      <c r="D35" s="581"/>
      <c r="E35" s="581"/>
      <c r="F35" s="542">
        <v>556</v>
      </c>
      <c r="G35" s="343">
        <v>497.47818800204897</v>
      </c>
      <c r="H35" s="343">
        <v>231.04174692556799</v>
      </c>
      <c r="I35" s="343">
        <v>-16.8647626157851</v>
      </c>
      <c r="J35" s="343">
        <v>15.196605172871999</v>
      </c>
    </row>
    <row r="36" spans="1:11" s="29" customFormat="1" ht="13.9" customHeight="1">
      <c r="A36" s="1459" t="s">
        <v>220</v>
      </c>
      <c r="B36" s="1474"/>
      <c r="C36" s="1474"/>
      <c r="D36" s="1474"/>
      <c r="E36" s="1474"/>
      <c r="F36" s="573">
        <v>12466</v>
      </c>
      <c r="G36" s="341">
        <v>11114.6488781999</v>
      </c>
      <c r="H36" s="341">
        <v>10328.0912727182</v>
      </c>
      <c r="I36" s="341">
        <v>11011.045132946399</v>
      </c>
      <c r="J36" s="341">
        <v>9500.31860350026</v>
      </c>
    </row>
    <row r="37" spans="1:11" s="29" customFormat="1" ht="13.9" customHeight="1">
      <c r="A37" s="1459" t="s">
        <v>86</v>
      </c>
      <c r="B37" s="1474"/>
      <c r="C37" s="1474"/>
      <c r="D37" s="1474"/>
      <c r="E37" s="1474"/>
      <c r="F37" s="573">
        <v>4225</v>
      </c>
      <c r="G37" s="341">
        <v>5282.8153065167398</v>
      </c>
      <c r="H37" s="341">
        <v>4147.4145899907098</v>
      </c>
      <c r="I37" s="341">
        <v>3620.5382970098099</v>
      </c>
      <c r="J37" s="341">
        <v>5902.4939728931704</v>
      </c>
    </row>
    <row r="38" spans="1:11" s="29" customFormat="1" ht="13.9" customHeight="1">
      <c r="A38" s="1517" t="s">
        <v>268</v>
      </c>
      <c r="B38" s="581"/>
      <c r="C38" s="581"/>
      <c r="D38" s="581"/>
      <c r="E38" s="581"/>
      <c r="F38" s="542"/>
      <c r="G38" s="343"/>
      <c r="H38" s="343"/>
      <c r="I38" s="343">
        <v>580.50935600000093</v>
      </c>
      <c r="J38" s="343">
        <v>417.751001999999</v>
      </c>
    </row>
    <row r="39" spans="1:11" s="29" customFormat="1" ht="13.9" customHeight="1">
      <c r="A39" s="351" t="s">
        <v>269</v>
      </c>
      <c r="B39" s="581"/>
      <c r="C39" s="581"/>
      <c r="D39" s="581"/>
      <c r="E39" s="581"/>
      <c r="F39" s="542"/>
      <c r="G39" s="343"/>
      <c r="H39" s="343"/>
      <c r="I39" s="343">
        <v>209.978398</v>
      </c>
      <c r="J39" s="343">
        <v>241.435172999999</v>
      </c>
    </row>
    <row r="40" spans="1:11" s="29" customFormat="1" ht="13.9" customHeight="1">
      <c r="A40" s="351" t="s">
        <v>222</v>
      </c>
      <c r="B40" s="581"/>
      <c r="C40" s="581"/>
      <c r="D40" s="581"/>
      <c r="E40" s="581"/>
      <c r="F40" s="542">
        <v>1421</v>
      </c>
      <c r="G40" s="343">
        <v>1183.3949090000001</v>
      </c>
      <c r="H40" s="343">
        <v>1234.757983</v>
      </c>
      <c r="I40" s="343"/>
      <c r="J40" s="343"/>
    </row>
    <row r="41" spans="1:11" s="29" customFormat="1" ht="13.9" customHeight="1">
      <c r="A41" s="1459" t="s">
        <v>497</v>
      </c>
      <c r="B41" s="1474"/>
      <c r="C41" s="1474"/>
      <c r="D41" s="1474"/>
      <c r="E41" s="1474"/>
      <c r="F41" s="573">
        <v>1421</v>
      </c>
      <c r="G41" s="341">
        <v>1183.3930990000001</v>
      </c>
      <c r="H41" s="341">
        <v>1234.7579850000002</v>
      </c>
      <c r="I41" s="341">
        <v>790.48775400000102</v>
      </c>
      <c r="J41" s="341">
        <v>659.18617499999903</v>
      </c>
    </row>
    <row r="42" spans="1:11" s="29" customFormat="1" ht="21.6" customHeight="1">
      <c r="A42" s="1517" t="s">
        <v>498</v>
      </c>
      <c r="B42" s="582"/>
      <c r="C42" s="582"/>
      <c r="D42" s="582"/>
      <c r="E42" s="582"/>
      <c r="F42" s="578">
        <v>1719</v>
      </c>
      <c r="G42" s="579">
        <v>449.03554088200002</v>
      </c>
      <c r="H42" s="579">
        <v>745.60845104500004</v>
      </c>
      <c r="I42" s="579">
        <v>524.25526324079999</v>
      </c>
      <c r="J42" s="579">
        <v>402.36219400900001</v>
      </c>
    </row>
    <row r="43" spans="1:11" s="29" customFormat="1" ht="13.9" customHeight="1">
      <c r="A43" s="342" t="s">
        <v>247</v>
      </c>
      <c r="B43" s="581"/>
      <c r="C43" s="581"/>
      <c r="D43" s="581"/>
      <c r="E43" s="581"/>
      <c r="F43" s="542">
        <v>103</v>
      </c>
      <c r="G43" s="343">
        <v>43.171177499999999</v>
      </c>
      <c r="H43" s="343">
        <v>-6.577</v>
      </c>
      <c r="I43" s="343">
        <v>91.070333452699998</v>
      </c>
      <c r="J43" s="343">
        <v>-60.530468695099998</v>
      </c>
    </row>
    <row r="44" spans="1:11" s="29" customFormat="1" ht="13.9" customHeight="1">
      <c r="A44" s="347" t="s">
        <v>248</v>
      </c>
      <c r="B44" s="580"/>
      <c r="C44" s="580"/>
      <c r="D44" s="580"/>
      <c r="E44" s="580"/>
      <c r="F44" s="542">
        <v>2413</v>
      </c>
      <c r="G44" s="343">
        <v>2077.2879023437299</v>
      </c>
      <c r="H44" s="343">
        <v>1390.33367544406</v>
      </c>
      <c r="I44" s="343">
        <v>1187.50375635757</v>
      </c>
      <c r="J44" s="343">
        <v>1372.66065117466</v>
      </c>
    </row>
    <row r="45" spans="1:11" s="29" customFormat="1" ht="13.9" customHeight="1">
      <c r="A45" s="1459" t="s">
        <v>223</v>
      </c>
      <c r="B45" s="581"/>
      <c r="C45" s="581"/>
      <c r="D45" s="581"/>
      <c r="E45" s="581"/>
      <c r="F45" s="573">
        <v>4235</v>
      </c>
      <c r="G45" s="341">
        <v>2569.4946207257299</v>
      </c>
      <c r="H45" s="341">
        <v>2129.36512648906</v>
      </c>
      <c r="I45" s="341">
        <v>1802.82935305107</v>
      </c>
      <c r="J45" s="341">
        <v>1714.49237648856</v>
      </c>
    </row>
    <row r="46" spans="1:11" s="29" customFormat="1" ht="13.9" customHeight="1">
      <c r="A46" s="1460" t="s">
        <v>499</v>
      </c>
      <c r="B46" s="1474"/>
      <c r="C46" s="1474"/>
      <c r="D46" s="1474"/>
      <c r="E46" s="1474"/>
      <c r="F46" s="546">
        <v>22347</v>
      </c>
      <c r="G46" s="354">
        <v>20150.351904442297</v>
      </c>
      <c r="H46" s="354">
        <v>17839.628974198</v>
      </c>
      <c r="I46" s="354">
        <v>17224.900537007299</v>
      </c>
      <c r="J46" s="354">
        <v>17776.491127882</v>
      </c>
    </row>
    <row r="47" spans="1:11" s="45" customFormat="1" ht="7.5" customHeight="1">
      <c r="A47" s="424"/>
      <c r="B47" s="424"/>
      <c r="C47" s="424"/>
      <c r="D47" s="424"/>
      <c r="E47" s="424"/>
      <c r="F47" s="424"/>
      <c r="G47" s="424"/>
      <c r="H47" s="424"/>
      <c r="I47" s="424"/>
      <c r="J47" s="265"/>
    </row>
    <row r="48" spans="1:11" s="29" customFormat="1" ht="13.9" customHeight="1">
      <c r="A48" s="1771"/>
      <c r="B48" s="1771"/>
      <c r="C48" s="1771"/>
      <c r="D48" s="1771"/>
      <c r="E48" s="1771"/>
      <c r="F48" s="1771"/>
      <c r="G48" s="1771"/>
      <c r="H48" s="1771"/>
      <c r="I48" s="1771"/>
      <c r="J48" s="1771"/>
      <c r="K48" s="584"/>
    </row>
    <row r="49" spans="1:1021 1031:2041 2051:3071 3081:4091 4101:5111 5121:6141 6151:7161 7171:8191 8201:9211 9221:10231 10241:11261 11271:12281 12291:13311 13321:14331 14341:15351 15361:16381" s="23" customFormat="1" ht="23.1" customHeight="1">
      <c r="A49" s="155"/>
      <c r="B49" s="357"/>
      <c r="C49" s="357"/>
      <c r="D49" s="357"/>
      <c r="E49" s="357"/>
      <c r="F49" s="357"/>
      <c r="G49" s="357"/>
      <c r="H49" s="357"/>
      <c r="I49" s="357"/>
      <c r="J49" s="357"/>
      <c r="O49" s="27"/>
    </row>
    <row r="50" spans="1:1021 1031:2041 2051:3071 3081:4091 4101:5111 5121:6141 6151:7161 7171:8191 8201:9211 9221:10231 10241:11261 11271:12281 12291:13311 13321:14331 14341:15351 15361:16381" s="24" customFormat="1" ht="18.75" customHeight="1">
      <c r="A50" s="358" t="s">
        <v>500</v>
      </c>
      <c r="B50" s="266"/>
      <c r="C50" s="336"/>
      <c r="D50" s="336"/>
      <c r="E50" s="336"/>
      <c r="F50" s="336"/>
      <c r="G50" s="336"/>
      <c r="H50" s="336"/>
      <c r="I50" s="336"/>
      <c r="J50" s="336"/>
      <c r="L50" s="48"/>
      <c r="M50" s="48"/>
      <c r="N50" s="48"/>
    </row>
    <row r="51" spans="1:1021 1031:2041 2051:3071 3081:4091 4101:5111 5121:6141 6151:7161 7171:8191 8201:9211 9221:10231 10241:11261 11271:12281 12291:13311 13321:14331 14341:15351 15361:16381" s="27" customFormat="1" ht="13.9" customHeight="1">
      <c r="A51" s="395"/>
      <c r="B51" s="395"/>
      <c r="C51" s="395"/>
      <c r="D51" s="395"/>
      <c r="E51" s="395"/>
      <c r="F51" s="395"/>
      <c r="G51" s="395"/>
      <c r="H51" s="395"/>
      <c r="I51" s="395"/>
      <c r="J51" s="395"/>
      <c r="L51" s="48"/>
      <c r="M51" s="48"/>
      <c r="N51" s="48"/>
      <c r="O51" s="48"/>
      <c r="P51" s="585"/>
    </row>
    <row r="52" spans="1:1021 1031:2041 2051:3071 3081:4091 4101:5111 5121:6141 6151:7161 7171:8191 8201:9211 9221:10231 10241:11261 11271:12281 12291:13311 13321:14331 14341:15351 15361:16381" s="29" customFormat="1" ht="14.1" customHeight="1">
      <c r="A52" s="181" t="s">
        <v>210</v>
      </c>
      <c r="B52" s="338" t="s">
        <v>211</v>
      </c>
      <c r="C52" s="339" t="s">
        <v>212</v>
      </c>
      <c r="D52" s="339" t="s">
        <v>213</v>
      </c>
      <c r="E52" s="339" t="s">
        <v>214</v>
      </c>
      <c r="F52" s="339" t="s">
        <v>215</v>
      </c>
      <c r="G52" s="339" t="s">
        <v>216</v>
      </c>
      <c r="H52" s="339" t="s">
        <v>217</v>
      </c>
      <c r="I52" s="339" t="s">
        <v>218</v>
      </c>
      <c r="J52" s="339" t="s">
        <v>219</v>
      </c>
      <c r="L52" s="48"/>
      <c r="M52" s="48"/>
      <c r="N52" s="48"/>
      <c r="O52" s="48"/>
    </row>
    <row r="53" spans="1:1021 1031:2041 2051:3071 3081:4091 4101:5111 5121:6141 6151:7161 7171:8191 8201:9211 9221:10231 10241:11261 11271:12281 12291:13311 13321:14331 14341:15351 15361:16381" s="29" customFormat="1" ht="13.9" customHeight="1">
      <c r="A53" s="586" t="s">
        <v>501</v>
      </c>
      <c r="B53" s="1267">
        <v>786</v>
      </c>
      <c r="C53" s="1268">
        <v>894.07155815099895</v>
      </c>
      <c r="D53" s="1268">
        <v>920.82634540370714</v>
      </c>
      <c r="E53" s="1268">
        <v>850.69179246082194</v>
      </c>
      <c r="F53" s="1268">
        <v>714.68465547702795</v>
      </c>
      <c r="G53" s="1268">
        <v>816.15624932283595</v>
      </c>
      <c r="H53" s="1268">
        <v>752.43361306854399</v>
      </c>
      <c r="I53" s="1268">
        <v>770.83648748826204</v>
      </c>
      <c r="J53" s="1268">
        <v>780.76836505040399</v>
      </c>
      <c r="L53" s="587"/>
      <c r="M53" s="48"/>
      <c r="N53" s="48"/>
      <c r="O53" s="48"/>
      <c r="P53" s="585"/>
    </row>
    <row r="54" spans="1:1021 1031:2041 2051:3071 3081:4091 4101:5111 5121:6141 6151:7161 7171:8191 8201:9211 9221:10231 10241:11261 11271:12281 12291:13311 13321:14331 14341:15351 15361:16381" s="29" customFormat="1" ht="21.6" customHeight="1">
      <c r="A54" s="588" t="s">
        <v>502</v>
      </c>
      <c r="B54" s="578">
        <v>212</v>
      </c>
      <c r="C54" s="579">
        <v>267.56447321857001</v>
      </c>
      <c r="D54" s="579">
        <v>138.433076015609</v>
      </c>
      <c r="E54" s="579">
        <v>225.11089589188907</v>
      </c>
      <c r="F54" s="579">
        <v>227.32333120569211</v>
      </c>
      <c r="G54" s="579">
        <v>222.41279108706976</v>
      </c>
      <c r="H54" s="579">
        <v>250.87255156926412</v>
      </c>
      <c r="I54" s="579">
        <v>401.18890581985795</v>
      </c>
      <c r="J54" s="579">
        <v>324.280800271582</v>
      </c>
      <c r="L54" s="587"/>
      <c r="M54" s="48"/>
      <c r="N54" s="48"/>
      <c r="O54" s="48"/>
      <c r="P54" s="589"/>
    </row>
    <row r="55" spans="1:1021 1031:2041 2051:3071 3081:4091 4101:5111 5121:6141 6151:7161 7171:8191 8201:9211 9221:10231 10241:11261 11271:12281 12291:13311 13321:14331 14341:15351 15361:16381" s="57" customFormat="1" ht="13.9" customHeight="1">
      <c r="A55" s="375" t="s">
        <v>503</v>
      </c>
      <c r="B55" s="578">
        <v>-8</v>
      </c>
      <c r="C55" s="579">
        <v>-4.787238699999989</v>
      </c>
      <c r="D55" s="579">
        <v>42.232618159999987</v>
      </c>
      <c r="E55" s="579">
        <v>39.283014109999982</v>
      </c>
      <c r="F55" s="579">
        <v>99.011302870000009</v>
      </c>
      <c r="G55" s="579">
        <v>81.82079908</v>
      </c>
      <c r="H55" s="579">
        <v>-18.76497787000001</v>
      </c>
      <c r="I55" s="579">
        <v>48.172759030000009</v>
      </c>
      <c r="J55" s="579">
        <v>62.100715260000001</v>
      </c>
      <c r="K55" s="29"/>
      <c r="U55" s="375"/>
      <c r="AE55" s="375"/>
      <c r="AO55" s="375"/>
      <c r="AY55" s="375"/>
      <c r="BI55" s="375"/>
      <c r="BS55" s="375"/>
      <c r="CC55" s="375"/>
      <c r="CM55" s="375"/>
      <c r="CW55" s="375"/>
      <c r="DG55" s="375"/>
      <c r="DQ55" s="375"/>
      <c r="EA55" s="375"/>
      <c r="EK55" s="375"/>
      <c r="EU55" s="375"/>
      <c r="FE55" s="375"/>
      <c r="FO55" s="375"/>
      <c r="FY55" s="375"/>
      <c r="GI55" s="375"/>
      <c r="GS55" s="375"/>
      <c r="HC55" s="375"/>
      <c r="HM55" s="375"/>
      <c r="HW55" s="375"/>
      <c r="IG55" s="375"/>
      <c r="IQ55" s="375"/>
      <c r="JA55" s="375"/>
      <c r="JK55" s="375"/>
      <c r="JU55" s="375"/>
      <c r="KE55" s="375"/>
      <c r="KO55" s="375"/>
      <c r="KY55" s="375"/>
      <c r="LI55" s="375"/>
      <c r="LS55" s="375"/>
      <c r="MC55" s="375"/>
      <c r="MM55" s="375"/>
      <c r="MW55" s="375"/>
      <c r="NG55" s="375"/>
      <c r="NQ55" s="375"/>
      <c r="OA55" s="375"/>
      <c r="OK55" s="375"/>
      <c r="OU55" s="375"/>
      <c r="PE55" s="375"/>
      <c r="PO55" s="375"/>
      <c r="PY55" s="375"/>
      <c r="QI55" s="375"/>
      <c r="QS55" s="375"/>
      <c r="RC55" s="375"/>
      <c r="RM55" s="375"/>
      <c r="RW55" s="375"/>
      <c r="SG55" s="375"/>
      <c r="SQ55" s="375"/>
      <c r="TA55" s="375"/>
      <c r="TK55" s="375"/>
      <c r="TU55" s="375"/>
      <c r="UE55" s="375"/>
      <c r="UO55" s="375"/>
      <c r="UY55" s="375"/>
      <c r="VI55" s="375"/>
      <c r="VS55" s="375"/>
      <c r="WC55" s="375"/>
      <c r="WM55" s="375"/>
      <c r="WW55" s="375"/>
      <c r="XG55" s="375"/>
      <c r="XQ55" s="375"/>
      <c r="YA55" s="375"/>
      <c r="YK55" s="375"/>
      <c r="YU55" s="375"/>
      <c r="ZE55" s="375"/>
      <c r="ZO55" s="375"/>
      <c r="ZY55" s="375"/>
      <c r="AAI55" s="375"/>
      <c r="AAS55" s="375"/>
      <c r="ABC55" s="375"/>
      <c r="ABM55" s="375"/>
      <c r="ABW55" s="375"/>
      <c r="ACG55" s="375"/>
      <c r="ACQ55" s="375"/>
      <c r="ADA55" s="375"/>
      <c r="ADK55" s="375"/>
      <c r="ADU55" s="375"/>
      <c r="AEE55" s="375"/>
      <c r="AEO55" s="375"/>
      <c r="AEY55" s="375"/>
      <c r="AFI55" s="375"/>
      <c r="AFS55" s="375"/>
      <c r="AGC55" s="375"/>
      <c r="AGM55" s="375"/>
      <c r="AGW55" s="375"/>
      <c r="AHG55" s="375"/>
      <c r="AHQ55" s="375"/>
      <c r="AIA55" s="375"/>
      <c r="AIK55" s="375"/>
      <c r="AIU55" s="375"/>
      <c r="AJE55" s="375"/>
      <c r="AJO55" s="375"/>
      <c r="AJY55" s="375"/>
      <c r="AKI55" s="375"/>
      <c r="AKS55" s="375"/>
      <c r="ALC55" s="375"/>
      <c r="ALM55" s="375"/>
      <c r="ALW55" s="375"/>
      <c r="AMG55" s="375"/>
      <c r="AMQ55" s="375"/>
      <c r="ANA55" s="375"/>
      <c r="ANK55" s="375"/>
      <c r="ANU55" s="375"/>
      <c r="AOE55" s="375"/>
      <c r="AOO55" s="375"/>
      <c r="AOY55" s="375"/>
      <c r="API55" s="375"/>
      <c r="APS55" s="375"/>
      <c r="AQC55" s="375"/>
      <c r="AQM55" s="375"/>
      <c r="AQW55" s="375"/>
      <c r="ARG55" s="375"/>
      <c r="ARQ55" s="375"/>
      <c r="ASA55" s="375"/>
      <c r="ASK55" s="375"/>
      <c r="ASU55" s="375"/>
      <c r="ATE55" s="375"/>
      <c r="ATO55" s="375"/>
      <c r="ATY55" s="375"/>
      <c r="AUI55" s="375"/>
      <c r="AUS55" s="375"/>
      <c r="AVC55" s="375"/>
      <c r="AVM55" s="375"/>
      <c r="AVW55" s="375"/>
      <c r="AWG55" s="375"/>
      <c r="AWQ55" s="375"/>
      <c r="AXA55" s="375"/>
      <c r="AXK55" s="375"/>
      <c r="AXU55" s="375"/>
      <c r="AYE55" s="375"/>
      <c r="AYO55" s="375"/>
      <c r="AYY55" s="375"/>
      <c r="AZI55" s="375"/>
      <c r="AZS55" s="375"/>
      <c r="BAC55" s="375"/>
      <c r="BAM55" s="375"/>
      <c r="BAW55" s="375"/>
      <c r="BBG55" s="375"/>
      <c r="BBQ55" s="375"/>
      <c r="BCA55" s="375"/>
      <c r="BCK55" s="375"/>
      <c r="BCU55" s="375"/>
      <c r="BDE55" s="375"/>
      <c r="BDO55" s="375"/>
      <c r="BDY55" s="375"/>
      <c r="BEI55" s="375"/>
      <c r="BES55" s="375"/>
      <c r="BFC55" s="375"/>
      <c r="BFM55" s="375"/>
      <c r="BFW55" s="375"/>
      <c r="BGG55" s="375"/>
      <c r="BGQ55" s="375"/>
      <c r="BHA55" s="375"/>
      <c r="BHK55" s="375"/>
      <c r="BHU55" s="375"/>
      <c r="BIE55" s="375"/>
      <c r="BIO55" s="375"/>
      <c r="BIY55" s="375"/>
      <c r="BJI55" s="375"/>
      <c r="BJS55" s="375"/>
      <c r="BKC55" s="375"/>
      <c r="BKM55" s="375"/>
      <c r="BKW55" s="375"/>
      <c r="BLG55" s="375"/>
      <c r="BLQ55" s="375"/>
      <c r="BMA55" s="375"/>
      <c r="BMK55" s="375"/>
      <c r="BMU55" s="375"/>
      <c r="BNE55" s="375"/>
      <c r="BNO55" s="375"/>
      <c r="BNY55" s="375"/>
      <c r="BOI55" s="375"/>
      <c r="BOS55" s="375"/>
      <c r="BPC55" s="375"/>
      <c r="BPM55" s="375"/>
      <c r="BPW55" s="375"/>
      <c r="BQG55" s="375"/>
      <c r="BQQ55" s="375"/>
      <c r="BRA55" s="375"/>
      <c r="BRK55" s="375"/>
      <c r="BRU55" s="375"/>
      <c r="BSE55" s="375"/>
      <c r="BSO55" s="375"/>
      <c r="BSY55" s="375"/>
      <c r="BTI55" s="375"/>
      <c r="BTS55" s="375"/>
      <c r="BUC55" s="375"/>
      <c r="BUM55" s="375"/>
      <c r="BUW55" s="375"/>
      <c r="BVG55" s="375"/>
      <c r="BVQ55" s="375"/>
      <c r="BWA55" s="375"/>
      <c r="BWK55" s="375"/>
      <c r="BWU55" s="375"/>
      <c r="BXE55" s="375"/>
      <c r="BXO55" s="375"/>
      <c r="BXY55" s="375"/>
      <c r="BYI55" s="375"/>
      <c r="BYS55" s="375"/>
      <c r="BZC55" s="375"/>
      <c r="BZM55" s="375"/>
      <c r="BZW55" s="375"/>
      <c r="CAG55" s="375"/>
      <c r="CAQ55" s="375"/>
      <c r="CBA55" s="375"/>
      <c r="CBK55" s="375"/>
      <c r="CBU55" s="375"/>
      <c r="CCE55" s="375"/>
      <c r="CCO55" s="375"/>
      <c r="CCY55" s="375"/>
      <c r="CDI55" s="375"/>
      <c r="CDS55" s="375"/>
      <c r="CEC55" s="375"/>
      <c r="CEM55" s="375"/>
      <c r="CEW55" s="375"/>
      <c r="CFG55" s="375"/>
      <c r="CFQ55" s="375"/>
      <c r="CGA55" s="375"/>
      <c r="CGK55" s="375"/>
      <c r="CGU55" s="375"/>
      <c r="CHE55" s="375"/>
      <c r="CHO55" s="375"/>
      <c r="CHY55" s="375"/>
      <c r="CII55" s="375"/>
      <c r="CIS55" s="375"/>
      <c r="CJC55" s="375"/>
      <c r="CJM55" s="375"/>
      <c r="CJW55" s="375"/>
      <c r="CKG55" s="375"/>
      <c r="CKQ55" s="375"/>
      <c r="CLA55" s="375"/>
      <c r="CLK55" s="375"/>
      <c r="CLU55" s="375"/>
      <c r="CME55" s="375"/>
      <c r="CMO55" s="375"/>
      <c r="CMY55" s="375"/>
      <c r="CNI55" s="375"/>
      <c r="CNS55" s="375"/>
      <c r="COC55" s="375"/>
      <c r="COM55" s="375"/>
      <c r="COW55" s="375"/>
      <c r="CPG55" s="375"/>
      <c r="CPQ55" s="375"/>
      <c r="CQA55" s="375"/>
      <c r="CQK55" s="375"/>
      <c r="CQU55" s="375"/>
      <c r="CRE55" s="375"/>
      <c r="CRO55" s="375"/>
      <c r="CRY55" s="375"/>
      <c r="CSI55" s="375"/>
      <c r="CSS55" s="375"/>
      <c r="CTC55" s="375"/>
      <c r="CTM55" s="375"/>
      <c r="CTW55" s="375"/>
      <c r="CUG55" s="375"/>
      <c r="CUQ55" s="375"/>
      <c r="CVA55" s="375"/>
      <c r="CVK55" s="375"/>
      <c r="CVU55" s="375"/>
      <c r="CWE55" s="375"/>
      <c r="CWO55" s="375"/>
      <c r="CWY55" s="375"/>
      <c r="CXI55" s="375"/>
      <c r="CXS55" s="375"/>
      <c r="CYC55" s="375"/>
      <c r="CYM55" s="375"/>
      <c r="CYW55" s="375"/>
      <c r="CZG55" s="375"/>
      <c r="CZQ55" s="375"/>
      <c r="DAA55" s="375"/>
      <c r="DAK55" s="375"/>
      <c r="DAU55" s="375"/>
      <c r="DBE55" s="375"/>
      <c r="DBO55" s="375"/>
      <c r="DBY55" s="375"/>
      <c r="DCI55" s="375"/>
      <c r="DCS55" s="375"/>
      <c r="DDC55" s="375"/>
      <c r="DDM55" s="375"/>
      <c r="DDW55" s="375"/>
      <c r="DEG55" s="375"/>
      <c r="DEQ55" s="375"/>
      <c r="DFA55" s="375"/>
      <c r="DFK55" s="375"/>
      <c r="DFU55" s="375"/>
      <c r="DGE55" s="375"/>
      <c r="DGO55" s="375"/>
      <c r="DGY55" s="375"/>
      <c r="DHI55" s="375"/>
      <c r="DHS55" s="375"/>
      <c r="DIC55" s="375"/>
      <c r="DIM55" s="375"/>
      <c r="DIW55" s="375"/>
      <c r="DJG55" s="375"/>
      <c r="DJQ55" s="375"/>
      <c r="DKA55" s="375"/>
      <c r="DKK55" s="375"/>
      <c r="DKU55" s="375"/>
      <c r="DLE55" s="375"/>
      <c r="DLO55" s="375"/>
      <c r="DLY55" s="375"/>
      <c r="DMI55" s="375"/>
      <c r="DMS55" s="375"/>
      <c r="DNC55" s="375"/>
      <c r="DNM55" s="375"/>
      <c r="DNW55" s="375"/>
      <c r="DOG55" s="375"/>
      <c r="DOQ55" s="375"/>
      <c r="DPA55" s="375"/>
      <c r="DPK55" s="375"/>
      <c r="DPU55" s="375"/>
      <c r="DQE55" s="375"/>
      <c r="DQO55" s="375"/>
      <c r="DQY55" s="375"/>
      <c r="DRI55" s="375"/>
      <c r="DRS55" s="375"/>
      <c r="DSC55" s="375"/>
      <c r="DSM55" s="375"/>
      <c r="DSW55" s="375"/>
      <c r="DTG55" s="375"/>
      <c r="DTQ55" s="375"/>
      <c r="DUA55" s="375"/>
      <c r="DUK55" s="375"/>
      <c r="DUU55" s="375"/>
      <c r="DVE55" s="375"/>
      <c r="DVO55" s="375"/>
      <c r="DVY55" s="375"/>
      <c r="DWI55" s="375"/>
      <c r="DWS55" s="375"/>
      <c r="DXC55" s="375"/>
      <c r="DXM55" s="375"/>
      <c r="DXW55" s="375"/>
      <c r="DYG55" s="375"/>
      <c r="DYQ55" s="375"/>
      <c r="DZA55" s="375"/>
      <c r="DZK55" s="375"/>
      <c r="DZU55" s="375"/>
      <c r="EAE55" s="375"/>
      <c r="EAO55" s="375"/>
      <c r="EAY55" s="375"/>
      <c r="EBI55" s="375"/>
      <c r="EBS55" s="375"/>
      <c r="ECC55" s="375"/>
      <c r="ECM55" s="375"/>
      <c r="ECW55" s="375"/>
      <c r="EDG55" s="375"/>
      <c r="EDQ55" s="375"/>
      <c r="EEA55" s="375"/>
      <c r="EEK55" s="375"/>
      <c r="EEU55" s="375"/>
      <c r="EFE55" s="375"/>
      <c r="EFO55" s="375"/>
      <c r="EFY55" s="375"/>
      <c r="EGI55" s="375"/>
      <c r="EGS55" s="375"/>
      <c r="EHC55" s="375"/>
      <c r="EHM55" s="375"/>
      <c r="EHW55" s="375"/>
      <c r="EIG55" s="375"/>
      <c r="EIQ55" s="375"/>
      <c r="EJA55" s="375"/>
      <c r="EJK55" s="375"/>
      <c r="EJU55" s="375"/>
      <c r="EKE55" s="375"/>
      <c r="EKO55" s="375"/>
      <c r="EKY55" s="375"/>
      <c r="ELI55" s="375"/>
      <c r="ELS55" s="375"/>
      <c r="EMC55" s="375"/>
      <c r="EMM55" s="375"/>
      <c r="EMW55" s="375"/>
      <c r="ENG55" s="375"/>
      <c r="ENQ55" s="375"/>
      <c r="EOA55" s="375"/>
      <c r="EOK55" s="375"/>
      <c r="EOU55" s="375"/>
      <c r="EPE55" s="375"/>
      <c r="EPO55" s="375"/>
      <c r="EPY55" s="375"/>
      <c r="EQI55" s="375"/>
      <c r="EQS55" s="375"/>
      <c r="ERC55" s="375"/>
      <c r="ERM55" s="375"/>
      <c r="ERW55" s="375"/>
      <c r="ESG55" s="375"/>
      <c r="ESQ55" s="375"/>
      <c r="ETA55" s="375"/>
      <c r="ETK55" s="375"/>
      <c r="ETU55" s="375"/>
      <c r="EUE55" s="375"/>
      <c r="EUO55" s="375"/>
      <c r="EUY55" s="375"/>
      <c r="EVI55" s="375"/>
      <c r="EVS55" s="375"/>
      <c r="EWC55" s="375"/>
      <c r="EWM55" s="375"/>
      <c r="EWW55" s="375"/>
      <c r="EXG55" s="375"/>
      <c r="EXQ55" s="375"/>
      <c r="EYA55" s="375"/>
      <c r="EYK55" s="375"/>
      <c r="EYU55" s="375"/>
      <c r="EZE55" s="375"/>
      <c r="EZO55" s="375"/>
      <c r="EZY55" s="375"/>
      <c r="FAI55" s="375"/>
      <c r="FAS55" s="375"/>
      <c r="FBC55" s="375"/>
      <c r="FBM55" s="375"/>
      <c r="FBW55" s="375"/>
      <c r="FCG55" s="375"/>
      <c r="FCQ55" s="375"/>
      <c r="FDA55" s="375"/>
      <c r="FDK55" s="375"/>
      <c r="FDU55" s="375"/>
      <c r="FEE55" s="375"/>
      <c r="FEO55" s="375"/>
      <c r="FEY55" s="375"/>
      <c r="FFI55" s="375"/>
      <c r="FFS55" s="375"/>
      <c r="FGC55" s="375"/>
      <c r="FGM55" s="375"/>
      <c r="FGW55" s="375"/>
      <c r="FHG55" s="375"/>
      <c r="FHQ55" s="375"/>
      <c r="FIA55" s="375"/>
      <c r="FIK55" s="375"/>
      <c r="FIU55" s="375"/>
      <c r="FJE55" s="375"/>
      <c r="FJO55" s="375"/>
      <c r="FJY55" s="375"/>
      <c r="FKI55" s="375"/>
      <c r="FKS55" s="375"/>
      <c r="FLC55" s="375"/>
      <c r="FLM55" s="375"/>
      <c r="FLW55" s="375"/>
      <c r="FMG55" s="375"/>
      <c r="FMQ55" s="375"/>
      <c r="FNA55" s="375"/>
      <c r="FNK55" s="375"/>
      <c r="FNU55" s="375"/>
      <c r="FOE55" s="375"/>
      <c r="FOO55" s="375"/>
      <c r="FOY55" s="375"/>
      <c r="FPI55" s="375"/>
      <c r="FPS55" s="375"/>
      <c r="FQC55" s="375"/>
      <c r="FQM55" s="375"/>
      <c r="FQW55" s="375"/>
      <c r="FRG55" s="375"/>
      <c r="FRQ55" s="375"/>
      <c r="FSA55" s="375"/>
      <c r="FSK55" s="375"/>
      <c r="FSU55" s="375"/>
      <c r="FTE55" s="375"/>
      <c r="FTO55" s="375"/>
      <c r="FTY55" s="375"/>
      <c r="FUI55" s="375"/>
      <c r="FUS55" s="375"/>
      <c r="FVC55" s="375"/>
      <c r="FVM55" s="375"/>
      <c r="FVW55" s="375"/>
      <c r="FWG55" s="375"/>
      <c r="FWQ55" s="375"/>
      <c r="FXA55" s="375"/>
      <c r="FXK55" s="375"/>
      <c r="FXU55" s="375"/>
      <c r="FYE55" s="375"/>
      <c r="FYO55" s="375"/>
      <c r="FYY55" s="375"/>
      <c r="FZI55" s="375"/>
      <c r="FZS55" s="375"/>
      <c r="GAC55" s="375"/>
      <c r="GAM55" s="375"/>
      <c r="GAW55" s="375"/>
      <c r="GBG55" s="375"/>
      <c r="GBQ55" s="375"/>
      <c r="GCA55" s="375"/>
      <c r="GCK55" s="375"/>
      <c r="GCU55" s="375"/>
      <c r="GDE55" s="375"/>
      <c r="GDO55" s="375"/>
      <c r="GDY55" s="375"/>
      <c r="GEI55" s="375"/>
      <c r="GES55" s="375"/>
      <c r="GFC55" s="375"/>
      <c r="GFM55" s="375"/>
      <c r="GFW55" s="375"/>
      <c r="GGG55" s="375"/>
      <c r="GGQ55" s="375"/>
      <c r="GHA55" s="375"/>
      <c r="GHK55" s="375"/>
      <c r="GHU55" s="375"/>
      <c r="GIE55" s="375"/>
      <c r="GIO55" s="375"/>
      <c r="GIY55" s="375"/>
      <c r="GJI55" s="375"/>
      <c r="GJS55" s="375"/>
      <c r="GKC55" s="375"/>
      <c r="GKM55" s="375"/>
      <c r="GKW55" s="375"/>
      <c r="GLG55" s="375"/>
      <c r="GLQ55" s="375"/>
      <c r="GMA55" s="375"/>
      <c r="GMK55" s="375"/>
      <c r="GMU55" s="375"/>
      <c r="GNE55" s="375"/>
      <c r="GNO55" s="375"/>
      <c r="GNY55" s="375"/>
      <c r="GOI55" s="375"/>
      <c r="GOS55" s="375"/>
      <c r="GPC55" s="375"/>
      <c r="GPM55" s="375"/>
      <c r="GPW55" s="375"/>
      <c r="GQG55" s="375"/>
      <c r="GQQ55" s="375"/>
      <c r="GRA55" s="375"/>
      <c r="GRK55" s="375"/>
      <c r="GRU55" s="375"/>
      <c r="GSE55" s="375"/>
      <c r="GSO55" s="375"/>
      <c r="GSY55" s="375"/>
      <c r="GTI55" s="375"/>
      <c r="GTS55" s="375"/>
      <c r="GUC55" s="375"/>
      <c r="GUM55" s="375"/>
      <c r="GUW55" s="375"/>
      <c r="GVG55" s="375"/>
      <c r="GVQ55" s="375"/>
      <c r="GWA55" s="375"/>
      <c r="GWK55" s="375"/>
      <c r="GWU55" s="375"/>
      <c r="GXE55" s="375"/>
      <c r="GXO55" s="375"/>
      <c r="GXY55" s="375"/>
      <c r="GYI55" s="375"/>
      <c r="GYS55" s="375"/>
      <c r="GZC55" s="375"/>
      <c r="GZM55" s="375"/>
      <c r="GZW55" s="375"/>
      <c r="HAG55" s="375"/>
      <c r="HAQ55" s="375"/>
      <c r="HBA55" s="375"/>
      <c r="HBK55" s="375"/>
      <c r="HBU55" s="375"/>
      <c r="HCE55" s="375"/>
      <c r="HCO55" s="375"/>
      <c r="HCY55" s="375"/>
      <c r="HDI55" s="375"/>
      <c r="HDS55" s="375"/>
      <c r="HEC55" s="375"/>
      <c r="HEM55" s="375"/>
      <c r="HEW55" s="375"/>
      <c r="HFG55" s="375"/>
      <c r="HFQ55" s="375"/>
      <c r="HGA55" s="375"/>
      <c r="HGK55" s="375"/>
      <c r="HGU55" s="375"/>
      <c r="HHE55" s="375"/>
      <c r="HHO55" s="375"/>
      <c r="HHY55" s="375"/>
      <c r="HII55" s="375"/>
      <c r="HIS55" s="375"/>
      <c r="HJC55" s="375"/>
      <c r="HJM55" s="375"/>
      <c r="HJW55" s="375"/>
      <c r="HKG55" s="375"/>
      <c r="HKQ55" s="375"/>
      <c r="HLA55" s="375"/>
      <c r="HLK55" s="375"/>
      <c r="HLU55" s="375"/>
      <c r="HME55" s="375"/>
      <c r="HMO55" s="375"/>
      <c r="HMY55" s="375"/>
      <c r="HNI55" s="375"/>
      <c r="HNS55" s="375"/>
      <c r="HOC55" s="375"/>
      <c r="HOM55" s="375"/>
      <c r="HOW55" s="375"/>
      <c r="HPG55" s="375"/>
      <c r="HPQ55" s="375"/>
      <c r="HQA55" s="375"/>
      <c r="HQK55" s="375"/>
      <c r="HQU55" s="375"/>
      <c r="HRE55" s="375"/>
      <c r="HRO55" s="375"/>
      <c r="HRY55" s="375"/>
      <c r="HSI55" s="375"/>
      <c r="HSS55" s="375"/>
      <c r="HTC55" s="375"/>
      <c r="HTM55" s="375"/>
      <c r="HTW55" s="375"/>
      <c r="HUG55" s="375"/>
      <c r="HUQ55" s="375"/>
      <c r="HVA55" s="375"/>
      <c r="HVK55" s="375"/>
      <c r="HVU55" s="375"/>
      <c r="HWE55" s="375"/>
      <c r="HWO55" s="375"/>
      <c r="HWY55" s="375"/>
      <c r="HXI55" s="375"/>
      <c r="HXS55" s="375"/>
      <c r="HYC55" s="375"/>
      <c r="HYM55" s="375"/>
      <c r="HYW55" s="375"/>
      <c r="HZG55" s="375"/>
      <c r="HZQ55" s="375"/>
      <c r="IAA55" s="375"/>
      <c r="IAK55" s="375"/>
      <c r="IAU55" s="375"/>
      <c r="IBE55" s="375"/>
      <c r="IBO55" s="375"/>
      <c r="IBY55" s="375"/>
      <c r="ICI55" s="375"/>
      <c r="ICS55" s="375"/>
      <c r="IDC55" s="375"/>
      <c r="IDM55" s="375"/>
      <c r="IDW55" s="375"/>
      <c r="IEG55" s="375"/>
      <c r="IEQ55" s="375"/>
      <c r="IFA55" s="375"/>
      <c r="IFK55" s="375"/>
      <c r="IFU55" s="375"/>
      <c r="IGE55" s="375"/>
      <c r="IGO55" s="375"/>
      <c r="IGY55" s="375"/>
      <c r="IHI55" s="375"/>
      <c r="IHS55" s="375"/>
      <c r="IIC55" s="375"/>
      <c r="IIM55" s="375"/>
      <c r="IIW55" s="375"/>
      <c r="IJG55" s="375"/>
      <c r="IJQ55" s="375"/>
      <c r="IKA55" s="375"/>
      <c r="IKK55" s="375"/>
      <c r="IKU55" s="375"/>
      <c r="ILE55" s="375"/>
      <c r="ILO55" s="375"/>
      <c r="ILY55" s="375"/>
      <c r="IMI55" s="375"/>
      <c r="IMS55" s="375"/>
      <c r="INC55" s="375"/>
      <c r="INM55" s="375"/>
      <c r="INW55" s="375"/>
      <c r="IOG55" s="375"/>
      <c r="IOQ55" s="375"/>
      <c r="IPA55" s="375"/>
      <c r="IPK55" s="375"/>
      <c r="IPU55" s="375"/>
      <c r="IQE55" s="375"/>
      <c r="IQO55" s="375"/>
      <c r="IQY55" s="375"/>
      <c r="IRI55" s="375"/>
      <c r="IRS55" s="375"/>
      <c r="ISC55" s="375"/>
      <c r="ISM55" s="375"/>
      <c r="ISW55" s="375"/>
      <c r="ITG55" s="375"/>
      <c r="ITQ55" s="375"/>
      <c r="IUA55" s="375"/>
      <c r="IUK55" s="375"/>
      <c r="IUU55" s="375"/>
      <c r="IVE55" s="375"/>
      <c r="IVO55" s="375"/>
      <c r="IVY55" s="375"/>
      <c r="IWI55" s="375"/>
      <c r="IWS55" s="375"/>
      <c r="IXC55" s="375"/>
      <c r="IXM55" s="375"/>
      <c r="IXW55" s="375"/>
      <c r="IYG55" s="375"/>
      <c r="IYQ55" s="375"/>
      <c r="IZA55" s="375"/>
      <c r="IZK55" s="375"/>
      <c r="IZU55" s="375"/>
      <c r="JAE55" s="375"/>
      <c r="JAO55" s="375"/>
      <c r="JAY55" s="375"/>
      <c r="JBI55" s="375"/>
      <c r="JBS55" s="375"/>
      <c r="JCC55" s="375"/>
      <c r="JCM55" s="375"/>
      <c r="JCW55" s="375"/>
      <c r="JDG55" s="375"/>
      <c r="JDQ55" s="375"/>
      <c r="JEA55" s="375"/>
      <c r="JEK55" s="375"/>
      <c r="JEU55" s="375"/>
      <c r="JFE55" s="375"/>
      <c r="JFO55" s="375"/>
      <c r="JFY55" s="375"/>
      <c r="JGI55" s="375"/>
      <c r="JGS55" s="375"/>
      <c r="JHC55" s="375"/>
      <c r="JHM55" s="375"/>
      <c r="JHW55" s="375"/>
      <c r="JIG55" s="375"/>
      <c r="JIQ55" s="375"/>
      <c r="JJA55" s="375"/>
      <c r="JJK55" s="375"/>
      <c r="JJU55" s="375"/>
      <c r="JKE55" s="375"/>
      <c r="JKO55" s="375"/>
      <c r="JKY55" s="375"/>
      <c r="JLI55" s="375"/>
      <c r="JLS55" s="375"/>
      <c r="JMC55" s="375"/>
      <c r="JMM55" s="375"/>
      <c r="JMW55" s="375"/>
      <c r="JNG55" s="375"/>
      <c r="JNQ55" s="375"/>
      <c r="JOA55" s="375"/>
      <c r="JOK55" s="375"/>
      <c r="JOU55" s="375"/>
      <c r="JPE55" s="375"/>
      <c r="JPO55" s="375"/>
      <c r="JPY55" s="375"/>
      <c r="JQI55" s="375"/>
      <c r="JQS55" s="375"/>
      <c r="JRC55" s="375"/>
      <c r="JRM55" s="375"/>
      <c r="JRW55" s="375"/>
      <c r="JSG55" s="375"/>
      <c r="JSQ55" s="375"/>
      <c r="JTA55" s="375"/>
      <c r="JTK55" s="375"/>
      <c r="JTU55" s="375"/>
      <c r="JUE55" s="375"/>
      <c r="JUO55" s="375"/>
      <c r="JUY55" s="375"/>
      <c r="JVI55" s="375"/>
      <c r="JVS55" s="375"/>
      <c r="JWC55" s="375"/>
      <c r="JWM55" s="375"/>
      <c r="JWW55" s="375"/>
      <c r="JXG55" s="375"/>
      <c r="JXQ55" s="375"/>
      <c r="JYA55" s="375"/>
      <c r="JYK55" s="375"/>
      <c r="JYU55" s="375"/>
      <c r="JZE55" s="375"/>
      <c r="JZO55" s="375"/>
      <c r="JZY55" s="375"/>
      <c r="KAI55" s="375"/>
      <c r="KAS55" s="375"/>
      <c r="KBC55" s="375"/>
      <c r="KBM55" s="375"/>
      <c r="KBW55" s="375"/>
      <c r="KCG55" s="375"/>
      <c r="KCQ55" s="375"/>
      <c r="KDA55" s="375"/>
      <c r="KDK55" s="375"/>
      <c r="KDU55" s="375"/>
      <c r="KEE55" s="375"/>
      <c r="KEO55" s="375"/>
      <c r="KEY55" s="375"/>
      <c r="KFI55" s="375"/>
      <c r="KFS55" s="375"/>
      <c r="KGC55" s="375"/>
      <c r="KGM55" s="375"/>
      <c r="KGW55" s="375"/>
      <c r="KHG55" s="375"/>
      <c r="KHQ55" s="375"/>
      <c r="KIA55" s="375"/>
      <c r="KIK55" s="375"/>
      <c r="KIU55" s="375"/>
      <c r="KJE55" s="375"/>
      <c r="KJO55" s="375"/>
      <c r="KJY55" s="375"/>
      <c r="KKI55" s="375"/>
      <c r="KKS55" s="375"/>
      <c r="KLC55" s="375"/>
      <c r="KLM55" s="375"/>
      <c r="KLW55" s="375"/>
      <c r="KMG55" s="375"/>
      <c r="KMQ55" s="375"/>
      <c r="KNA55" s="375"/>
      <c r="KNK55" s="375"/>
      <c r="KNU55" s="375"/>
      <c r="KOE55" s="375"/>
      <c r="KOO55" s="375"/>
      <c r="KOY55" s="375"/>
      <c r="KPI55" s="375"/>
      <c r="KPS55" s="375"/>
      <c r="KQC55" s="375"/>
      <c r="KQM55" s="375"/>
      <c r="KQW55" s="375"/>
      <c r="KRG55" s="375"/>
      <c r="KRQ55" s="375"/>
      <c r="KSA55" s="375"/>
      <c r="KSK55" s="375"/>
      <c r="KSU55" s="375"/>
      <c r="KTE55" s="375"/>
      <c r="KTO55" s="375"/>
      <c r="KTY55" s="375"/>
      <c r="KUI55" s="375"/>
      <c r="KUS55" s="375"/>
      <c r="KVC55" s="375"/>
      <c r="KVM55" s="375"/>
      <c r="KVW55" s="375"/>
      <c r="KWG55" s="375"/>
      <c r="KWQ55" s="375"/>
      <c r="KXA55" s="375"/>
      <c r="KXK55" s="375"/>
      <c r="KXU55" s="375"/>
      <c r="KYE55" s="375"/>
      <c r="KYO55" s="375"/>
      <c r="KYY55" s="375"/>
      <c r="KZI55" s="375"/>
      <c r="KZS55" s="375"/>
      <c r="LAC55" s="375"/>
      <c r="LAM55" s="375"/>
      <c r="LAW55" s="375"/>
      <c r="LBG55" s="375"/>
      <c r="LBQ55" s="375"/>
      <c r="LCA55" s="375"/>
      <c r="LCK55" s="375"/>
      <c r="LCU55" s="375"/>
      <c r="LDE55" s="375"/>
      <c r="LDO55" s="375"/>
      <c r="LDY55" s="375"/>
      <c r="LEI55" s="375"/>
      <c r="LES55" s="375"/>
      <c r="LFC55" s="375"/>
      <c r="LFM55" s="375"/>
      <c r="LFW55" s="375"/>
      <c r="LGG55" s="375"/>
      <c r="LGQ55" s="375"/>
      <c r="LHA55" s="375"/>
      <c r="LHK55" s="375"/>
      <c r="LHU55" s="375"/>
      <c r="LIE55" s="375"/>
      <c r="LIO55" s="375"/>
      <c r="LIY55" s="375"/>
      <c r="LJI55" s="375"/>
      <c r="LJS55" s="375"/>
      <c r="LKC55" s="375"/>
      <c r="LKM55" s="375"/>
      <c r="LKW55" s="375"/>
      <c r="LLG55" s="375"/>
      <c r="LLQ55" s="375"/>
      <c r="LMA55" s="375"/>
      <c r="LMK55" s="375"/>
      <c r="LMU55" s="375"/>
      <c r="LNE55" s="375"/>
      <c r="LNO55" s="375"/>
      <c r="LNY55" s="375"/>
      <c r="LOI55" s="375"/>
      <c r="LOS55" s="375"/>
      <c r="LPC55" s="375"/>
      <c r="LPM55" s="375"/>
      <c r="LPW55" s="375"/>
      <c r="LQG55" s="375"/>
      <c r="LQQ55" s="375"/>
      <c r="LRA55" s="375"/>
      <c r="LRK55" s="375"/>
      <c r="LRU55" s="375"/>
      <c r="LSE55" s="375"/>
      <c r="LSO55" s="375"/>
      <c r="LSY55" s="375"/>
      <c r="LTI55" s="375"/>
      <c r="LTS55" s="375"/>
      <c r="LUC55" s="375"/>
      <c r="LUM55" s="375"/>
      <c r="LUW55" s="375"/>
      <c r="LVG55" s="375"/>
      <c r="LVQ55" s="375"/>
      <c r="LWA55" s="375"/>
      <c r="LWK55" s="375"/>
      <c r="LWU55" s="375"/>
      <c r="LXE55" s="375"/>
      <c r="LXO55" s="375"/>
      <c r="LXY55" s="375"/>
      <c r="LYI55" s="375"/>
      <c r="LYS55" s="375"/>
      <c r="LZC55" s="375"/>
      <c r="LZM55" s="375"/>
      <c r="LZW55" s="375"/>
      <c r="MAG55" s="375"/>
      <c r="MAQ55" s="375"/>
      <c r="MBA55" s="375"/>
      <c r="MBK55" s="375"/>
      <c r="MBU55" s="375"/>
      <c r="MCE55" s="375"/>
      <c r="MCO55" s="375"/>
      <c r="MCY55" s="375"/>
      <c r="MDI55" s="375"/>
      <c r="MDS55" s="375"/>
      <c r="MEC55" s="375"/>
      <c r="MEM55" s="375"/>
      <c r="MEW55" s="375"/>
      <c r="MFG55" s="375"/>
      <c r="MFQ55" s="375"/>
      <c r="MGA55" s="375"/>
      <c r="MGK55" s="375"/>
      <c r="MGU55" s="375"/>
      <c r="MHE55" s="375"/>
      <c r="MHO55" s="375"/>
      <c r="MHY55" s="375"/>
      <c r="MII55" s="375"/>
      <c r="MIS55" s="375"/>
      <c r="MJC55" s="375"/>
      <c r="MJM55" s="375"/>
      <c r="MJW55" s="375"/>
      <c r="MKG55" s="375"/>
      <c r="MKQ55" s="375"/>
      <c r="MLA55" s="375"/>
      <c r="MLK55" s="375"/>
      <c r="MLU55" s="375"/>
      <c r="MME55" s="375"/>
      <c r="MMO55" s="375"/>
      <c r="MMY55" s="375"/>
      <c r="MNI55" s="375"/>
      <c r="MNS55" s="375"/>
      <c r="MOC55" s="375"/>
      <c r="MOM55" s="375"/>
      <c r="MOW55" s="375"/>
      <c r="MPG55" s="375"/>
      <c r="MPQ55" s="375"/>
      <c r="MQA55" s="375"/>
      <c r="MQK55" s="375"/>
      <c r="MQU55" s="375"/>
      <c r="MRE55" s="375"/>
      <c r="MRO55" s="375"/>
      <c r="MRY55" s="375"/>
      <c r="MSI55" s="375"/>
      <c r="MSS55" s="375"/>
      <c r="MTC55" s="375"/>
      <c r="MTM55" s="375"/>
      <c r="MTW55" s="375"/>
      <c r="MUG55" s="375"/>
      <c r="MUQ55" s="375"/>
      <c r="MVA55" s="375"/>
      <c r="MVK55" s="375"/>
      <c r="MVU55" s="375"/>
      <c r="MWE55" s="375"/>
      <c r="MWO55" s="375"/>
      <c r="MWY55" s="375"/>
      <c r="MXI55" s="375"/>
      <c r="MXS55" s="375"/>
      <c r="MYC55" s="375"/>
      <c r="MYM55" s="375"/>
      <c r="MYW55" s="375"/>
      <c r="MZG55" s="375"/>
      <c r="MZQ55" s="375"/>
      <c r="NAA55" s="375"/>
      <c r="NAK55" s="375"/>
      <c r="NAU55" s="375"/>
      <c r="NBE55" s="375"/>
      <c r="NBO55" s="375"/>
      <c r="NBY55" s="375"/>
      <c r="NCI55" s="375"/>
      <c r="NCS55" s="375"/>
      <c r="NDC55" s="375"/>
      <c r="NDM55" s="375"/>
      <c r="NDW55" s="375"/>
      <c r="NEG55" s="375"/>
      <c r="NEQ55" s="375"/>
      <c r="NFA55" s="375"/>
      <c r="NFK55" s="375"/>
      <c r="NFU55" s="375"/>
      <c r="NGE55" s="375"/>
      <c r="NGO55" s="375"/>
      <c r="NGY55" s="375"/>
      <c r="NHI55" s="375"/>
      <c r="NHS55" s="375"/>
      <c r="NIC55" s="375"/>
      <c r="NIM55" s="375"/>
      <c r="NIW55" s="375"/>
      <c r="NJG55" s="375"/>
      <c r="NJQ55" s="375"/>
      <c r="NKA55" s="375"/>
      <c r="NKK55" s="375"/>
      <c r="NKU55" s="375"/>
      <c r="NLE55" s="375"/>
      <c r="NLO55" s="375"/>
      <c r="NLY55" s="375"/>
      <c r="NMI55" s="375"/>
      <c r="NMS55" s="375"/>
      <c r="NNC55" s="375"/>
      <c r="NNM55" s="375"/>
      <c r="NNW55" s="375"/>
      <c r="NOG55" s="375"/>
      <c r="NOQ55" s="375"/>
      <c r="NPA55" s="375"/>
      <c r="NPK55" s="375"/>
      <c r="NPU55" s="375"/>
      <c r="NQE55" s="375"/>
      <c r="NQO55" s="375"/>
      <c r="NQY55" s="375"/>
      <c r="NRI55" s="375"/>
      <c r="NRS55" s="375"/>
      <c r="NSC55" s="375"/>
      <c r="NSM55" s="375"/>
      <c r="NSW55" s="375"/>
      <c r="NTG55" s="375"/>
      <c r="NTQ55" s="375"/>
      <c r="NUA55" s="375"/>
      <c r="NUK55" s="375"/>
      <c r="NUU55" s="375"/>
      <c r="NVE55" s="375"/>
      <c r="NVO55" s="375"/>
      <c r="NVY55" s="375"/>
      <c r="NWI55" s="375"/>
      <c r="NWS55" s="375"/>
      <c r="NXC55" s="375"/>
      <c r="NXM55" s="375"/>
      <c r="NXW55" s="375"/>
      <c r="NYG55" s="375"/>
      <c r="NYQ55" s="375"/>
      <c r="NZA55" s="375"/>
      <c r="NZK55" s="375"/>
      <c r="NZU55" s="375"/>
      <c r="OAE55" s="375"/>
      <c r="OAO55" s="375"/>
      <c r="OAY55" s="375"/>
      <c r="OBI55" s="375"/>
      <c r="OBS55" s="375"/>
      <c r="OCC55" s="375"/>
      <c r="OCM55" s="375"/>
      <c r="OCW55" s="375"/>
      <c r="ODG55" s="375"/>
      <c r="ODQ55" s="375"/>
      <c r="OEA55" s="375"/>
      <c r="OEK55" s="375"/>
      <c r="OEU55" s="375"/>
      <c r="OFE55" s="375"/>
      <c r="OFO55" s="375"/>
      <c r="OFY55" s="375"/>
      <c r="OGI55" s="375"/>
      <c r="OGS55" s="375"/>
      <c r="OHC55" s="375"/>
      <c r="OHM55" s="375"/>
      <c r="OHW55" s="375"/>
      <c r="OIG55" s="375"/>
      <c r="OIQ55" s="375"/>
      <c r="OJA55" s="375"/>
      <c r="OJK55" s="375"/>
      <c r="OJU55" s="375"/>
      <c r="OKE55" s="375"/>
      <c r="OKO55" s="375"/>
      <c r="OKY55" s="375"/>
      <c r="OLI55" s="375"/>
      <c r="OLS55" s="375"/>
      <c r="OMC55" s="375"/>
      <c r="OMM55" s="375"/>
      <c r="OMW55" s="375"/>
      <c r="ONG55" s="375"/>
      <c r="ONQ55" s="375"/>
      <c r="OOA55" s="375"/>
      <c r="OOK55" s="375"/>
      <c r="OOU55" s="375"/>
      <c r="OPE55" s="375"/>
      <c r="OPO55" s="375"/>
      <c r="OPY55" s="375"/>
      <c r="OQI55" s="375"/>
      <c r="OQS55" s="375"/>
      <c r="ORC55" s="375"/>
      <c r="ORM55" s="375"/>
      <c r="ORW55" s="375"/>
      <c r="OSG55" s="375"/>
      <c r="OSQ55" s="375"/>
      <c r="OTA55" s="375"/>
      <c r="OTK55" s="375"/>
      <c r="OTU55" s="375"/>
      <c r="OUE55" s="375"/>
      <c r="OUO55" s="375"/>
      <c r="OUY55" s="375"/>
      <c r="OVI55" s="375"/>
      <c r="OVS55" s="375"/>
      <c r="OWC55" s="375"/>
      <c r="OWM55" s="375"/>
      <c r="OWW55" s="375"/>
      <c r="OXG55" s="375"/>
      <c r="OXQ55" s="375"/>
      <c r="OYA55" s="375"/>
      <c r="OYK55" s="375"/>
      <c r="OYU55" s="375"/>
      <c r="OZE55" s="375"/>
      <c r="OZO55" s="375"/>
      <c r="OZY55" s="375"/>
      <c r="PAI55" s="375"/>
      <c r="PAS55" s="375"/>
      <c r="PBC55" s="375"/>
      <c r="PBM55" s="375"/>
      <c r="PBW55" s="375"/>
      <c r="PCG55" s="375"/>
      <c r="PCQ55" s="375"/>
      <c r="PDA55" s="375"/>
      <c r="PDK55" s="375"/>
      <c r="PDU55" s="375"/>
      <c r="PEE55" s="375"/>
      <c r="PEO55" s="375"/>
      <c r="PEY55" s="375"/>
      <c r="PFI55" s="375"/>
      <c r="PFS55" s="375"/>
      <c r="PGC55" s="375"/>
      <c r="PGM55" s="375"/>
      <c r="PGW55" s="375"/>
      <c r="PHG55" s="375"/>
      <c r="PHQ55" s="375"/>
      <c r="PIA55" s="375"/>
      <c r="PIK55" s="375"/>
      <c r="PIU55" s="375"/>
      <c r="PJE55" s="375"/>
      <c r="PJO55" s="375"/>
      <c r="PJY55" s="375"/>
      <c r="PKI55" s="375"/>
      <c r="PKS55" s="375"/>
      <c r="PLC55" s="375"/>
      <c r="PLM55" s="375"/>
      <c r="PLW55" s="375"/>
      <c r="PMG55" s="375"/>
      <c r="PMQ55" s="375"/>
      <c r="PNA55" s="375"/>
      <c r="PNK55" s="375"/>
      <c r="PNU55" s="375"/>
      <c r="POE55" s="375"/>
      <c r="POO55" s="375"/>
      <c r="POY55" s="375"/>
      <c r="PPI55" s="375"/>
      <c r="PPS55" s="375"/>
      <c r="PQC55" s="375"/>
      <c r="PQM55" s="375"/>
      <c r="PQW55" s="375"/>
      <c r="PRG55" s="375"/>
      <c r="PRQ55" s="375"/>
      <c r="PSA55" s="375"/>
      <c r="PSK55" s="375"/>
      <c r="PSU55" s="375"/>
      <c r="PTE55" s="375"/>
      <c r="PTO55" s="375"/>
      <c r="PTY55" s="375"/>
      <c r="PUI55" s="375"/>
      <c r="PUS55" s="375"/>
      <c r="PVC55" s="375"/>
      <c r="PVM55" s="375"/>
      <c r="PVW55" s="375"/>
      <c r="PWG55" s="375"/>
      <c r="PWQ55" s="375"/>
      <c r="PXA55" s="375"/>
      <c r="PXK55" s="375"/>
      <c r="PXU55" s="375"/>
      <c r="PYE55" s="375"/>
      <c r="PYO55" s="375"/>
      <c r="PYY55" s="375"/>
      <c r="PZI55" s="375"/>
      <c r="PZS55" s="375"/>
      <c r="QAC55" s="375"/>
      <c r="QAM55" s="375"/>
      <c r="QAW55" s="375"/>
      <c r="QBG55" s="375"/>
      <c r="QBQ55" s="375"/>
      <c r="QCA55" s="375"/>
      <c r="QCK55" s="375"/>
      <c r="QCU55" s="375"/>
      <c r="QDE55" s="375"/>
      <c r="QDO55" s="375"/>
      <c r="QDY55" s="375"/>
      <c r="QEI55" s="375"/>
      <c r="QES55" s="375"/>
      <c r="QFC55" s="375"/>
      <c r="QFM55" s="375"/>
      <c r="QFW55" s="375"/>
      <c r="QGG55" s="375"/>
      <c r="QGQ55" s="375"/>
      <c r="QHA55" s="375"/>
      <c r="QHK55" s="375"/>
      <c r="QHU55" s="375"/>
      <c r="QIE55" s="375"/>
      <c r="QIO55" s="375"/>
      <c r="QIY55" s="375"/>
      <c r="QJI55" s="375"/>
      <c r="QJS55" s="375"/>
      <c r="QKC55" s="375"/>
      <c r="QKM55" s="375"/>
      <c r="QKW55" s="375"/>
      <c r="QLG55" s="375"/>
      <c r="QLQ55" s="375"/>
      <c r="QMA55" s="375"/>
      <c r="QMK55" s="375"/>
      <c r="QMU55" s="375"/>
      <c r="QNE55" s="375"/>
      <c r="QNO55" s="375"/>
      <c r="QNY55" s="375"/>
      <c r="QOI55" s="375"/>
      <c r="QOS55" s="375"/>
      <c r="QPC55" s="375"/>
      <c r="QPM55" s="375"/>
      <c r="QPW55" s="375"/>
      <c r="QQG55" s="375"/>
      <c r="QQQ55" s="375"/>
      <c r="QRA55" s="375"/>
      <c r="QRK55" s="375"/>
      <c r="QRU55" s="375"/>
      <c r="QSE55" s="375"/>
      <c r="QSO55" s="375"/>
      <c r="QSY55" s="375"/>
      <c r="QTI55" s="375"/>
      <c r="QTS55" s="375"/>
      <c r="QUC55" s="375"/>
      <c r="QUM55" s="375"/>
      <c r="QUW55" s="375"/>
      <c r="QVG55" s="375"/>
      <c r="QVQ55" s="375"/>
      <c r="QWA55" s="375"/>
      <c r="QWK55" s="375"/>
      <c r="QWU55" s="375"/>
      <c r="QXE55" s="375"/>
      <c r="QXO55" s="375"/>
      <c r="QXY55" s="375"/>
      <c r="QYI55" s="375"/>
      <c r="QYS55" s="375"/>
      <c r="QZC55" s="375"/>
      <c r="QZM55" s="375"/>
      <c r="QZW55" s="375"/>
      <c r="RAG55" s="375"/>
      <c r="RAQ55" s="375"/>
      <c r="RBA55" s="375"/>
      <c r="RBK55" s="375"/>
      <c r="RBU55" s="375"/>
      <c r="RCE55" s="375"/>
      <c r="RCO55" s="375"/>
      <c r="RCY55" s="375"/>
      <c r="RDI55" s="375"/>
      <c r="RDS55" s="375"/>
      <c r="REC55" s="375"/>
      <c r="REM55" s="375"/>
      <c r="REW55" s="375"/>
      <c r="RFG55" s="375"/>
      <c r="RFQ55" s="375"/>
      <c r="RGA55" s="375"/>
      <c r="RGK55" s="375"/>
      <c r="RGU55" s="375"/>
      <c r="RHE55" s="375"/>
      <c r="RHO55" s="375"/>
      <c r="RHY55" s="375"/>
      <c r="RII55" s="375"/>
      <c r="RIS55" s="375"/>
      <c r="RJC55" s="375"/>
      <c r="RJM55" s="375"/>
      <c r="RJW55" s="375"/>
      <c r="RKG55" s="375"/>
      <c r="RKQ55" s="375"/>
      <c r="RLA55" s="375"/>
      <c r="RLK55" s="375"/>
      <c r="RLU55" s="375"/>
      <c r="RME55" s="375"/>
      <c r="RMO55" s="375"/>
      <c r="RMY55" s="375"/>
      <c r="RNI55" s="375"/>
      <c r="RNS55" s="375"/>
      <c r="ROC55" s="375"/>
      <c r="ROM55" s="375"/>
      <c r="ROW55" s="375"/>
      <c r="RPG55" s="375"/>
      <c r="RPQ55" s="375"/>
      <c r="RQA55" s="375"/>
      <c r="RQK55" s="375"/>
      <c r="RQU55" s="375"/>
      <c r="RRE55" s="375"/>
      <c r="RRO55" s="375"/>
      <c r="RRY55" s="375"/>
      <c r="RSI55" s="375"/>
      <c r="RSS55" s="375"/>
      <c r="RTC55" s="375"/>
      <c r="RTM55" s="375"/>
      <c r="RTW55" s="375"/>
      <c r="RUG55" s="375"/>
      <c r="RUQ55" s="375"/>
      <c r="RVA55" s="375"/>
      <c r="RVK55" s="375"/>
      <c r="RVU55" s="375"/>
      <c r="RWE55" s="375"/>
      <c r="RWO55" s="375"/>
      <c r="RWY55" s="375"/>
      <c r="RXI55" s="375"/>
      <c r="RXS55" s="375"/>
      <c r="RYC55" s="375"/>
      <c r="RYM55" s="375"/>
      <c r="RYW55" s="375"/>
      <c r="RZG55" s="375"/>
      <c r="RZQ55" s="375"/>
      <c r="SAA55" s="375"/>
      <c r="SAK55" s="375"/>
      <c r="SAU55" s="375"/>
      <c r="SBE55" s="375"/>
      <c r="SBO55" s="375"/>
      <c r="SBY55" s="375"/>
      <c r="SCI55" s="375"/>
      <c r="SCS55" s="375"/>
      <c r="SDC55" s="375"/>
      <c r="SDM55" s="375"/>
      <c r="SDW55" s="375"/>
      <c r="SEG55" s="375"/>
      <c r="SEQ55" s="375"/>
      <c r="SFA55" s="375"/>
      <c r="SFK55" s="375"/>
      <c r="SFU55" s="375"/>
      <c r="SGE55" s="375"/>
      <c r="SGO55" s="375"/>
      <c r="SGY55" s="375"/>
      <c r="SHI55" s="375"/>
      <c r="SHS55" s="375"/>
      <c r="SIC55" s="375"/>
      <c r="SIM55" s="375"/>
      <c r="SIW55" s="375"/>
      <c r="SJG55" s="375"/>
      <c r="SJQ55" s="375"/>
      <c r="SKA55" s="375"/>
      <c r="SKK55" s="375"/>
      <c r="SKU55" s="375"/>
      <c r="SLE55" s="375"/>
      <c r="SLO55" s="375"/>
      <c r="SLY55" s="375"/>
      <c r="SMI55" s="375"/>
      <c r="SMS55" s="375"/>
      <c r="SNC55" s="375"/>
      <c r="SNM55" s="375"/>
      <c r="SNW55" s="375"/>
      <c r="SOG55" s="375"/>
      <c r="SOQ55" s="375"/>
      <c r="SPA55" s="375"/>
      <c r="SPK55" s="375"/>
      <c r="SPU55" s="375"/>
      <c r="SQE55" s="375"/>
      <c r="SQO55" s="375"/>
      <c r="SQY55" s="375"/>
      <c r="SRI55" s="375"/>
      <c r="SRS55" s="375"/>
      <c r="SSC55" s="375"/>
      <c r="SSM55" s="375"/>
      <c r="SSW55" s="375"/>
      <c r="STG55" s="375"/>
      <c r="STQ55" s="375"/>
      <c r="SUA55" s="375"/>
      <c r="SUK55" s="375"/>
      <c r="SUU55" s="375"/>
      <c r="SVE55" s="375"/>
      <c r="SVO55" s="375"/>
      <c r="SVY55" s="375"/>
      <c r="SWI55" s="375"/>
      <c r="SWS55" s="375"/>
      <c r="SXC55" s="375"/>
      <c r="SXM55" s="375"/>
      <c r="SXW55" s="375"/>
      <c r="SYG55" s="375"/>
      <c r="SYQ55" s="375"/>
      <c r="SZA55" s="375"/>
      <c r="SZK55" s="375"/>
      <c r="SZU55" s="375"/>
      <c r="TAE55" s="375"/>
      <c r="TAO55" s="375"/>
      <c r="TAY55" s="375"/>
      <c r="TBI55" s="375"/>
      <c r="TBS55" s="375"/>
      <c r="TCC55" s="375"/>
      <c r="TCM55" s="375"/>
      <c r="TCW55" s="375"/>
      <c r="TDG55" s="375"/>
      <c r="TDQ55" s="375"/>
      <c r="TEA55" s="375"/>
      <c r="TEK55" s="375"/>
      <c r="TEU55" s="375"/>
      <c r="TFE55" s="375"/>
      <c r="TFO55" s="375"/>
      <c r="TFY55" s="375"/>
      <c r="TGI55" s="375"/>
      <c r="TGS55" s="375"/>
      <c r="THC55" s="375"/>
      <c r="THM55" s="375"/>
      <c r="THW55" s="375"/>
      <c r="TIG55" s="375"/>
      <c r="TIQ55" s="375"/>
      <c r="TJA55" s="375"/>
      <c r="TJK55" s="375"/>
      <c r="TJU55" s="375"/>
      <c r="TKE55" s="375"/>
      <c r="TKO55" s="375"/>
      <c r="TKY55" s="375"/>
      <c r="TLI55" s="375"/>
      <c r="TLS55" s="375"/>
      <c r="TMC55" s="375"/>
      <c r="TMM55" s="375"/>
      <c r="TMW55" s="375"/>
      <c r="TNG55" s="375"/>
      <c r="TNQ55" s="375"/>
      <c r="TOA55" s="375"/>
      <c r="TOK55" s="375"/>
      <c r="TOU55" s="375"/>
      <c r="TPE55" s="375"/>
      <c r="TPO55" s="375"/>
      <c r="TPY55" s="375"/>
      <c r="TQI55" s="375"/>
      <c r="TQS55" s="375"/>
      <c r="TRC55" s="375"/>
      <c r="TRM55" s="375"/>
      <c r="TRW55" s="375"/>
      <c r="TSG55" s="375"/>
      <c r="TSQ55" s="375"/>
      <c r="TTA55" s="375"/>
      <c r="TTK55" s="375"/>
      <c r="TTU55" s="375"/>
      <c r="TUE55" s="375"/>
      <c r="TUO55" s="375"/>
      <c r="TUY55" s="375"/>
      <c r="TVI55" s="375"/>
      <c r="TVS55" s="375"/>
      <c r="TWC55" s="375"/>
      <c r="TWM55" s="375"/>
      <c r="TWW55" s="375"/>
      <c r="TXG55" s="375"/>
      <c r="TXQ55" s="375"/>
      <c r="TYA55" s="375"/>
      <c r="TYK55" s="375"/>
      <c r="TYU55" s="375"/>
      <c r="TZE55" s="375"/>
      <c r="TZO55" s="375"/>
      <c r="TZY55" s="375"/>
      <c r="UAI55" s="375"/>
      <c r="UAS55" s="375"/>
      <c r="UBC55" s="375"/>
      <c r="UBM55" s="375"/>
      <c r="UBW55" s="375"/>
      <c r="UCG55" s="375"/>
      <c r="UCQ55" s="375"/>
      <c r="UDA55" s="375"/>
      <c r="UDK55" s="375"/>
      <c r="UDU55" s="375"/>
      <c r="UEE55" s="375"/>
      <c r="UEO55" s="375"/>
      <c r="UEY55" s="375"/>
      <c r="UFI55" s="375"/>
      <c r="UFS55" s="375"/>
      <c r="UGC55" s="375"/>
      <c r="UGM55" s="375"/>
      <c r="UGW55" s="375"/>
      <c r="UHG55" s="375"/>
      <c r="UHQ55" s="375"/>
      <c r="UIA55" s="375"/>
      <c r="UIK55" s="375"/>
      <c r="UIU55" s="375"/>
      <c r="UJE55" s="375"/>
      <c r="UJO55" s="375"/>
      <c r="UJY55" s="375"/>
      <c r="UKI55" s="375"/>
      <c r="UKS55" s="375"/>
      <c r="ULC55" s="375"/>
      <c r="ULM55" s="375"/>
      <c r="ULW55" s="375"/>
      <c r="UMG55" s="375"/>
      <c r="UMQ55" s="375"/>
      <c r="UNA55" s="375"/>
      <c r="UNK55" s="375"/>
      <c r="UNU55" s="375"/>
      <c r="UOE55" s="375"/>
      <c r="UOO55" s="375"/>
      <c r="UOY55" s="375"/>
      <c r="UPI55" s="375"/>
      <c r="UPS55" s="375"/>
      <c r="UQC55" s="375"/>
      <c r="UQM55" s="375"/>
      <c r="UQW55" s="375"/>
      <c r="URG55" s="375"/>
      <c r="URQ55" s="375"/>
      <c r="USA55" s="375"/>
      <c r="USK55" s="375"/>
      <c r="USU55" s="375"/>
      <c r="UTE55" s="375"/>
      <c r="UTO55" s="375"/>
      <c r="UTY55" s="375"/>
      <c r="UUI55" s="375"/>
      <c r="UUS55" s="375"/>
      <c r="UVC55" s="375"/>
      <c r="UVM55" s="375"/>
      <c r="UVW55" s="375"/>
      <c r="UWG55" s="375"/>
      <c r="UWQ55" s="375"/>
      <c r="UXA55" s="375"/>
      <c r="UXK55" s="375"/>
      <c r="UXU55" s="375"/>
      <c r="UYE55" s="375"/>
      <c r="UYO55" s="375"/>
      <c r="UYY55" s="375"/>
      <c r="UZI55" s="375"/>
      <c r="UZS55" s="375"/>
      <c r="VAC55" s="375"/>
      <c r="VAM55" s="375"/>
      <c r="VAW55" s="375"/>
      <c r="VBG55" s="375"/>
      <c r="VBQ55" s="375"/>
      <c r="VCA55" s="375"/>
      <c r="VCK55" s="375"/>
      <c r="VCU55" s="375"/>
      <c r="VDE55" s="375"/>
      <c r="VDO55" s="375"/>
      <c r="VDY55" s="375"/>
      <c r="VEI55" s="375"/>
      <c r="VES55" s="375"/>
      <c r="VFC55" s="375"/>
      <c r="VFM55" s="375"/>
      <c r="VFW55" s="375"/>
      <c r="VGG55" s="375"/>
      <c r="VGQ55" s="375"/>
      <c r="VHA55" s="375"/>
      <c r="VHK55" s="375"/>
      <c r="VHU55" s="375"/>
      <c r="VIE55" s="375"/>
      <c r="VIO55" s="375"/>
      <c r="VIY55" s="375"/>
      <c r="VJI55" s="375"/>
      <c r="VJS55" s="375"/>
      <c r="VKC55" s="375"/>
      <c r="VKM55" s="375"/>
      <c r="VKW55" s="375"/>
      <c r="VLG55" s="375"/>
      <c r="VLQ55" s="375"/>
      <c r="VMA55" s="375"/>
      <c r="VMK55" s="375"/>
      <c r="VMU55" s="375"/>
      <c r="VNE55" s="375"/>
      <c r="VNO55" s="375"/>
      <c r="VNY55" s="375"/>
      <c r="VOI55" s="375"/>
      <c r="VOS55" s="375"/>
      <c r="VPC55" s="375"/>
      <c r="VPM55" s="375"/>
      <c r="VPW55" s="375"/>
      <c r="VQG55" s="375"/>
      <c r="VQQ55" s="375"/>
      <c r="VRA55" s="375"/>
      <c r="VRK55" s="375"/>
      <c r="VRU55" s="375"/>
      <c r="VSE55" s="375"/>
      <c r="VSO55" s="375"/>
      <c r="VSY55" s="375"/>
      <c r="VTI55" s="375"/>
      <c r="VTS55" s="375"/>
      <c r="VUC55" s="375"/>
      <c r="VUM55" s="375"/>
      <c r="VUW55" s="375"/>
      <c r="VVG55" s="375"/>
      <c r="VVQ55" s="375"/>
      <c r="VWA55" s="375"/>
      <c r="VWK55" s="375"/>
      <c r="VWU55" s="375"/>
      <c r="VXE55" s="375"/>
      <c r="VXO55" s="375"/>
      <c r="VXY55" s="375"/>
      <c r="VYI55" s="375"/>
      <c r="VYS55" s="375"/>
      <c r="VZC55" s="375"/>
      <c r="VZM55" s="375"/>
      <c r="VZW55" s="375"/>
      <c r="WAG55" s="375"/>
      <c r="WAQ55" s="375"/>
      <c r="WBA55" s="375"/>
      <c r="WBK55" s="375"/>
      <c r="WBU55" s="375"/>
      <c r="WCE55" s="375"/>
      <c r="WCO55" s="375"/>
      <c r="WCY55" s="375"/>
      <c r="WDI55" s="375"/>
      <c r="WDS55" s="375"/>
      <c r="WEC55" s="375"/>
      <c r="WEM55" s="375"/>
      <c r="WEW55" s="375"/>
      <c r="WFG55" s="375"/>
      <c r="WFQ55" s="375"/>
      <c r="WGA55" s="375"/>
      <c r="WGK55" s="375"/>
      <c r="WGU55" s="375"/>
      <c r="WHE55" s="375"/>
      <c r="WHO55" s="375"/>
      <c r="WHY55" s="375"/>
      <c r="WII55" s="375"/>
      <c r="WIS55" s="375"/>
      <c r="WJC55" s="375"/>
      <c r="WJM55" s="375"/>
      <c r="WJW55" s="375"/>
      <c r="WKG55" s="375"/>
      <c r="WKQ55" s="375"/>
      <c r="WLA55" s="375"/>
      <c r="WLK55" s="375"/>
      <c r="WLU55" s="375"/>
      <c r="WME55" s="375"/>
      <c r="WMO55" s="375"/>
      <c r="WMY55" s="375"/>
      <c r="WNI55" s="375"/>
      <c r="WNS55" s="375"/>
      <c r="WOC55" s="375"/>
      <c r="WOM55" s="375"/>
      <c r="WOW55" s="375"/>
      <c r="WPG55" s="375"/>
      <c r="WPQ55" s="375"/>
      <c r="WQA55" s="375"/>
      <c r="WQK55" s="375"/>
      <c r="WQU55" s="375"/>
      <c r="WRE55" s="375"/>
      <c r="WRO55" s="375"/>
      <c r="WRY55" s="375"/>
      <c r="WSI55" s="375"/>
      <c r="WSS55" s="375"/>
      <c r="WTC55" s="375"/>
      <c r="WTM55" s="375"/>
      <c r="WTW55" s="375"/>
      <c r="WUG55" s="375"/>
      <c r="WUQ55" s="375"/>
      <c r="WVA55" s="375"/>
      <c r="WVK55" s="375"/>
      <c r="WVU55" s="375"/>
      <c r="WWE55" s="375"/>
      <c r="WWO55" s="375"/>
      <c r="WWY55" s="375"/>
      <c r="WXI55" s="375"/>
      <c r="WXS55" s="375"/>
      <c r="WYC55" s="375"/>
      <c r="WYM55" s="375"/>
      <c r="WYW55" s="375"/>
      <c r="WZG55" s="375"/>
      <c r="WZQ55" s="375"/>
      <c r="XAA55" s="375"/>
      <c r="XAK55" s="375"/>
      <c r="XAU55" s="375"/>
      <c r="XBE55" s="375"/>
      <c r="XBO55" s="375"/>
      <c r="XBY55" s="375"/>
      <c r="XCI55" s="375"/>
      <c r="XCS55" s="375"/>
      <c r="XDC55" s="375"/>
      <c r="XDM55" s="375"/>
      <c r="XDW55" s="375"/>
      <c r="XEG55" s="375"/>
      <c r="XEQ55" s="375"/>
      <c r="XFA55" s="375"/>
    </row>
    <row r="56" spans="1:1021 1031:2041 2051:3071 3081:4091 4101:5111 5121:6141 6151:7161 7171:8191 8201:9211 9221:10231 10241:11261 11271:12281 12291:13311 13321:14331 14341:15351 15361:16381" s="29" customFormat="1" ht="13.9" customHeight="1">
      <c r="A56" s="375" t="s">
        <v>504</v>
      </c>
      <c r="B56" s="578">
        <v>-7</v>
      </c>
      <c r="C56" s="579">
        <v>-49.720000000000006</v>
      </c>
      <c r="D56" s="579">
        <v>31.899999999999995</v>
      </c>
      <c r="E56" s="579">
        <v>57.100000000000009</v>
      </c>
      <c r="F56" s="579">
        <v>86.765000000000001</v>
      </c>
      <c r="G56" s="579">
        <v>-16.260000000000002</v>
      </c>
      <c r="H56" s="579">
        <v>-12.099999999999994</v>
      </c>
      <c r="I56" s="579">
        <v>26.999999999999996</v>
      </c>
      <c r="J56" s="579">
        <v>71.7</v>
      </c>
      <c r="L56" s="587"/>
      <c r="M56" s="48"/>
      <c r="N56" s="48"/>
      <c r="O56" s="48"/>
      <c r="P56" s="589"/>
    </row>
    <row r="57" spans="1:1021 1031:2041 2051:3071 3081:4091 4101:5111 5121:6141 6151:7161 7171:8191 8201:9211 9221:10231 10241:11261 11271:12281 12291:13311 13321:14331 14341:15351 15361:16381" s="29" customFormat="1" ht="13.9" customHeight="1">
      <c r="A57" s="375" t="s">
        <v>505</v>
      </c>
      <c r="B57" s="578">
        <v>16</v>
      </c>
      <c r="C57" s="579">
        <v>-27.911111619000039</v>
      </c>
      <c r="D57" s="579">
        <v>-54.567756437999968</v>
      </c>
      <c r="E57" s="579">
        <v>109.70730639999998</v>
      </c>
      <c r="F57" s="579">
        <v>54.003296999999982</v>
      </c>
      <c r="G57" s="579">
        <v>22.276699949999987</v>
      </c>
      <c r="H57" s="579">
        <v>135.81689214999989</v>
      </c>
      <c r="I57" s="579">
        <v>58.495118068999872</v>
      </c>
      <c r="J57" s="579">
        <v>-234.70651551899996</v>
      </c>
      <c r="L57" s="587"/>
      <c r="M57" s="48"/>
      <c r="N57" s="48"/>
      <c r="O57" s="48"/>
      <c r="P57" s="589"/>
    </row>
    <row r="58" spans="1:1021 1031:2041 2051:3071 3081:4091 4101:5111 5121:6141 6151:7161 7171:8191 8201:9211 9221:10231 10241:11261 11271:12281 12291:13311 13321:14331 14341:15351 15361:16381" s="29" customFormat="1" ht="13.9" customHeight="1">
      <c r="A58" s="375" t="s">
        <v>506</v>
      </c>
      <c r="B58" s="578">
        <v>39</v>
      </c>
      <c r="C58" s="579">
        <v>76.985503019999996</v>
      </c>
      <c r="D58" s="579">
        <v>-152.84803202000001</v>
      </c>
      <c r="E58" s="579">
        <v>42.082090959999995</v>
      </c>
      <c r="F58" s="579">
        <v>42.358987369999973</v>
      </c>
      <c r="G58" s="579">
        <v>-136.68723341999998</v>
      </c>
      <c r="H58" s="579">
        <v>65.445378790000021</v>
      </c>
      <c r="I58" s="579">
        <v>35.96681705000001</v>
      </c>
      <c r="J58" s="579">
        <v>77.508570459999987</v>
      </c>
      <c r="L58" s="587"/>
      <c r="M58" s="48"/>
      <c r="N58" s="48"/>
      <c r="O58" s="48"/>
      <c r="P58" s="589"/>
    </row>
    <row r="59" spans="1:1021 1031:2041 2051:3071 3081:4091 4101:5111 5121:6141 6151:7161 7171:8191 8201:9211 9221:10231 10241:11261 11271:12281 12291:13311 13321:14331 14341:15351 15361:16381" s="29" customFormat="1" ht="13.9" customHeight="1">
      <c r="A59" s="375" t="s">
        <v>507</v>
      </c>
      <c r="B59" s="578">
        <v>406</v>
      </c>
      <c r="C59" s="579">
        <v>-930.41689693333797</v>
      </c>
      <c r="D59" s="579">
        <v>946.98816437223934</v>
      </c>
      <c r="E59" s="579">
        <v>54.802654031145892</v>
      </c>
      <c r="F59" s="579">
        <v>-344.19613846494809</v>
      </c>
      <c r="G59" s="579">
        <v>-259.71001015316335</v>
      </c>
      <c r="H59" s="579">
        <v>702.46841399735877</v>
      </c>
      <c r="I59" s="579">
        <v>-325.71429405662394</v>
      </c>
      <c r="J59" s="579">
        <v>858.85241002135922</v>
      </c>
      <c r="L59" s="587"/>
      <c r="M59" s="48"/>
      <c r="N59" s="48"/>
      <c r="O59" s="48"/>
    </row>
    <row r="60" spans="1:1021 1031:2041 2051:3071 3081:4091 4101:5111 5121:6141 6151:7161 7171:8191 8201:9211 9221:10231 10241:11261 11271:12281 12291:13311 13321:14331 14341:15351 15361:16381" s="29" customFormat="1" ht="13.9" customHeight="1">
      <c r="A60" s="375" t="s">
        <v>508</v>
      </c>
      <c r="B60" s="578">
        <v>209</v>
      </c>
      <c r="C60" s="579">
        <v>-835.77600000000007</v>
      </c>
      <c r="D60" s="579">
        <v>-193.958</v>
      </c>
      <c r="E60" s="579">
        <v>-289.70400000000001</v>
      </c>
      <c r="F60" s="579">
        <v>-240.01100000000002</v>
      </c>
      <c r="G60" s="579">
        <v>-499.65299999999996</v>
      </c>
      <c r="H60" s="579">
        <v>-161.61700000000002</v>
      </c>
      <c r="I60" s="579">
        <v>52.642999999999986</v>
      </c>
      <c r="J60" s="579">
        <v>-3.7369999999999948</v>
      </c>
      <c r="L60" s="587"/>
      <c r="M60" s="48"/>
      <c r="N60" s="48"/>
      <c r="O60" s="48"/>
      <c r="P60" s="589"/>
    </row>
    <row r="61" spans="1:1021 1031:2041 2051:3071 3081:4091 4101:5111 5121:6141 6151:7161 7171:8191 8201:9211 9221:10231 10241:11261 11271:12281 12291:13311 13321:14331 14341:15351 15361:16381" s="29" customFormat="1" ht="21.6" customHeight="1">
      <c r="A61" s="829" t="s">
        <v>509</v>
      </c>
      <c r="B61" s="578">
        <v>-459</v>
      </c>
      <c r="C61" s="579">
        <v>981.60500000000002</v>
      </c>
      <c r="D61" s="579">
        <v>-19.075000000000031</v>
      </c>
      <c r="E61" s="579">
        <v>-79.186999999999955</v>
      </c>
      <c r="F61" s="579">
        <v>543.45099999999991</v>
      </c>
      <c r="G61" s="579">
        <v>-391.89900000000006</v>
      </c>
      <c r="H61" s="579">
        <v>-11.285000000000025</v>
      </c>
      <c r="I61" s="579">
        <v>208.845</v>
      </c>
      <c r="J61" s="579">
        <v>526.57500000000005</v>
      </c>
      <c r="L61" s="587"/>
      <c r="M61" s="48"/>
      <c r="N61" s="48"/>
      <c r="O61" s="48"/>
      <c r="P61" s="589"/>
    </row>
    <row r="62" spans="1:1021 1031:2041 2051:3071 3081:4091 4101:5111 5121:6141 6151:7161 7171:8191 8201:9211 9221:10231 10241:11261 11271:12281 12291:13311 13321:14331 14341:15351 15361:16381" s="29" customFormat="1" ht="13.9" customHeight="1">
      <c r="A62" s="1475" t="s">
        <v>86</v>
      </c>
      <c r="B62" s="590">
        <v>1193</v>
      </c>
      <c r="C62" s="591">
        <v>371.61528713722879</v>
      </c>
      <c r="D62" s="592">
        <v>1659.931415493556</v>
      </c>
      <c r="E62" s="592">
        <v>1009.886753853855</v>
      </c>
      <c r="F62" s="592">
        <v>1183.3906434577716</v>
      </c>
      <c r="G62" s="592">
        <v>-161.54270413325997</v>
      </c>
      <c r="H62" s="591">
        <v>1703.2698717051667</v>
      </c>
      <c r="I62" s="592">
        <v>1277.4337934004968</v>
      </c>
      <c r="J62" s="592">
        <v>2463.654345544342</v>
      </c>
      <c r="L62" s="587"/>
      <c r="M62" s="48"/>
      <c r="N62" s="48"/>
      <c r="O62" s="48"/>
    </row>
    <row r="63" spans="1:1021 1031:2041 2051:3071 3081:4091 4101:5111 5121:6141 6151:7161 7171:8191 8201:9211 9221:10231 10241:11261 11271:12281 12291:13311 13321:14331 14341:15351 15361:16381" s="29" customFormat="1" ht="13.9" customHeight="1">
      <c r="A63" s="375"/>
      <c r="B63" s="57"/>
      <c r="C63" s="57"/>
      <c r="D63" s="57"/>
      <c r="E63" s="57"/>
      <c r="F63" s="57"/>
      <c r="G63" s="57"/>
      <c r="H63" s="57"/>
      <c r="I63" s="57"/>
      <c r="J63" s="57"/>
      <c r="M63" s="48"/>
      <c r="N63" s="48"/>
      <c r="O63" s="48"/>
      <c r="P63" s="589"/>
    </row>
    <row r="64" spans="1:1021 1031:2041 2051:3071 3081:4091 4101:5111 5121:6141 6151:7161 7171:8191 8201:9211 9221:10231 10241:11261 11271:12281 12291:13311 13321:14331 14341:15351 15361:16381" s="25" customFormat="1" ht="13.9" customHeight="1">
      <c r="A64" s="208" t="s">
        <v>283</v>
      </c>
      <c r="B64" s="337"/>
      <c r="C64" s="1435"/>
      <c r="D64" s="337"/>
      <c r="E64" s="337"/>
      <c r="F64" s="337"/>
      <c r="G64" s="337"/>
      <c r="H64" s="337"/>
      <c r="I64" s="337"/>
      <c r="J64" s="337"/>
      <c r="L64" s="55"/>
      <c r="M64" s="48"/>
      <c r="N64" s="48"/>
      <c r="O64" s="48"/>
      <c r="P64" s="585"/>
    </row>
    <row r="65" spans="1:25" s="29" customFormat="1" ht="14.1" customHeight="1">
      <c r="A65" s="181" t="s">
        <v>210</v>
      </c>
      <c r="B65" s="593"/>
      <c r="C65" s="593"/>
      <c r="D65" s="593"/>
      <c r="E65" s="593"/>
      <c r="F65" s="508" t="s">
        <v>510</v>
      </c>
      <c r="G65" s="550" t="s">
        <v>264</v>
      </c>
      <c r="H65" s="550" t="s">
        <v>265</v>
      </c>
      <c r="I65" s="550" t="s">
        <v>266</v>
      </c>
      <c r="J65" s="550" t="s">
        <v>267</v>
      </c>
      <c r="K65" s="594"/>
      <c r="N65" s="48"/>
      <c r="O65" s="48"/>
      <c r="P65" s="48"/>
    </row>
    <row r="66" spans="1:25" s="29" customFormat="1" ht="13.9" customHeight="1">
      <c r="A66" s="375" t="s">
        <v>501</v>
      </c>
      <c r="B66" s="595"/>
      <c r="C66" s="595"/>
      <c r="D66" s="595"/>
      <c r="E66" s="595"/>
      <c r="F66" s="596">
        <v>3380.274351492556</v>
      </c>
      <c r="G66" s="597">
        <v>3120.1947149300449</v>
      </c>
      <c r="H66" s="597">
        <v>2852.1293784257196</v>
      </c>
      <c r="I66" s="597">
        <v>2228.1696041731061</v>
      </c>
      <c r="J66" s="1269">
        <v>2353.5260166236185</v>
      </c>
      <c r="K66" s="598"/>
      <c r="L66" s="599"/>
      <c r="N66" s="48"/>
      <c r="O66" s="48"/>
      <c r="P66" s="48"/>
      <c r="Q66" s="585"/>
    </row>
    <row r="67" spans="1:25" s="29" customFormat="1" ht="21.6" customHeight="1">
      <c r="A67" s="588" t="s">
        <v>502</v>
      </c>
      <c r="B67" s="600"/>
      <c r="C67" s="600"/>
      <c r="D67" s="600"/>
      <c r="E67" s="600"/>
      <c r="F67" s="596">
        <v>858.43177633176003</v>
      </c>
      <c r="G67" s="597">
        <v>1198.7550487477738</v>
      </c>
      <c r="H67" s="597">
        <v>760.74041151732968</v>
      </c>
      <c r="I67" s="597">
        <v>181.91793701980436</v>
      </c>
      <c r="J67" s="601">
        <v>319.43178339917711</v>
      </c>
      <c r="K67" s="600"/>
      <c r="L67" s="599"/>
      <c r="N67" s="48"/>
      <c r="O67" s="48"/>
      <c r="P67" s="48"/>
      <c r="Q67" s="589"/>
    </row>
    <row r="68" spans="1:25" s="29" customFormat="1" ht="13.9" customHeight="1">
      <c r="A68" s="588" t="s">
        <v>503</v>
      </c>
      <c r="B68" s="600"/>
      <c r="C68" s="600"/>
      <c r="D68" s="600"/>
      <c r="E68" s="600"/>
      <c r="F68" s="596">
        <v>175.73969643999999</v>
      </c>
      <c r="G68" s="597">
        <v>173.3292955</v>
      </c>
      <c r="H68" s="597">
        <v>-163.92283827</v>
      </c>
      <c r="I68" s="597">
        <v>218.57484888000002</v>
      </c>
      <c r="J68" s="601">
        <v>36.556908019999973</v>
      </c>
      <c r="K68" s="600"/>
      <c r="L68" s="599"/>
      <c r="N68" s="48"/>
      <c r="O68" s="48"/>
      <c r="P68" s="48"/>
      <c r="Q68" s="589"/>
    </row>
    <row r="69" spans="1:25" s="29" customFormat="1" ht="13.9" customHeight="1">
      <c r="A69" s="375" t="s">
        <v>504</v>
      </c>
      <c r="B69" s="600"/>
      <c r="C69" s="600"/>
      <c r="D69" s="600"/>
      <c r="E69" s="600"/>
      <c r="F69" s="596">
        <v>126.04500000000002</v>
      </c>
      <c r="G69" s="597">
        <v>70.339999999999989</v>
      </c>
      <c r="H69" s="597">
        <v>-330.55</v>
      </c>
      <c r="I69" s="597">
        <v>182.07</v>
      </c>
      <c r="J69" s="601">
        <v>-12.899999999999945</v>
      </c>
      <c r="K69" s="598"/>
      <c r="L69" s="599"/>
      <c r="N69" s="48"/>
      <c r="O69" s="48"/>
      <c r="P69" s="48"/>
      <c r="Q69" s="589"/>
    </row>
    <row r="70" spans="1:25" s="29" customFormat="1" ht="13.9" customHeight="1">
      <c r="A70" s="375" t="s">
        <v>505</v>
      </c>
      <c r="B70" s="600"/>
      <c r="C70" s="600"/>
      <c r="D70" s="600"/>
      <c r="E70" s="600"/>
      <c r="F70" s="596">
        <v>81.231735342999954</v>
      </c>
      <c r="G70" s="597">
        <v>-18.117805350000225</v>
      </c>
      <c r="H70" s="597">
        <v>-443.38088064630011</v>
      </c>
      <c r="I70" s="597">
        <v>74.344873889999903</v>
      </c>
      <c r="J70" s="601">
        <v>-20.042181176999975</v>
      </c>
      <c r="K70" s="598"/>
      <c r="L70" s="599"/>
      <c r="N70" s="48"/>
      <c r="O70" s="375"/>
      <c r="P70" s="375"/>
      <c r="Q70" s="600"/>
      <c r="R70" s="600"/>
      <c r="S70" s="600"/>
      <c r="T70" s="602"/>
      <c r="U70" s="602"/>
      <c r="V70" s="57"/>
      <c r="W70" s="57"/>
      <c r="X70" s="57"/>
      <c r="Y70" s="57"/>
    </row>
    <row r="71" spans="1:25" s="29" customFormat="1" ht="13.9" customHeight="1">
      <c r="A71" s="375" t="s">
        <v>506</v>
      </c>
      <c r="B71" s="600"/>
      <c r="C71" s="600"/>
      <c r="D71" s="600"/>
      <c r="E71" s="600"/>
      <c r="F71" s="596">
        <v>8.5785493299999871</v>
      </c>
      <c r="G71" s="597">
        <v>42.233532880000034</v>
      </c>
      <c r="H71" s="597">
        <v>102.56090704999998</v>
      </c>
      <c r="I71" s="597">
        <v>262.31989272634962</v>
      </c>
      <c r="J71" s="601">
        <v>-64.822168338031133</v>
      </c>
      <c r="K71" s="598"/>
      <c r="L71" s="599"/>
      <c r="N71" s="48"/>
      <c r="O71" s="48"/>
      <c r="P71" s="48"/>
      <c r="Q71" s="589"/>
    </row>
    <row r="72" spans="1:25" s="29" customFormat="1" ht="13.9" customHeight="1">
      <c r="A72" s="375" t="s">
        <v>507</v>
      </c>
      <c r="B72" s="602"/>
      <c r="C72" s="602"/>
      <c r="D72" s="602"/>
      <c r="E72" s="602"/>
      <c r="F72" s="596">
        <v>-272.82221699490111</v>
      </c>
      <c r="G72" s="597">
        <v>976.20851980892962</v>
      </c>
      <c r="H72" s="597">
        <v>-246.88244808605069</v>
      </c>
      <c r="I72" s="597">
        <v>296.24414032054597</v>
      </c>
      <c r="J72" s="601">
        <v>1909.5537556253748</v>
      </c>
      <c r="K72" s="603"/>
      <c r="L72" s="599"/>
      <c r="N72" s="48"/>
      <c r="O72" s="48"/>
      <c r="P72" s="48"/>
    </row>
    <row r="73" spans="1:25" s="29" customFormat="1" ht="13.9" customHeight="1">
      <c r="A73" s="375" t="s">
        <v>508</v>
      </c>
      <c r="B73" s="600"/>
      <c r="C73" s="600"/>
      <c r="D73" s="600"/>
      <c r="E73" s="600"/>
      <c r="F73" s="596">
        <v>-1559.4490000000003</v>
      </c>
      <c r="G73" s="597">
        <v>-612.36400000000003</v>
      </c>
      <c r="H73" s="597">
        <v>822.13000000000011</v>
      </c>
      <c r="I73" s="597">
        <v>-309.74300000000005</v>
      </c>
      <c r="J73" s="601">
        <v>526.08600000000013</v>
      </c>
      <c r="K73" s="598"/>
      <c r="L73" s="599"/>
      <c r="N73" s="48"/>
      <c r="O73" s="48"/>
      <c r="P73" s="48"/>
      <c r="Q73" s="589"/>
    </row>
    <row r="74" spans="1:25" s="29" customFormat="1" ht="13.9" customHeight="1">
      <c r="A74" s="375" t="s">
        <v>511</v>
      </c>
      <c r="B74" s="600"/>
      <c r="C74" s="600"/>
      <c r="D74" s="600"/>
      <c r="E74" s="600"/>
      <c r="F74" s="596">
        <v>1426.7939999999999</v>
      </c>
      <c r="G74" s="597">
        <v>332.23599999999988</v>
      </c>
      <c r="H74" s="597">
        <v>794.41499999999996</v>
      </c>
      <c r="I74" s="597">
        <v>486.64000000000016</v>
      </c>
      <c r="J74" s="601">
        <v>854.98999999999785</v>
      </c>
      <c r="K74" s="598"/>
      <c r="L74" s="599"/>
      <c r="N74" s="48"/>
      <c r="O74" s="48"/>
      <c r="P74" s="48"/>
      <c r="Q74" s="589"/>
    </row>
    <row r="75" spans="1:25" s="29" customFormat="1" ht="13.9" customHeight="1">
      <c r="A75" s="1475" t="s">
        <v>86</v>
      </c>
      <c r="B75" s="1476"/>
      <c r="C75" s="1476"/>
      <c r="D75" s="1476"/>
      <c r="E75" s="1476"/>
      <c r="F75" s="590">
        <v>4224.8240999424224</v>
      </c>
      <c r="G75" s="591">
        <v>5282.8153065167426</v>
      </c>
      <c r="H75" s="591">
        <v>4147.2395299907166</v>
      </c>
      <c r="I75" s="591">
        <v>3620.5382970098053</v>
      </c>
      <c r="J75" s="591">
        <v>5902.4939728931695</v>
      </c>
      <c r="K75" s="604"/>
      <c r="L75" s="599"/>
      <c r="M75" s="346"/>
      <c r="N75" s="48"/>
      <c r="O75" s="48"/>
      <c r="P75" s="48"/>
    </row>
    <row r="76" spans="1:25" s="45" customFormat="1" ht="7.5" customHeight="1">
      <c r="A76" s="424"/>
      <c r="B76" s="424"/>
      <c r="C76" s="424"/>
      <c r="D76" s="424"/>
      <c r="E76" s="424"/>
      <c r="F76" s="424"/>
      <c r="G76" s="424"/>
      <c r="H76" s="424"/>
      <c r="I76" s="424"/>
      <c r="J76" s="265"/>
    </row>
    <row r="77" spans="1:25" s="29" customFormat="1" ht="13.9" customHeight="1">
      <c r="A77" s="1781" t="s">
        <v>512</v>
      </c>
      <c r="B77" s="1781"/>
      <c r="C77" s="1781"/>
      <c r="D77" s="1781"/>
      <c r="E77" s="1781"/>
      <c r="F77" s="1781"/>
      <c r="G77" s="1781"/>
      <c r="H77" s="1781"/>
      <c r="I77" s="1781"/>
      <c r="J77" s="1781"/>
    </row>
    <row r="78" spans="1:25" s="29" customFormat="1" ht="20.25" customHeight="1">
      <c r="A78" s="1781"/>
      <c r="B78" s="1781"/>
      <c r="C78" s="1781"/>
      <c r="D78" s="1781"/>
      <c r="E78" s="1781"/>
      <c r="F78" s="1781"/>
      <c r="G78" s="1781"/>
      <c r="H78" s="1781"/>
      <c r="I78" s="1781"/>
      <c r="J78" s="1781"/>
    </row>
    <row r="79" spans="1:25" s="23" customFormat="1" ht="23.1" customHeight="1">
      <c r="A79" s="155"/>
      <c r="B79" s="357"/>
      <c r="C79" s="357"/>
      <c r="D79" s="357"/>
      <c r="E79" s="357"/>
      <c r="F79" s="357"/>
      <c r="G79" s="357"/>
      <c r="H79" s="357"/>
      <c r="I79" s="357"/>
      <c r="J79" s="357"/>
      <c r="L79" s="58"/>
      <c r="O79" s="27"/>
    </row>
    <row r="80" spans="1:25" s="24" customFormat="1" ht="18.75" customHeight="1">
      <c r="A80" s="1782" t="s">
        <v>513</v>
      </c>
      <c r="B80" s="1783"/>
      <c r="C80" s="1783"/>
      <c r="D80" s="1783"/>
      <c r="E80" s="1783"/>
      <c r="F80" s="1783"/>
      <c r="G80" s="1783"/>
      <c r="H80" s="1783"/>
      <c r="I80" s="1783"/>
      <c r="J80" s="1783"/>
      <c r="L80" s="267"/>
      <c r="M80" s="48"/>
      <c r="N80" s="48"/>
    </row>
    <row r="81" spans="1:16" s="25" customFormat="1" ht="13.9" customHeight="1">
      <c r="A81" s="337"/>
      <c r="B81" s="337"/>
      <c r="C81" s="337"/>
      <c r="D81" s="337"/>
      <c r="E81" s="337"/>
      <c r="F81" s="337"/>
      <c r="G81" s="337"/>
      <c r="H81" s="337"/>
      <c r="I81" s="337"/>
      <c r="J81" s="337"/>
      <c r="L81" s="48"/>
      <c r="M81" s="48"/>
      <c r="N81" s="48"/>
      <c r="O81" s="48"/>
      <c r="P81" s="585"/>
    </row>
    <row r="82" spans="1:16" s="25" customFormat="1" ht="17.100000000000001" customHeight="1">
      <c r="A82" s="268" t="s">
        <v>514</v>
      </c>
      <c r="B82" s="337"/>
      <c r="C82" s="337"/>
      <c r="D82" s="337"/>
      <c r="E82" s="337"/>
      <c r="F82" s="337"/>
      <c r="G82" s="337"/>
      <c r="H82" s="337"/>
      <c r="I82" s="337"/>
      <c r="J82" s="337"/>
      <c r="L82" s="48"/>
      <c r="M82" s="48"/>
      <c r="N82" s="48"/>
      <c r="O82" s="48"/>
      <c r="P82" s="585"/>
    </row>
    <row r="83" spans="1:16" s="25" customFormat="1" ht="8.85" customHeight="1">
      <c r="A83" s="237"/>
      <c r="B83" s="337"/>
      <c r="C83" s="337"/>
      <c r="D83" s="337"/>
      <c r="E83" s="337"/>
      <c r="F83" s="337"/>
      <c r="G83" s="337"/>
      <c r="H83" s="337"/>
      <c r="I83" s="337"/>
      <c r="J83" s="337"/>
      <c r="L83" s="48"/>
      <c r="M83" s="48"/>
      <c r="N83" s="48"/>
      <c r="O83" s="48"/>
      <c r="P83" s="585"/>
    </row>
    <row r="84" spans="1:16" s="25" customFormat="1" ht="13.9" customHeight="1">
      <c r="A84" s="269" t="s">
        <v>515</v>
      </c>
      <c r="B84" s="337"/>
      <c r="C84" s="337"/>
      <c r="D84" s="337"/>
      <c r="E84" s="337"/>
      <c r="F84" s="337"/>
      <c r="G84" s="337"/>
      <c r="H84" s="337"/>
      <c r="I84" s="337"/>
      <c r="J84" s="337"/>
      <c r="L84" s="55"/>
      <c r="M84" s="48"/>
      <c r="N84" s="48"/>
      <c r="O84" s="48"/>
      <c r="P84" s="585"/>
    </row>
    <row r="85" spans="1:16" s="29" customFormat="1" ht="14.1" customHeight="1">
      <c r="A85" s="181" t="s">
        <v>516</v>
      </c>
      <c r="B85" s="338" t="s">
        <v>211</v>
      </c>
      <c r="C85" s="339" t="s">
        <v>212</v>
      </c>
      <c r="D85" s="339" t="s">
        <v>213</v>
      </c>
      <c r="E85" s="339" t="s">
        <v>214</v>
      </c>
      <c r="F85" s="339" t="s">
        <v>215</v>
      </c>
      <c r="G85" s="339" t="s">
        <v>216</v>
      </c>
      <c r="H85" s="339" t="s">
        <v>217</v>
      </c>
      <c r="I85" s="339" t="s">
        <v>218</v>
      </c>
      <c r="J85" s="339" t="s">
        <v>219</v>
      </c>
      <c r="K85" s="606"/>
      <c r="L85" s="606"/>
      <c r="M85" s="606"/>
    </row>
    <row r="86" spans="1:16" s="29" customFormat="1" ht="13.9" customHeight="1">
      <c r="A86" s="353" t="s">
        <v>517</v>
      </c>
      <c r="B86" s="1270">
        <v>6086</v>
      </c>
      <c r="C86" s="1265">
        <v>6043.810654079999</v>
      </c>
      <c r="D86" s="1265">
        <v>6116</v>
      </c>
      <c r="E86" s="1265">
        <v>4007.5648026699996</v>
      </c>
      <c r="F86" s="1265">
        <v>4292.8194490799997</v>
      </c>
      <c r="G86" s="1265">
        <v>4017.8491088600017</v>
      </c>
      <c r="H86" s="1265">
        <v>3990.9209339299991</v>
      </c>
      <c r="I86" s="1265">
        <v>3691.0217146299997</v>
      </c>
      <c r="J86" s="1265">
        <v>3907.0260585199999</v>
      </c>
    </row>
    <row r="87" spans="1:16" s="29" customFormat="1" ht="13.9" customHeight="1">
      <c r="A87" s="347" t="s">
        <v>518</v>
      </c>
      <c r="B87" s="607">
        <v>606</v>
      </c>
      <c r="C87" s="352">
        <v>963.60008072999938</v>
      </c>
      <c r="D87" s="352">
        <v>825</v>
      </c>
      <c r="E87" s="352">
        <v>387.64922775999958</v>
      </c>
      <c r="F87" s="352">
        <v>205.55554119999914</v>
      </c>
      <c r="G87" s="352">
        <v>911.61590906000072</v>
      </c>
      <c r="H87" s="352">
        <v>7.8741818699959083</v>
      </c>
      <c r="I87" s="352">
        <v>6.7259564899990352</v>
      </c>
      <c r="J87" s="352">
        <v>273.62749514999928</v>
      </c>
      <c r="K87" s="26"/>
    </row>
    <row r="88" spans="1:16" s="29" customFormat="1" ht="13.9" customHeight="1">
      <c r="A88" s="353" t="s">
        <v>519</v>
      </c>
      <c r="B88" s="1270">
        <v>172.4676</v>
      </c>
      <c r="C88" s="1265">
        <v>274.24058297575783</v>
      </c>
      <c r="D88" s="1265">
        <v>234.79500000000002</v>
      </c>
      <c r="E88" s="1265">
        <v>135.67722971599983</v>
      </c>
      <c r="F88" s="1265">
        <v>71.944439419999696</v>
      </c>
      <c r="G88" s="1265">
        <v>319.06556817100022</v>
      </c>
      <c r="H88" s="1265">
        <v>2.7559636544985677</v>
      </c>
      <c r="I88" s="1265">
        <v>2.3540847714996622</v>
      </c>
      <c r="J88" s="1265">
        <v>95.769623302499738</v>
      </c>
      <c r="K88" s="26"/>
    </row>
    <row r="89" spans="1:16" s="29" customFormat="1" ht="18" customHeight="1">
      <c r="A89" s="351" t="s">
        <v>1408</v>
      </c>
      <c r="B89" s="608">
        <v>-41.872371808571437</v>
      </c>
      <c r="C89" s="343">
        <v>-41.872371808571422</v>
      </c>
      <c r="D89" s="343">
        <v>-41.872371808571451</v>
      </c>
      <c r="E89" s="343">
        <v>-52.907328999999997</v>
      </c>
      <c r="F89" s="343">
        <v>-52.907328999999997</v>
      </c>
      <c r="G89" s="343">
        <v>-60.664204000000019</v>
      </c>
      <c r="H89" s="343">
        <v>-60.664204000000005</v>
      </c>
      <c r="I89" s="343">
        <v>-60.664203999999977</v>
      </c>
      <c r="J89" s="343">
        <v>-60.664204000000005</v>
      </c>
      <c r="K89" s="26"/>
    </row>
    <row r="90" spans="1:16" s="29" customFormat="1" ht="13.9" customHeight="1">
      <c r="A90" s="342" t="s">
        <v>520</v>
      </c>
      <c r="B90" s="608"/>
      <c r="C90" s="343"/>
      <c r="D90" s="343">
        <v>715.72900000000004</v>
      </c>
      <c r="E90" s="343"/>
      <c r="F90" s="343"/>
      <c r="G90" s="343"/>
      <c r="H90" s="343"/>
      <c r="I90" s="343"/>
      <c r="J90" s="343"/>
      <c r="K90" s="26"/>
    </row>
    <row r="91" spans="1:16" s="29" customFormat="1" ht="13.9" customHeight="1">
      <c r="A91" s="576" t="s">
        <v>521</v>
      </c>
      <c r="B91" s="608">
        <v>-90.425228191428545</v>
      </c>
      <c r="C91" s="343">
        <v>-32.046211167186406</v>
      </c>
      <c r="D91" s="343">
        <v>-30.086628191428645</v>
      </c>
      <c r="E91" s="343">
        <v>41.757099284000169</v>
      </c>
      <c r="F91" s="343">
        <v>0.15588958000029862</v>
      </c>
      <c r="G91" s="343">
        <v>-9.2643641710002029</v>
      </c>
      <c r="H91" s="343">
        <v>-40.90575965449856</v>
      </c>
      <c r="I91" s="343">
        <v>40.826119228500318</v>
      </c>
      <c r="J91" s="343">
        <v>-8.2614193024997249</v>
      </c>
      <c r="K91" s="26"/>
    </row>
    <row r="92" spans="1:16" s="29" customFormat="1" ht="13.9" customHeight="1">
      <c r="A92" s="1448" t="s">
        <v>522</v>
      </c>
      <c r="B92" s="609">
        <v>40.17</v>
      </c>
      <c r="C92" s="341">
        <v>200.322</v>
      </c>
      <c r="D92" s="341">
        <v>878.56500000000005</v>
      </c>
      <c r="E92" s="341">
        <v>124.527</v>
      </c>
      <c r="F92" s="341">
        <v>19.193000000000001</v>
      </c>
      <c r="G92" s="341">
        <v>249.137</v>
      </c>
      <c r="H92" s="341">
        <v>-98.813999999999993</v>
      </c>
      <c r="I92" s="341">
        <v>-17.484000000000002</v>
      </c>
      <c r="J92" s="341">
        <v>26.844000000000001</v>
      </c>
      <c r="K92" s="26"/>
    </row>
    <row r="93" spans="1:16" s="27" customFormat="1" ht="13.9" customHeight="1">
      <c r="A93" s="395"/>
      <c r="B93" s="395"/>
      <c r="C93" s="395"/>
      <c r="D93" s="395"/>
      <c r="E93" s="395"/>
      <c r="F93" s="395"/>
      <c r="G93" s="395"/>
      <c r="H93" s="395"/>
      <c r="I93" s="395"/>
      <c r="J93" s="395"/>
      <c r="L93" s="48"/>
      <c r="M93" s="48"/>
      <c r="N93" s="48"/>
      <c r="O93" s="48"/>
      <c r="P93" s="585"/>
    </row>
    <row r="94" spans="1:16" s="25" customFormat="1" ht="13.9" customHeight="1">
      <c r="A94" s="269" t="s">
        <v>523</v>
      </c>
      <c r="B94" s="337"/>
      <c r="C94" s="337"/>
      <c r="D94" s="337"/>
      <c r="E94" s="337"/>
      <c r="F94" s="337"/>
      <c r="G94" s="337"/>
      <c r="H94" s="337"/>
      <c r="I94" s="337"/>
      <c r="J94" s="337"/>
      <c r="L94" s="55"/>
      <c r="M94" s="48"/>
      <c r="N94" s="48"/>
      <c r="O94" s="48"/>
      <c r="P94" s="585"/>
    </row>
    <row r="95" spans="1:16" s="27" customFormat="1" ht="11.25" customHeight="1">
      <c r="A95" s="610"/>
      <c r="B95" s="1753" t="s">
        <v>289</v>
      </c>
      <c r="C95" s="1253" t="s">
        <v>290</v>
      </c>
      <c r="D95" s="1253" t="s">
        <v>291</v>
      </c>
      <c r="E95" s="1253" t="s">
        <v>292</v>
      </c>
      <c r="F95" s="1253" t="s">
        <v>289</v>
      </c>
      <c r="G95" s="1253" t="s">
        <v>290</v>
      </c>
      <c r="H95" s="1253" t="s">
        <v>291</v>
      </c>
      <c r="I95" s="1253" t="s">
        <v>292</v>
      </c>
      <c r="J95" s="1253" t="s">
        <v>289</v>
      </c>
      <c r="K95" s="606"/>
      <c r="L95" s="55"/>
      <c r="M95" s="48"/>
      <c r="N95" s="48"/>
      <c r="O95" s="48"/>
      <c r="P95" s="585"/>
    </row>
    <row r="96" spans="1:16" s="29" customFormat="1" ht="13.9" customHeight="1">
      <c r="A96" s="181" t="s">
        <v>516</v>
      </c>
      <c r="B96" s="1667" t="s">
        <v>293</v>
      </c>
      <c r="C96" s="433" t="s">
        <v>263</v>
      </c>
      <c r="D96" s="433" t="s">
        <v>263</v>
      </c>
      <c r="E96" s="433" t="s">
        <v>264</v>
      </c>
      <c r="F96" s="433" t="s">
        <v>263</v>
      </c>
      <c r="G96" s="433" t="s">
        <v>264</v>
      </c>
      <c r="H96" s="433" t="s">
        <v>264</v>
      </c>
      <c r="I96" s="433" t="s">
        <v>264</v>
      </c>
      <c r="J96" s="433" t="s">
        <v>264</v>
      </c>
    </row>
    <row r="97" spans="1:30" s="29" customFormat="1" ht="13.9" customHeight="1">
      <c r="A97" s="1384" t="s">
        <v>524</v>
      </c>
      <c r="B97" s="1270">
        <v>4599.7052000000003</v>
      </c>
      <c r="C97" s="1265">
        <v>4614.2738780897007</v>
      </c>
      <c r="D97" s="1265">
        <v>4993.0224000000007</v>
      </c>
      <c r="E97" s="1265">
        <v>3384.1479897154991</v>
      </c>
      <c r="F97" s="1265">
        <v>3261.7088046059998</v>
      </c>
      <c r="G97" s="1265">
        <v>3109.1871321594963</v>
      </c>
      <c r="H97" s="1265">
        <v>3070.6408349049975</v>
      </c>
      <c r="I97" s="1265">
        <v>3070.4574753369966</v>
      </c>
      <c r="J97" s="1265">
        <v>3067.2080689669979</v>
      </c>
      <c r="M97" s="26"/>
      <c r="N97" s="611"/>
    </row>
    <row r="98" spans="1:30" s="29" customFormat="1" ht="13.9" customHeight="1">
      <c r="A98" s="342" t="s">
        <v>525</v>
      </c>
      <c r="B98" s="608">
        <v>662.91148627120003</v>
      </c>
      <c r="C98" s="343">
        <v>662.91148627120003</v>
      </c>
      <c r="D98" s="343"/>
      <c r="E98" s="343"/>
      <c r="F98" s="343">
        <v>286.37723275000002</v>
      </c>
      <c r="G98" s="343">
        <v>286.37723275000002</v>
      </c>
      <c r="H98" s="343"/>
      <c r="I98" s="343"/>
      <c r="J98" s="343">
        <v>282.29399999999998</v>
      </c>
      <c r="M98" s="26"/>
      <c r="N98" s="611"/>
    </row>
    <row r="99" spans="1:30" s="29" customFormat="1" ht="13.9" customHeight="1">
      <c r="A99" s="342" t="s">
        <v>526</v>
      </c>
      <c r="B99" s="608">
        <v>1286.1220542857145</v>
      </c>
      <c r="C99" s="343">
        <v>1286.1220542857145</v>
      </c>
      <c r="D99" s="343">
        <v>1286.1220542857145</v>
      </c>
      <c r="E99" s="343">
        <v>1467.2169999999999</v>
      </c>
      <c r="F99" s="343">
        <v>1467.2169999999999</v>
      </c>
      <c r="G99" s="343">
        <v>1467.2169999999999</v>
      </c>
      <c r="H99" s="343">
        <v>1467.2169999999999</v>
      </c>
      <c r="I99" s="343">
        <v>1467.2169999999999</v>
      </c>
      <c r="J99" s="343">
        <v>1467.2169999999999</v>
      </c>
    </row>
    <row r="100" spans="1:30" s="29" customFormat="1" ht="13.9" customHeight="1">
      <c r="A100" s="342" t="s">
        <v>527</v>
      </c>
      <c r="B100" s="608">
        <v>733.33337920285715</v>
      </c>
      <c r="C100" s="343">
        <v>775.2053493942858</v>
      </c>
      <c r="D100" s="343">
        <v>817.07772120285711</v>
      </c>
      <c r="E100" s="343">
        <v>1085.3160019999998</v>
      </c>
      <c r="F100" s="343">
        <v>1138.2233309999997</v>
      </c>
      <c r="G100" s="343">
        <v>1191.130844</v>
      </c>
      <c r="H100" s="343">
        <v>1251.795048</v>
      </c>
      <c r="I100" s="343">
        <v>1312.4592519999999</v>
      </c>
      <c r="J100" s="343">
        <v>1373.1234559999998</v>
      </c>
    </row>
    <row r="101" spans="1:30" s="29" customFormat="1" ht="13.9" customHeight="1">
      <c r="A101" s="576" t="s">
        <v>528</v>
      </c>
      <c r="B101" s="608">
        <v>57.901009240228973</v>
      </c>
      <c r="C101" s="343">
        <v>-38.606639040900063</v>
      </c>
      <c r="D101" s="343">
        <v>-1.9270464885713636</v>
      </c>
      <c r="E101" s="343">
        <v>28.060543284502273</v>
      </c>
      <c r="F101" s="343">
        <v>-91.206833355998924</v>
      </c>
      <c r="G101" s="343">
        <v>-10.785673909495927</v>
      </c>
      <c r="H101" s="343">
        <v>1.1866520950036374</v>
      </c>
      <c r="I101" s="343">
        <v>40.219807663003849</v>
      </c>
      <c r="J101" s="343">
        <v>0.98885851100271793</v>
      </c>
    </row>
    <row r="102" spans="1:30" s="29" customFormat="1" ht="13.9" customHeight="1">
      <c r="A102" s="1459" t="s">
        <v>529</v>
      </c>
      <c r="B102" s="609">
        <v>7339.9731290000009</v>
      </c>
      <c r="C102" s="341">
        <v>7299.9061290000009</v>
      </c>
      <c r="D102" s="341">
        <v>7094.295129000001</v>
      </c>
      <c r="E102" s="341">
        <v>5964.741535000001</v>
      </c>
      <c r="F102" s="341">
        <v>6062.3195350000005</v>
      </c>
      <c r="G102" s="341">
        <v>6043.1265350000003</v>
      </c>
      <c r="H102" s="341">
        <v>5790.839535000001</v>
      </c>
      <c r="I102" s="341">
        <v>5890.3535350000002</v>
      </c>
      <c r="J102" s="341">
        <v>6190.8313834780001</v>
      </c>
    </row>
    <row r="103" spans="1:30" s="27" customFormat="1" ht="7.5" customHeight="1">
      <c r="A103" s="395"/>
      <c r="B103" s="395"/>
      <c r="C103" s="395"/>
      <c r="D103" s="395"/>
      <c r="E103" s="395"/>
      <c r="F103" s="395"/>
      <c r="G103" s="395"/>
      <c r="H103" s="395"/>
      <c r="I103" s="395"/>
      <c r="J103" s="395"/>
      <c r="L103" s="48"/>
      <c r="M103" s="48"/>
      <c r="N103" s="48"/>
      <c r="O103" s="48"/>
      <c r="P103" s="585"/>
    </row>
    <row r="104" spans="1:30" s="25" customFormat="1" ht="21.6" customHeight="1">
      <c r="A104" s="1781" t="s">
        <v>530</v>
      </c>
      <c r="B104" s="1781"/>
      <c r="C104" s="1781"/>
      <c r="D104" s="1781"/>
      <c r="E104" s="1781"/>
      <c r="F104" s="1781"/>
      <c r="G104" s="1781"/>
      <c r="H104" s="1781"/>
      <c r="I104" s="1781"/>
      <c r="J104" s="1781"/>
      <c r="K104" s="606"/>
      <c r="L104" s="55"/>
      <c r="M104" s="48"/>
      <c r="N104" s="48"/>
      <c r="O104" s="48"/>
      <c r="P104" s="585"/>
      <c r="U104" s="1781"/>
      <c r="V104" s="1781"/>
      <c r="W104" s="1781"/>
      <c r="X104" s="1781"/>
      <c r="Y104" s="1781"/>
      <c r="Z104" s="1781"/>
      <c r="AA104" s="1781"/>
      <c r="AB104" s="1781"/>
      <c r="AC104" s="1781"/>
      <c r="AD104" s="1781"/>
    </row>
    <row r="105" spans="1:30" s="25" customFormat="1" ht="13.9" customHeight="1">
      <c r="A105" s="1781" t="s">
        <v>531</v>
      </c>
      <c r="B105" s="1781"/>
      <c r="C105" s="1781"/>
      <c r="D105" s="1781"/>
      <c r="E105" s="1781"/>
      <c r="F105" s="1781"/>
      <c r="G105" s="1781"/>
      <c r="H105" s="1781"/>
      <c r="I105" s="1781"/>
      <c r="J105" s="1781"/>
      <c r="K105" s="606"/>
      <c r="L105" s="55"/>
      <c r="M105" s="48"/>
      <c r="N105" s="48"/>
      <c r="O105" s="48"/>
      <c r="P105" s="585"/>
    </row>
    <row r="106" spans="1:30" s="25" customFormat="1" ht="13.9" customHeight="1">
      <c r="A106" s="1447"/>
      <c r="B106" s="1447"/>
      <c r="C106" s="1447"/>
      <c r="D106" s="1447"/>
      <c r="E106" s="1447"/>
      <c r="F106" s="1447"/>
      <c r="G106" s="1447"/>
      <c r="H106" s="1447"/>
      <c r="I106" s="1447"/>
      <c r="J106" s="337"/>
      <c r="L106" s="48"/>
      <c r="M106" s="48"/>
      <c r="N106" s="48"/>
      <c r="O106" s="48"/>
      <c r="P106" s="585"/>
    </row>
    <row r="107" spans="1:30" s="25" customFormat="1" ht="13.9" customHeight="1">
      <c r="A107" s="270" t="s">
        <v>532</v>
      </c>
      <c r="B107" s="337"/>
      <c r="C107" s="337"/>
      <c r="D107" s="337"/>
      <c r="E107" s="337"/>
      <c r="F107" s="337"/>
      <c r="G107" s="337"/>
      <c r="H107" s="337"/>
      <c r="I107" s="337"/>
      <c r="J107" s="337"/>
      <c r="L107" s="55"/>
      <c r="M107" s="48"/>
      <c r="N107" s="48"/>
      <c r="O107" s="48"/>
      <c r="P107" s="585"/>
    </row>
    <row r="108" spans="1:30" s="29" customFormat="1" ht="14.1" customHeight="1">
      <c r="A108" s="186" t="s">
        <v>210</v>
      </c>
      <c r="B108" s="338" t="s">
        <v>211</v>
      </c>
      <c r="C108" s="339" t="s">
        <v>212</v>
      </c>
      <c r="D108" s="339" t="s">
        <v>213</v>
      </c>
      <c r="E108" s="339" t="s">
        <v>214</v>
      </c>
      <c r="F108" s="339" t="s">
        <v>215</v>
      </c>
      <c r="G108" s="339" t="s">
        <v>216</v>
      </c>
      <c r="H108" s="339" t="s">
        <v>217</v>
      </c>
      <c r="I108" s="339" t="s">
        <v>218</v>
      </c>
      <c r="J108" s="339" t="s">
        <v>219</v>
      </c>
      <c r="N108" s="612"/>
    </row>
    <row r="109" spans="1:30" s="29" customFormat="1" ht="13.9" customHeight="1">
      <c r="A109" s="353" t="s">
        <v>533</v>
      </c>
      <c r="B109" s="1270">
        <v>6086</v>
      </c>
      <c r="C109" s="1265">
        <v>6043.810654079999</v>
      </c>
      <c r="D109" s="1265">
        <v>6116</v>
      </c>
      <c r="E109" s="1265">
        <v>4007.5648026699996</v>
      </c>
      <c r="F109" s="1265">
        <v>4292.8194490799997</v>
      </c>
      <c r="G109" s="1265">
        <v>4017.8491088600017</v>
      </c>
      <c r="H109" s="1265">
        <v>3990.9209339299991</v>
      </c>
      <c r="I109" s="1265">
        <v>3691.0217146299997</v>
      </c>
      <c r="J109" s="1265">
        <v>3907.0260585199999</v>
      </c>
      <c r="N109" s="555"/>
    </row>
    <row r="110" spans="1:30" s="29" customFormat="1" ht="13.9" customHeight="1">
      <c r="A110" s="342" t="s">
        <v>534</v>
      </c>
      <c r="B110" s="608">
        <v>-5167</v>
      </c>
      <c r="C110" s="343">
        <v>-4887.5023036499997</v>
      </c>
      <c r="D110" s="343">
        <v>-5128</v>
      </c>
      <c r="E110" s="343">
        <v>-3695.21819671</v>
      </c>
      <c r="F110" s="343">
        <v>-4417.8766876300006</v>
      </c>
      <c r="G110" s="343">
        <v>-3597.2132587200008</v>
      </c>
      <c r="H110" s="343">
        <v>-3962.1250815200033</v>
      </c>
      <c r="I110" s="343">
        <v>-3642.2651661700006</v>
      </c>
      <c r="J110" s="343">
        <v>-3657.9931883600007</v>
      </c>
      <c r="N110" s="555"/>
    </row>
    <row r="111" spans="1:30" s="29" customFormat="1" ht="13.9" customHeight="1">
      <c r="A111" s="613" t="s">
        <v>535</v>
      </c>
      <c r="B111" s="608">
        <v>-224</v>
      </c>
      <c r="C111" s="343">
        <v>142.37355105999998</v>
      </c>
      <c r="D111" s="343">
        <v>-372</v>
      </c>
      <c r="E111" s="343">
        <v>-158.43232845000003</v>
      </c>
      <c r="F111" s="343">
        <v>32.108473779999997</v>
      </c>
      <c r="G111" s="343">
        <v>-492.92906036000011</v>
      </c>
      <c r="H111" s="343">
        <v>-12.282365559999988</v>
      </c>
      <c r="I111" s="343">
        <v>255.74972909000002</v>
      </c>
      <c r="J111" s="343">
        <v>-128.56152557999999</v>
      </c>
      <c r="N111" s="555"/>
    </row>
    <row r="112" spans="1:30" s="29" customFormat="1" ht="13.9" customHeight="1">
      <c r="A112" s="614" t="s">
        <v>536</v>
      </c>
      <c r="B112" s="1270">
        <v>695</v>
      </c>
      <c r="C112" s="1265">
        <v>1298.6819014899993</v>
      </c>
      <c r="D112" s="1265">
        <v>616</v>
      </c>
      <c r="E112" s="1265">
        <v>153.91427750999955</v>
      </c>
      <c r="F112" s="1265">
        <v>-92.948764770000878</v>
      </c>
      <c r="G112" s="1265">
        <v>-72.293210219999196</v>
      </c>
      <c r="H112" s="1265">
        <v>16.513486849995871</v>
      </c>
      <c r="I112" s="1265">
        <v>304.50627754999908</v>
      </c>
      <c r="J112" s="1265">
        <v>120.47134457999923</v>
      </c>
      <c r="K112" s="615"/>
      <c r="N112" s="555"/>
    </row>
    <row r="113" spans="1:18" s="29" customFormat="1" ht="13.9" customHeight="1">
      <c r="A113" s="613" t="s">
        <v>537</v>
      </c>
      <c r="B113" s="608">
        <v>-147</v>
      </c>
      <c r="C113" s="343">
        <v>-171.75641546000003</v>
      </c>
      <c r="D113" s="343">
        <v>-148</v>
      </c>
      <c r="E113" s="343">
        <v>-32.27377139</v>
      </c>
      <c r="F113" s="616">
        <v>-25.195222140000009</v>
      </c>
      <c r="G113" s="616">
        <v>-37.489093340000025</v>
      </c>
      <c r="H113" s="343">
        <v>-61.89627001999996</v>
      </c>
      <c r="I113" s="343">
        <v>-53.348322030000006</v>
      </c>
      <c r="J113" s="343">
        <v>-50.232787540000004</v>
      </c>
      <c r="N113" s="555"/>
    </row>
    <row r="114" spans="1:18" s="29" customFormat="1" ht="13.9" customHeight="1">
      <c r="A114" s="617" t="s">
        <v>538</v>
      </c>
      <c r="B114" s="607">
        <v>305</v>
      </c>
      <c r="C114" s="352">
        <v>43.275463009999996</v>
      </c>
      <c r="D114" s="352">
        <v>627</v>
      </c>
      <c r="E114" s="352">
        <v>373.78207563000001</v>
      </c>
      <c r="F114" s="352">
        <v>351.00475266000001</v>
      </c>
      <c r="G114" s="352">
        <v>903.72094412000001</v>
      </c>
      <c r="H114" s="352">
        <v>65.417603869999994</v>
      </c>
      <c r="I114" s="352">
        <v>-270.62166889000002</v>
      </c>
      <c r="J114" s="352">
        <v>295.47023805000003</v>
      </c>
      <c r="N114" s="555"/>
    </row>
    <row r="115" spans="1:18" s="29" customFormat="1" ht="13.9" customHeight="1">
      <c r="A115" s="618" t="s">
        <v>230</v>
      </c>
      <c r="B115" s="608">
        <v>852</v>
      </c>
      <c r="C115" s="343">
        <v>1170.2009490399994</v>
      </c>
      <c r="D115" s="343">
        <v>1095</v>
      </c>
      <c r="E115" s="343">
        <v>495.42258174999955</v>
      </c>
      <c r="F115" s="343">
        <v>232.86076574999913</v>
      </c>
      <c r="G115" s="343">
        <v>793.93864056000075</v>
      </c>
      <c r="H115" s="343">
        <v>20.034820699995905</v>
      </c>
      <c r="I115" s="343">
        <v>-19.46371337000096</v>
      </c>
      <c r="J115" s="343">
        <v>365.70879508999928</v>
      </c>
      <c r="N115" s="555"/>
    </row>
    <row r="116" spans="1:18" s="29" customFormat="1" ht="13.9" customHeight="1">
      <c r="A116" s="619" t="s">
        <v>231</v>
      </c>
      <c r="B116" s="608">
        <v>-246</v>
      </c>
      <c r="C116" s="343">
        <v>-206.60086831000001</v>
      </c>
      <c r="D116" s="343">
        <v>-271</v>
      </c>
      <c r="E116" s="343">
        <v>-107.77335399</v>
      </c>
      <c r="F116" s="343">
        <v>-27.305224549999998</v>
      </c>
      <c r="G116" s="343">
        <v>117.67726850000001</v>
      </c>
      <c r="H116" s="343">
        <v>-12.160638829999996</v>
      </c>
      <c r="I116" s="343">
        <v>26.189669859999995</v>
      </c>
      <c r="J116" s="343">
        <v>-92.081299939999994</v>
      </c>
      <c r="N116" s="555"/>
    </row>
    <row r="117" spans="1:18" s="29" customFormat="1" ht="13.9" customHeight="1">
      <c r="A117" s="620" t="s">
        <v>518</v>
      </c>
      <c r="B117" s="621">
        <v>606</v>
      </c>
      <c r="C117" s="354">
        <v>963.60008072999938</v>
      </c>
      <c r="D117" s="354">
        <v>825</v>
      </c>
      <c r="E117" s="354">
        <v>387.64922775999958</v>
      </c>
      <c r="F117" s="354">
        <v>205.55554119999914</v>
      </c>
      <c r="G117" s="354">
        <v>911.61590906000072</v>
      </c>
      <c r="H117" s="354">
        <v>7.8741818699959083</v>
      </c>
      <c r="I117" s="354">
        <v>6.7259564899990352</v>
      </c>
      <c r="J117" s="354">
        <v>273.62749514999928</v>
      </c>
      <c r="N117" s="555"/>
    </row>
    <row r="118" spans="1:18" s="29" customFormat="1" ht="7.5" customHeight="1">
      <c r="A118" s="1459"/>
      <c r="B118" s="1477"/>
      <c r="C118" s="1477"/>
      <c r="D118" s="1477"/>
      <c r="E118" s="1477"/>
      <c r="F118" s="1477"/>
      <c r="G118" s="1477"/>
      <c r="H118" s="1477"/>
      <c r="I118" s="1477"/>
      <c r="J118" s="1477"/>
      <c r="N118" s="555"/>
    </row>
    <row r="119" spans="1:18" s="29" customFormat="1" ht="13.9" customHeight="1">
      <c r="A119" s="342" t="s">
        <v>539</v>
      </c>
      <c r="B119" s="484">
        <v>64.5</v>
      </c>
      <c r="C119" s="485">
        <v>61.055069410702878</v>
      </c>
      <c r="D119" s="485">
        <v>65.5</v>
      </c>
      <c r="E119" s="485">
        <v>70.653305813384677</v>
      </c>
      <c r="F119" s="485">
        <v>83.899999999999991</v>
      </c>
      <c r="G119" s="485">
        <v>66.7</v>
      </c>
      <c r="H119" s="485">
        <v>77.7</v>
      </c>
      <c r="I119" s="485">
        <v>74.780584500210352</v>
      </c>
      <c r="J119" s="485">
        <v>71</v>
      </c>
      <c r="N119" s="622"/>
      <c r="O119" s="26"/>
      <c r="R119" s="623"/>
    </row>
    <row r="120" spans="1:18" s="29" customFormat="1" ht="13.9" customHeight="1">
      <c r="A120" s="342" t="s">
        <v>344</v>
      </c>
      <c r="B120" s="484">
        <v>20.399999999999999</v>
      </c>
      <c r="C120" s="485">
        <v>19.812823176411673</v>
      </c>
      <c r="D120" s="485">
        <v>18.3</v>
      </c>
      <c r="E120" s="485">
        <v>21.55276885265938</v>
      </c>
      <c r="F120" s="485">
        <v>19</v>
      </c>
      <c r="G120" s="485">
        <v>23.9</v>
      </c>
      <c r="H120" s="485">
        <v>23.1</v>
      </c>
      <c r="I120" s="485">
        <v>25.463583821917869</v>
      </c>
      <c r="J120" s="485">
        <v>24</v>
      </c>
      <c r="N120" s="622"/>
      <c r="O120" s="26"/>
    </row>
    <row r="121" spans="1:18" s="29" customFormat="1" ht="13.9" customHeight="1">
      <c r="A121" s="342" t="s">
        <v>540</v>
      </c>
      <c r="B121" s="484">
        <v>84.899999999999991</v>
      </c>
      <c r="C121" s="485">
        <v>80.867892587114554</v>
      </c>
      <c r="D121" s="485">
        <v>83.8</v>
      </c>
      <c r="E121" s="485">
        <v>92.206074666044046</v>
      </c>
      <c r="F121" s="485">
        <v>102.89999999999999</v>
      </c>
      <c r="G121" s="485">
        <v>90.600000000000009</v>
      </c>
      <c r="H121" s="485">
        <v>100.8</v>
      </c>
      <c r="I121" s="485">
        <v>100.24416832212823</v>
      </c>
      <c r="J121" s="485">
        <v>95</v>
      </c>
      <c r="N121" s="622"/>
      <c r="O121" s="26"/>
    </row>
    <row r="122" spans="1:18" s="29" customFormat="1" ht="13.9" customHeight="1">
      <c r="A122" s="342" t="s">
        <v>541</v>
      </c>
      <c r="B122" s="542">
        <v>16162</v>
      </c>
      <c r="C122" s="343">
        <v>16213.190014369995</v>
      </c>
      <c r="D122" s="343">
        <v>17544</v>
      </c>
      <c r="E122" s="343">
        <v>9668.9942563299974</v>
      </c>
      <c r="F122" s="343">
        <v>9319.1680131600006</v>
      </c>
      <c r="G122" s="343">
        <v>8883.3918061699896</v>
      </c>
      <c r="H122" s="343">
        <v>8773.2595282999937</v>
      </c>
      <c r="I122" s="343">
        <v>8772.7356438199913</v>
      </c>
      <c r="J122" s="343">
        <v>8763.451625619995</v>
      </c>
      <c r="N122" s="555"/>
    </row>
    <row r="123" spans="1:18" s="29" customFormat="1" ht="13.9" customHeight="1">
      <c r="A123" s="342" t="s">
        <v>345</v>
      </c>
      <c r="B123" s="484">
        <v>15.299999999999999</v>
      </c>
      <c r="C123" s="485">
        <v>23.159544137293214</v>
      </c>
      <c r="D123" s="485">
        <v>24.099999999999998</v>
      </c>
      <c r="E123" s="485">
        <v>14.881905588833519</v>
      </c>
      <c r="F123" s="485">
        <v>8.9213037117622509</v>
      </c>
      <c r="G123" s="485">
        <v>41.237579761148737</v>
      </c>
      <c r="H123" s="485">
        <v>2.3886224741673911E-2</v>
      </c>
      <c r="I123" s="485">
        <v>0.47033423270817204</v>
      </c>
      <c r="J123" s="485">
        <v>12.68511641744662</v>
      </c>
      <c r="N123" s="622"/>
    </row>
    <row r="124" spans="1:18" s="29" customFormat="1" ht="13.9" customHeight="1">
      <c r="A124" s="342" t="s">
        <v>542</v>
      </c>
      <c r="B124" s="484">
        <v>1</v>
      </c>
      <c r="C124" s="485">
        <v>0.20000000000000018</v>
      </c>
      <c r="D124" s="485">
        <v>2.4</v>
      </c>
      <c r="E124" s="485">
        <v>1.4000000000000001</v>
      </c>
      <c r="F124" s="485">
        <v>1.5</v>
      </c>
      <c r="G124" s="485">
        <v>4.1999999999999993</v>
      </c>
      <c r="H124" s="485">
        <v>0.3000000000000001</v>
      </c>
      <c r="I124" s="485">
        <v>-1.2</v>
      </c>
      <c r="J124" s="485">
        <v>1.4000000000000001</v>
      </c>
      <c r="N124" s="622"/>
    </row>
    <row r="125" spans="1:18" s="29" customFormat="1" ht="13.9" customHeight="1">
      <c r="A125" s="624" t="s">
        <v>543</v>
      </c>
      <c r="B125" s="607">
        <v>187</v>
      </c>
      <c r="C125" s="352">
        <v>217</v>
      </c>
      <c r="D125" s="352">
        <v>206</v>
      </c>
      <c r="E125" s="352">
        <v>185</v>
      </c>
      <c r="F125" s="352">
        <v>191</v>
      </c>
      <c r="G125" s="352">
        <v>197</v>
      </c>
      <c r="H125" s="352">
        <v>197.6</v>
      </c>
      <c r="I125" s="352">
        <v>196</v>
      </c>
      <c r="J125" s="352">
        <v>196</v>
      </c>
      <c r="N125" s="555"/>
    </row>
    <row r="126" spans="1:18" s="29" customFormat="1" ht="7.5" customHeight="1">
      <c r="A126" s="342"/>
      <c r="B126" s="551"/>
      <c r="C126" s="551"/>
      <c r="D126" s="551"/>
      <c r="E126" s="551"/>
      <c r="F126" s="271"/>
      <c r="G126" s="551"/>
      <c r="H126" s="551"/>
      <c r="I126" s="551"/>
      <c r="J126" s="581"/>
      <c r="N126" s="555"/>
    </row>
    <row r="127" spans="1:18" s="10" customFormat="1" ht="13.9" customHeight="1">
      <c r="A127" s="356" t="s">
        <v>544</v>
      </c>
      <c r="B127" s="356"/>
      <c r="C127" s="356"/>
      <c r="D127" s="356"/>
      <c r="E127" s="356"/>
      <c r="F127" s="356"/>
      <c r="G127" s="356"/>
      <c r="H127" s="356"/>
      <c r="I127" s="356"/>
      <c r="J127" s="356"/>
      <c r="K127" s="625"/>
      <c r="O127" s="27"/>
      <c r="P127" s="27"/>
    </row>
    <row r="128" spans="1:18" s="10" customFormat="1" ht="13.9" customHeight="1">
      <c r="A128" s="356" t="s">
        <v>545</v>
      </c>
      <c r="B128" s="356"/>
      <c r="C128" s="356"/>
      <c r="D128" s="356"/>
      <c r="E128" s="356"/>
      <c r="F128" s="356"/>
      <c r="G128" s="356"/>
      <c r="H128" s="356"/>
      <c r="I128" s="356"/>
      <c r="J128" s="356"/>
      <c r="K128" s="625"/>
      <c r="P128" s="27"/>
    </row>
  </sheetData>
  <mergeCells count="7">
    <mergeCell ref="A48:J48"/>
    <mergeCell ref="A78:J78"/>
    <mergeCell ref="U104:AD104"/>
    <mergeCell ref="A105:J105"/>
    <mergeCell ref="A104:J104"/>
    <mergeCell ref="A77:J77"/>
    <mergeCell ref="A80:J80"/>
  </mergeCells>
  <pageMargins left="0.86614173228346458" right="0.86614173228346458" top="0.6692913385826772" bottom="0.39370078740157483" header="0.51181102362204722" footer="0"/>
  <pageSetup paperSize="9" scale="96" fitToHeight="0" orientation="portrait" r:id="rId1"/>
  <headerFooter scaleWithDoc="0">
    <oddHeader>&amp;R&amp;8CHAPTER 1 – DNB GROUP&amp;L&amp;"Arial"&amp;8FACTBOOK DNB – 1Q25</oddHeader>
  </headerFooter>
  <rowBreaks count="2" manualBreakCount="2">
    <brk id="48" max="9" man="1"/>
    <brk id="78"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4"/>
  <sheetViews>
    <sheetView showGridLines="0" zoomScale="150" zoomScaleNormal="150" workbookViewId="0"/>
  </sheetViews>
  <sheetFormatPr baseColWidth="10" defaultColWidth="8.125" defaultRowHeight="14.25"/>
  <cols>
    <col min="1" max="1" width="30.25" customWidth="1"/>
    <col min="2" max="4" width="5.125" customWidth="1"/>
    <col min="5" max="5" width="5.25" customWidth="1"/>
    <col min="6" max="10" width="5.125" customWidth="1"/>
  </cols>
  <sheetData>
    <row r="1" spans="1:10" s="23" customFormat="1" ht="23.1" customHeight="1">
      <c r="A1" s="155"/>
      <c r="B1" s="357"/>
      <c r="C1" s="357"/>
      <c r="D1" s="357"/>
      <c r="E1" s="357"/>
      <c r="F1" s="357"/>
      <c r="G1" s="357"/>
      <c r="H1" s="357"/>
      <c r="I1" s="357"/>
      <c r="J1" s="357"/>
    </row>
    <row r="2" spans="1:10" s="24" customFormat="1" ht="18.75" customHeight="1">
      <c r="A2" s="358" t="s">
        <v>546</v>
      </c>
      <c r="B2" s="336"/>
      <c r="C2" s="336"/>
      <c r="D2" s="336"/>
      <c r="E2" s="336"/>
      <c r="F2" s="336"/>
      <c r="G2" s="336"/>
      <c r="H2" s="336"/>
      <c r="I2" s="336"/>
      <c r="J2" s="336"/>
    </row>
    <row r="3" spans="1:10" s="27" customFormat="1" ht="13.9" customHeight="1">
      <c r="A3" s="395"/>
      <c r="B3" s="395"/>
      <c r="C3" s="395"/>
      <c r="D3" s="395"/>
      <c r="E3" s="395"/>
      <c r="F3" s="395"/>
      <c r="G3" s="395"/>
      <c r="H3" s="395"/>
      <c r="I3" s="395"/>
      <c r="J3" s="395"/>
    </row>
    <row r="4" spans="1:10" s="29" customFormat="1" ht="14.1" customHeight="1">
      <c r="A4" s="181" t="s">
        <v>210</v>
      </c>
      <c r="B4" s="338" t="s">
        <v>211</v>
      </c>
      <c r="C4" s="339" t="s">
        <v>212</v>
      </c>
      <c r="D4" s="339" t="s">
        <v>213</v>
      </c>
      <c r="E4" s="339" t="s">
        <v>214</v>
      </c>
      <c r="F4" s="339" t="s">
        <v>215</v>
      </c>
      <c r="G4" s="339" t="s">
        <v>216</v>
      </c>
      <c r="H4" s="339" t="s">
        <v>217</v>
      </c>
      <c r="I4" s="339" t="s">
        <v>218</v>
      </c>
      <c r="J4" s="339" t="s">
        <v>219</v>
      </c>
    </row>
    <row r="5" spans="1:10" s="29" customFormat="1" ht="13.9" customHeight="1">
      <c r="A5" s="353" t="s">
        <v>547</v>
      </c>
      <c r="B5" s="1264">
        <v>-3288.2710404112199</v>
      </c>
      <c r="C5" s="1265">
        <v>-3250.5027797779398</v>
      </c>
      <c r="D5" s="1265">
        <v>-3117.0058190926106</v>
      </c>
      <c r="E5" s="1265">
        <v>-3064.9354246872722</v>
      </c>
      <c r="F5" s="1265">
        <v>-2931.7550034247429</v>
      </c>
      <c r="G5" s="1265">
        <v>-3059.5991143532033</v>
      </c>
      <c r="H5" s="1265">
        <v>-2845.4010775878151</v>
      </c>
      <c r="I5" s="1265">
        <v>-2906.4991600903809</v>
      </c>
      <c r="J5" s="1265">
        <v>-2742.7881991375734</v>
      </c>
    </row>
    <row r="6" spans="1:10" s="29" customFormat="1" ht="13.9" customHeight="1">
      <c r="A6" s="342" t="s">
        <v>548</v>
      </c>
      <c r="B6" s="542">
        <v>-628.39378617889508</v>
      </c>
      <c r="C6" s="343">
        <v>-638.84619230656301</v>
      </c>
      <c r="D6" s="343">
        <v>-615.97756353883904</v>
      </c>
      <c r="E6" s="343">
        <v>-579.22349009680909</v>
      </c>
      <c r="F6" s="343">
        <v>-599.74974353694893</v>
      </c>
      <c r="G6" s="343">
        <v>-581.71146368055599</v>
      </c>
      <c r="H6" s="343">
        <v>-560.7113659211891</v>
      </c>
      <c r="I6" s="343">
        <v>-552.80289478567693</v>
      </c>
      <c r="J6" s="343">
        <v>-547.72935682413208</v>
      </c>
    </row>
    <row r="7" spans="1:10" s="29" customFormat="1" ht="13.9" customHeight="1">
      <c r="A7" s="342" t="s">
        <v>549</v>
      </c>
      <c r="B7" s="542">
        <v>-469.47805887303298</v>
      </c>
      <c r="C7" s="343">
        <v>-478.55291929220698</v>
      </c>
      <c r="D7" s="343">
        <v>-527.81064236058489</v>
      </c>
      <c r="E7" s="343">
        <v>-523.06159623854398</v>
      </c>
      <c r="F7" s="343">
        <v>-567.83023040564592</v>
      </c>
      <c r="G7" s="343">
        <v>-599.57311102730898</v>
      </c>
      <c r="H7" s="343">
        <v>-397.15953897586394</v>
      </c>
      <c r="I7" s="343">
        <v>-414.98439480832201</v>
      </c>
      <c r="J7" s="343">
        <v>-468.73953156986198</v>
      </c>
    </row>
    <row r="8" spans="1:10" s="29" customFormat="1" ht="13.35" customHeight="1">
      <c r="A8" s="626" t="s">
        <v>550</v>
      </c>
      <c r="B8" s="542">
        <v>-22.551681317434397</v>
      </c>
      <c r="C8" s="343">
        <v>-426.86515731844202</v>
      </c>
      <c r="D8" s="343">
        <v>-2.27530316719999E-2</v>
      </c>
      <c r="E8" s="343">
        <v>-2.7495752207509998</v>
      </c>
      <c r="F8" s="343">
        <v>-10.443528604299999</v>
      </c>
      <c r="G8" s="343">
        <v>-15.082541620915999</v>
      </c>
      <c r="H8" s="343">
        <v>-7.8833509234779999</v>
      </c>
      <c r="I8" s="343">
        <v>-1.2783955165800001</v>
      </c>
      <c r="J8" s="343">
        <v>-17.567131187120001</v>
      </c>
    </row>
    <row r="9" spans="1:10" s="29" customFormat="1" ht="13.9" customHeight="1">
      <c r="A9" s="347" t="s">
        <v>551</v>
      </c>
      <c r="B9" s="557">
        <v>-181.217975331612</v>
      </c>
      <c r="C9" s="352">
        <v>-187.57704547240814</v>
      </c>
      <c r="D9" s="352">
        <v>-137.78987233625</v>
      </c>
      <c r="E9" s="352">
        <v>-149.08895545770503</v>
      </c>
      <c r="F9" s="343">
        <v>-151.54597737319199</v>
      </c>
      <c r="G9" s="352">
        <v>-171.91745762928102</v>
      </c>
      <c r="H9" s="352">
        <v>-128.76280465763901</v>
      </c>
      <c r="I9" s="352">
        <v>-135.35607624166499</v>
      </c>
      <c r="J9" s="352">
        <v>-164.39089224623598</v>
      </c>
    </row>
    <row r="10" spans="1:10" s="29" customFormat="1" ht="13.9" customHeight="1">
      <c r="A10" s="1459" t="s">
        <v>552</v>
      </c>
      <c r="B10" s="573">
        <v>-4589.9125421121898</v>
      </c>
      <c r="C10" s="341">
        <v>-4982.3440941675599</v>
      </c>
      <c r="D10" s="341">
        <v>-4398.6066503599504</v>
      </c>
      <c r="E10" s="341">
        <v>-4319.0590417010799</v>
      </c>
      <c r="F10" s="341">
        <v>-4261.3244833448298</v>
      </c>
      <c r="G10" s="341">
        <v>-4427.8836883112599</v>
      </c>
      <c r="H10" s="341">
        <v>-3939.9181380659902</v>
      </c>
      <c r="I10" s="341">
        <v>-4010.9209214426296</v>
      </c>
      <c r="J10" s="341">
        <v>-3941.2151109649199</v>
      </c>
    </row>
    <row r="11" spans="1:10" s="29" customFormat="1" ht="13.9" customHeight="1">
      <c r="A11" s="353" t="s">
        <v>553</v>
      </c>
      <c r="B11" s="1264">
        <v>-246.38471028225499</v>
      </c>
      <c r="C11" s="1265">
        <v>-209.42624438099099</v>
      </c>
      <c r="D11" s="1265">
        <v>-165.7793587436631</v>
      </c>
      <c r="E11" s="1265">
        <v>-164.0670764582392</v>
      </c>
      <c r="F11" s="343">
        <v>-155.92057842730443</v>
      </c>
      <c r="G11" s="1265">
        <v>-238.71165867540719</v>
      </c>
      <c r="H11" s="1265">
        <v>-163.25675630261799</v>
      </c>
      <c r="I11" s="1265">
        <v>-135.08048569690598</v>
      </c>
      <c r="J11" s="1265">
        <v>-197.96976495984399</v>
      </c>
    </row>
    <row r="12" spans="1:10" s="29" customFormat="1" ht="13.9" customHeight="1">
      <c r="A12" s="342" t="s">
        <v>554</v>
      </c>
      <c r="B12" s="542">
        <v>-1519.3265555358998</v>
      </c>
      <c r="C12" s="343">
        <v>-1468.4099383514802</v>
      </c>
      <c r="D12" s="343">
        <v>-1370.9057683738854</v>
      </c>
      <c r="E12" s="343">
        <v>-1486.5241609213886</v>
      </c>
      <c r="F12" s="343">
        <v>-1446.1631123130346</v>
      </c>
      <c r="G12" s="343">
        <v>-1483.2137611147473</v>
      </c>
      <c r="H12" s="343">
        <v>-1260.4315222298201</v>
      </c>
      <c r="I12" s="343">
        <v>-1316.4563080391063</v>
      </c>
      <c r="J12" s="343">
        <v>-1237.4484835850021</v>
      </c>
    </row>
    <row r="13" spans="1:10" s="29" customFormat="1" ht="13.9" customHeight="1">
      <c r="A13" s="342" t="s">
        <v>555</v>
      </c>
      <c r="B13" s="542">
        <v>-31.894821517723098</v>
      </c>
      <c r="C13" s="343">
        <v>-28</v>
      </c>
      <c r="D13" s="343">
        <v>-27.300676841239</v>
      </c>
      <c r="E13" s="343">
        <v>-30.727744732306</v>
      </c>
      <c r="F13" s="343">
        <v>-21.857688367661002</v>
      </c>
      <c r="G13" s="343">
        <v>-27.371409417343997</v>
      </c>
      <c r="H13" s="343">
        <v>-27.981963770158</v>
      </c>
      <c r="I13" s="343">
        <v>-26.778554260016996</v>
      </c>
      <c r="J13" s="343">
        <v>-34.637905643620002</v>
      </c>
    </row>
    <row r="14" spans="1:10" s="29" customFormat="1" ht="13.9" customHeight="1">
      <c r="A14" s="342" t="s">
        <v>556</v>
      </c>
      <c r="B14" s="542">
        <v>-5.2671239233605798</v>
      </c>
      <c r="C14" s="343">
        <v>-6</v>
      </c>
      <c r="D14" s="343">
        <v>-5.0073203093060004</v>
      </c>
      <c r="E14" s="343">
        <v>-6.5133152416189999</v>
      </c>
      <c r="F14" s="343">
        <v>-4.9451919485779996</v>
      </c>
      <c r="G14" s="343">
        <v>-5.6425307145409995</v>
      </c>
      <c r="H14" s="343">
        <v>-5.0298208225910006</v>
      </c>
      <c r="I14" s="343">
        <v>-5.9460305476180002</v>
      </c>
      <c r="J14" s="343">
        <v>-5.8409114236260002</v>
      </c>
    </row>
    <row r="15" spans="1:10" s="29" customFormat="1" ht="13.9" customHeight="1">
      <c r="A15" s="342" t="s">
        <v>557</v>
      </c>
      <c r="B15" s="542">
        <v>-222.32117158662601</v>
      </c>
      <c r="C15" s="343">
        <v>-227</v>
      </c>
      <c r="D15" s="343">
        <v>-209.32949488365401</v>
      </c>
      <c r="E15" s="343">
        <v>-271.819636526762</v>
      </c>
      <c r="F15" s="343">
        <v>-204.50396557698301</v>
      </c>
      <c r="G15" s="343">
        <v>-217.78760223978898</v>
      </c>
      <c r="H15" s="343">
        <v>-227.39484119589599</v>
      </c>
      <c r="I15" s="343">
        <v>-236.20869526196498</v>
      </c>
      <c r="J15" s="343">
        <v>-235.06035172617601</v>
      </c>
    </row>
    <row r="16" spans="1:10" s="29" customFormat="1" ht="13.9" customHeight="1">
      <c r="A16" s="342" t="s">
        <v>558</v>
      </c>
      <c r="B16" s="542">
        <v>-61.417139544734098</v>
      </c>
      <c r="C16" s="343">
        <v>-77</v>
      </c>
      <c r="D16" s="343">
        <v>-58.753864756697006</v>
      </c>
      <c r="E16" s="343">
        <v>-67.868888280443002</v>
      </c>
      <c r="F16" s="343">
        <v>-48.134216503582998</v>
      </c>
      <c r="G16" s="343">
        <v>-81.070945136383003</v>
      </c>
      <c r="H16" s="343">
        <v>-42.165505727032006</v>
      </c>
      <c r="I16" s="343">
        <v>-76.883773349831003</v>
      </c>
      <c r="J16" s="343">
        <v>-27.457876328338003</v>
      </c>
    </row>
    <row r="17" spans="1:10" s="29" customFormat="1" ht="13.35" customHeight="1">
      <c r="A17" s="351" t="s">
        <v>559</v>
      </c>
      <c r="B17" s="542">
        <v>-1.5259999999999999E-2</v>
      </c>
      <c r="C17" s="343">
        <v>-3.1310000000000102E-2</v>
      </c>
      <c r="D17" s="343">
        <v>-0.75058999999999998</v>
      </c>
      <c r="E17" s="343">
        <v>-4.0530000000000004E-2</v>
      </c>
      <c r="F17" s="343">
        <v>-9.2800000000000001E-3</v>
      </c>
      <c r="G17" s="343">
        <v>-1.41E-2</v>
      </c>
      <c r="H17" s="343">
        <v>-0.01</v>
      </c>
      <c r="I17" s="343">
        <v>-8.8100000000000001E-3</v>
      </c>
      <c r="J17" s="343">
        <v>-1.907E-2</v>
      </c>
    </row>
    <row r="18" spans="1:10" s="29" customFormat="1" ht="14.1" customHeight="1">
      <c r="A18" s="342" t="s">
        <v>560</v>
      </c>
      <c r="B18" s="542">
        <v>-26.791433386449999</v>
      </c>
      <c r="C18" s="343">
        <v>-38.843256519726999</v>
      </c>
      <c r="D18" s="343">
        <v>-16.283717234342998</v>
      </c>
      <c r="E18" s="343">
        <v>-17.743846558676999</v>
      </c>
      <c r="F18" s="343">
        <v>-16.303963586906999</v>
      </c>
      <c r="G18" s="343">
        <v>-30.955271318650002</v>
      </c>
      <c r="H18" s="343">
        <v>-11.299224848509001</v>
      </c>
      <c r="I18" s="343">
        <v>-14.672285642126001</v>
      </c>
      <c r="J18" s="343">
        <v>-19.196666712620001</v>
      </c>
    </row>
    <row r="19" spans="1:10" s="29" customFormat="1" ht="13.35" customHeight="1">
      <c r="A19" s="351" t="s">
        <v>561</v>
      </c>
      <c r="B19" s="542">
        <v>-111.3475877373</v>
      </c>
      <c r="C19" s="343">
        <v>-102</v>
      </c>
      <c r="D19" s="343">
        <v>-105.739392561822</v>
      </c>
      <c r="E19" s="343">
        <v>-85.217052290373999</v>
      </c>
      <c r="F19" s="343">
        <v>-106.78823082585097</v>
      </c>
      <c r="G19" s="343">
        <v>-85.261331274744961</v>
      </c>
      <c r="H19" s="343">
        <v>-116.84654902026301</v>
      </c>
      <c r="I19" s="343">
        <v>-122.69722438270104</v>
      </c>
      <c r="J19" s="343">
        <v>-110.12812548235603</v>
      </c>
    </row>
    <row r="20" spans="1:10" s="29" customFormat="1" ht="18" customHeight="1">
      <c r="A20" s="407" t="s">
        <v>562</v>
      </c>
      <c r="B20" s="578">
        <v>-7.9861242264549004</v>
      </c>
      <c r="C20" s="579">
        <v>-7</v>
      </c>
      <c r="D20" s="579">
        <v>-5.9514016428329999</v>
      </c>
      <c r="E20" s="579">
        <v>-7.2282283933500002</v>
      </c>
      <c r="F20" s="579">
        <v>-6.9994527312569996</v>
      </c>
      <c r="G20" s="579">
        <v>-7.4530540401519998</v>
      </c>
      <c r="H20" s="579">
        <v>-6.6552829006290004</v>
      </c>
      <c r="I20" s="579">
        <v>-8.2678092866440007</v>
      </c>
      <c r="J20" s="579">
        <v>-8.4976069112179999</v>
      </c>
    </row>
    <row r="21" spans="1:10" s="29" customFormat="1" ht="13.9" customHeight="1">
      <c r="A21" s="627" t="s">
        <v>563</v>
      </c>
      <c r="B21" s="557">
        <v>-198.63129749017702</v>
      </c>
      <c r="C21" s="352">
        <v>-170.533433717842</v>
      </c>
      <c r="D21" s="352">
        <v>-157.94840320829121</v>
      </c>
      <c r="E21" s="352">
        <v>-150.37072787014907</v>
      </c>
      <c r="F21" s="343">
        <v>-136.01534052659693</v>
      </c>
      <c r="G21" s="352">
        <v>-120.09224866412835</v>
      </c>
      <c r="H21" s="352">
        <v>-156.64324833294611</v>
      </c>
      <c r="I21" s="352">
        <v>-193.9378278569944</v>
      </c>
      <c r="J21" s="352">
        <v>-179.23327472247612</v>
      </c>
    </row>
    <row r="22" spans="1:10" s="29" customFormat="1" ht="13.9" customHeight="1">
      <c r="A22" s="1459" t="s">
        <v>564</v>
      </c>
      <c r="B22" s="573">
        <v>-2431.3832252309803</v>
      </c>
      <c r="C22" s="341">
        <v>-2333.9567045890999</v>
      </c>
      <c r="D22" s="341">
        <v>-2122.9993426422598</v>
      </c>
      <c r="E22" s="341">
        <v>-2288.0806302828901</v>
      </c>
      <c r="F22" s="341">
        <v>-2147.62466152252</v>
      </c>
      <c r="G22" s="341">
        <v>-2297.5597540439699</v>
      </c>
      <c r="H22" s="341">
        <v>-2017.7046940559101</v>
      </c>
      <c r="I22" s="341">
        <v>-2135.6742178527497</v>
      </c>
      <c r="J22" s="341">
        <v>-2055.4816989728797</v>
      </c>
    </row>
    <row r="23" spans="1:10" s="29" customFormat="1" ht="13.9" customHeight="1">
      <c r="A23" s="353" t="s">
        <v>565</v>
      </c>
      <c r="B23" s="634"/>
      <c r="C23" s="350"/>
      <c r="D23" s="349">
        <v>0</v>
      </c>
      <c r="E23" s="349">
        <v>0</v>
      </c>
      <c r="F23" s="349">
        <v>0</v>
      </c>
      <c r="G23" s="349">
        <v>0</v>
      </c>
      <c r="H23" s="349">
        <v>0</v>
      </c>
      <c r="I23" s="349">
        <v>0</v>
      </c>
      <c r="J23" s="349">
        <v>0</v>
      </c>
    </row>
    <row r="24" spans="1:10" s="29" customFormat="1" ht="13.35" customHeight="1">
      <c r="A24" s="628" t="s">
        <v>251</v>
      </c>
      <c r="B24" s="542">
        <v>-886.02773369338206</v>
      </c>
      <c r="C24" s="343">
        <v>-910.39888203671501</v>
      </c>
      <c r="D24" s="343">
        <v>-909.82794237479197</v>
      </c>
      <c r="E24" s="343">
        <v>-898.15330936557996</v>
      </c>
      <c r="F24" s="343">
        <v>-875.48714856173603</v>
      </c>
      <c r="G24" s="352">
        <v>-977.28200398534705</v>
      </c>
      <c r="H24" s="352">
        <v>-900.19730558865206</v>
      </c>
      <c r="I24" s="352">
        <v>-936.67134528747101</v>
      </c>
      <c r="J24" s="343">
        <v>-979.37468337603605</v>
      </c>
    </row>
    <row r="25" spans="1:10" s="29" customFormat="1" ht="18" customHeight="1">
      <c r="A25" s="1478" t="s">
        <v>566</v>
      </c>
      <c r="B25" s="635">
        <v>-886.02773369338206</v>
      </c>
      <c r="C25" s="630">
        <v>-910.39888203671501</v>
      </c>
      <c r="D25" s="630">
        <v>-909.82794237479197</v>
      </c>
      <c r="E25" s="630">
        <v>-898.15330936557996</v>
      </c>
      <c r="F25" s="630">
        <v>-875.48714856173603</v>
      </c>
      <c r="G25" s="630">
        <v>-977.28200398534705</v>
      </c>
      <c r="H25" s="630">
        <v>-900.19730558865206</v>
      </c>
      <c r="I25" s="630">
        <v>-936.67134528747101</v>
      </c>
      <c r="J25" s="630">
        <v>-979.37468337603605</v>
      </c>
    </row>
    <row r="26" spans="1:10" s="29" customFormat="1" ht="13.9" customHeight="1">
      <c r="A26" s="1460" t="s">
        <v>252</v>
      </c>
      <c r="B26" s="546">
        <v>-7907.3235010365497</v>
      </c>
      <c r="C26" s="354">
        <v>-8226.699680793381</v>
      </c>
      <c r="D26" s="354">
        <v>-7431.4339353770101</v>
      </c>
      <c r="E26" s="354">
        <v>-7505.2929813495402</v>
      </c>
      <c r="F26" s="354">
        <v>-7284.4362934290803</v>
      </c>
      <c r="G26" s="354">
        <v>-7702.7254463405898</v>
      </c>
      <c r="H26" s="354">
        <v>-6857.8201377105397</v>
      </c>
      <c r="I26" s="354">
        <v>-7083.2664845828494</v>
      </c>
      <c r="J26" s="354">
        <v>-6976.0714933138306</v>
      </c>
    </row>
    <row r="27" spans="1:10" s="29" customFormat="1" ht="13.9" customHeight="1">
      <c r="A27" s="631"/>
      <c r="B27" s="632"/>
      <c r="C27" s="632"/>
      <c r="D27" s="632"/>
      <c r="E27" s="632"/>
      <c r="F27" s="632"/>
      <c r="G27" s="632"/>
      <c r="H27" s="632"/>
      <c r="I27" s="632"/>
      <c r="J27" s="632"/>
    </row>
    <row r="28" spans="1:10" s="25" customFormat="1" ht="13.9" customHeight="1">
      <c r="A28" s="208" t="s">
        <v>567</v>
      </c>
      <c r="B28" s="337"/>
      <c r="C28" s="337"/>
      <c r="D28" s="337"/>
      <c r="E28" s="337"/>
      <c r="F28" s="337"/>
      <c r="G28" s="337"/>
      <c r="H28" s="337"/>
      <c r="I28" s="337"/>
      <c r="J28" s="337"/>
    </row>
    <row r="29" spans="1:10" s="29" customFormat="1" ht="14.1" customHeight="1">
      <c r="A29" s="181" t="s">
        <v>210</v>
      </c>
      <c r="B29" s="396"/>
      <c r="C29" s="396"/>
      <c r="D29" s="396"/>
      <c r="E29" s="396"/>
      <c r="F29" s="508" t="s">
        <v>263</v>
      </c>
      <c r="G29" s="550" t="s">
        <v>264</v>
      </c>
      <c r="H29" s="550" t="s">
        <v>265</v>
      </c>
      <c r="I29" s="550" t="s">
        <v>266</v>
      </c>
      <c r="J29" s="550" t="s">
        <v>267</v>
      </c>
    </row>
    <row r="30" spans="1:10" s="29" customFormat="1" ht="13.9" customHeight="1">
      <c r="A30" s="353" t="s">
        <v>547</v>
      </c>
      <c r="B30" s="556"/>
      <c r="C30" s="556"/>
      <c r="D30" s="556"/>
      <c r="E30" s="556"/>
      <c r="F30" s="1264">
        <v>-12364.1990269826</v>
      </c>
      <c r="G30" s="1265">
        <v>-11554.287551168985</v>
      </c>
      <c r="H30" s="1265">
        <v>-10619.278394349602</v>
      </c>
      <c r="I30" s="1265">
        <v>-9555.4636099671334</v>
      </c>
      <c r="J30" s="1265">
        <v>-9021.876812813518</v>
      </c>
    </row>
    <row r="31" spans="1:10" s="29" customFormat="1" ht="13.9" customHeight="1">
      <c r="A31" s="342" t="s">
        <v>548</v>
      </c>
      <c r="B31" s="551"/>
      <c r="C31" s="551"/>
      <c r="D31" s="551"/>
      <c r="E31" s="551"/>
      <c r="F31" s="542">
        <v>-2433.7969894791599</v>
      </c>
      <c r="G31" s="343">
        <v>-2242.955081211554</v>
      </c>
      <c r="H31" s="343">
        <v>-1983.5716612676349</v>
      </c>
      <c r="I31" s="343">
        <v>-1742.6321584594721</v>
      </c>
      <c r="J31" s="343">
        <v>-1590.084974952644</v>
      </c>
    </row>
    <row r="32" spans="1:10" s="29" customFormat="1" ht="13.9" customHeight="1">
      <c r="A32" s="342" t="s">
        <v>549</v>
      </c>
      <c r="B32" s="551"/>
      <c r="C32" s="551"/>
      <c r="D32" s="551"/>
      <c r="E32" s="551"/>
      <c r="F32" s="542">
        <v>-2097.2553882969801</v>
      </c>
      <c r="G32" s="343">
        <v>-1880.4565763813569</v>
      </c>
      <c r="H32" s="343">
        <v>-1372.8130933142302</v>
      </c>
      <c r="I32" s="343">
        <v>-1630.78238647182</v>
      </c>
      <c r="J32" s="343">
        <v>-1466.754201206232</v>
      </c>
    </row>
    <row r="33" spans="1:10" s="29" customFormat="1" ht="13.9" customHeight="1">
      <c r="A33" s="626" t="s">
        <v>550</v>
      </c>
      <c r="B33" s="551"/>
      <c r="C33" s="551"/>
      <c r="D33" s="551"/>
      <c r="E33" s="551"/>
      <c r="F33" s="542">
        <v>-440.08101417516497</v>
      </c>
      <c r="G33" s="343">
        <v>-41.811419248093998</v>
      </c>
      <c r="H33" s="343">
        <v>-17.531601523533997</v>
      </c>
      <c r="I33" s="343">
        <v>-141.75299256381501</v>
      </c>
      <c r="J33" s="343">
        <v>-80.563311925714004</v>
      </c>
    </row>
    <row r="34" spans="1:10" s="29" customFormat="1" ht="13.9" customHeight="1">
      <c r="A34" s="347" t="s">
        <v>551</v>
      </c>
      <c r="B34" s="553"/>
      <c r="C34" s="553"/>
      <c r="D34" s="553"/>
      <c r="E34" s="553"/>
      <c r="F34" s="557">
        <v>-626</v>
      </c>
      <c r="G34" s="352">
        <v>-600.42723077482106</v>
      </c>
      <c r="H34" s="352">
        <v>-696.84256203593895</v>
      </c>
      <c r="I34" s="352">
        <v>-755.24872151716011</v>
      </c>
      <c r="J34" s="352">
        <v>-714.09697471013897</v>
      </c>
    </row>
    <row r="35" spans="1:10" s="29" customFormat="1" ht="13.9" customHeight="1">
      <c r="A35" s="1459" t="s">
        <v>552</v>
      </c>
      <c r="B35" s="1477"/>
      <c r="C35" s="1477"/>
      <c r="D35" s="1477"/>
      <c r="E35" s="1477"/>
      <c r="F35" s="573">
        <v>-17961.334269573403</v>
      </c>
      <c r="G35" s="341">
        <v>-16319.9378587848</v>
      </c>
      <c r="H35" s="341">
        <v>-14690.037312490898</v>
      </c>
      <c r="I35" s="341">
        <v>-13825.8798689794</v>
      </c>
      <c r="J35" s="341">
        <v>-12873.3762756083</v>
      </c>
    </row>
    <row r="36" spans="1:10" s="29" customFormat="1" ht="13.9" customHeight="1">
      <c r="A36" s="353" t="s">
        <v>553</v>
      </c>
      <c r="B36" s="556"/>
      <c r="C36" s="556"/>
      <c r="D36" s="556"/>
      <c r="E36" s="556"/>
      <c r="F36" s="1264">
        <v>-695</v>
      </c>
      <c r="G36" s="1265">
        <v>-735.01866563477529</v>
      </c>
      <c r="H36" s="1265">
        <v>-765.16273213624856</v>
      </c>
      <c r="I36" s="1265">
        <v>-640.28786255154944</v>
      </c>
      <c r="J36" s="1265">
        <v>-540.43951817975585</v>
      </c>
    </row>
    <row r="37" spans="1:10" s="29" customFormat="1" ht="13.9" customHeight="1">
      <c r="A37" s="342" t="s">
        <v>554</v>
      </c>
      <c r="B37" s="551"/>
      <c r="C37" s="551"/>
      <c r="D37" s="551"/>
      <c r="E37" s="551"/>
      <c r="F37" s="542">
        <v>-5772</v>
      </c>
      <c r="G37" s="343">
        <v>-5297.5500749686744</v>
      </c>
      <c r="H37" s="343">
        <v>-4366.4172293224019</v>
      </c>
      <c r="I37" s="343">
        <v>-3923.2310341576381</v>
      </c>
      <c r="J37" s="343">
        <v>-3806.5564283764079</v>
      </c>
    </row>
    <row r="38" spans="1:10" s="29" customFormat="1" ht="13.9" customHeight="1">
      <c r="A38" s="342" t="s">
        <v>555</v>
      </c>
      <c r="B38" s="551"/>
      <c r="C38" s="551"/>
      <c r="D38" s="551"/>
      <c r="E38" s="551"/>
      <c r="F38" s="542">
        <v>-107.832495802073</v>
      </c>
      <c r="G38" s="343">
        <v>-116.76983309113901</v>
      </c>
      <c r="H38" s="343">
        <v>-153.710415153611</v>
      </c>
      <c r="I38" s="343">
        <v>-131.73912113779849</v>
      </c>
      <c r="J38" s="343">
        <v>-147.737122160783</v>
      </c>
    </row>
    <row r="39" spans="1:10" s="29" customFormat="1" ht="13.9" customHeight="1">
      <c r="A39" s="342" t="s">
        <v>556</v>
      </c>
      <c r="B39" s="551"/>
      <c r="C39" s="551"/>
      <c r="D39" s="551"/>
      <c r="E39" s="551"/>
      <c r="F39" s="542">
        <v>-22.58879413388</v>
      </c>
      <c r="G39" s="343">
        <v>-22.459293508376</v>
      </c>
      <c r="H39" s="343">
        <v>-27.725489496376998</v>
      </c>
      <c r="I39" s="343">
        <v>-40.474082589388999</v>
      </c>
      <c r="J39" s="343">
        <v>-29.380982174821998</v>
      </c>
    </row>
    <row r="40" spans="1:10" s="29" customFormat="1" ht="13.9" customHeight="1">
      <c r="A40" s="342" t="s">
        <v>557</v>
      </c>
      <c r="B40" s="551"/>
      <c r="C40" s="551"/>
      <c r="D40" s="551"/>
      <c r="E40" s="551"/>
      <c r="F40" s="542">
        <v>-913.02271341754295</v>
      </c>
      <c r="G40" s="343">
        <v>-916.45149042382593</v>
      </c>
      <c r="H40" s="343">
        <v>-840.64883165467597</v>
      </c>
      <c r="I40" s="343">
        <v>-674.75135226640202</v>
      </c>
      <c r="J40" s="343">
        <v>-692.75167838218101</v>
      </c>
    </row>
    <row r="41" spans="1:10" s="29" customFormat="1" ht="13.9" customHeight="1">
      <c r="A41" s="342" t="s">
        <v>558</v>
      </c>
      <c r="B41" s="551"/>
      <c r="C41" s="551"/>
      <c r="D41" s="551"/>
      <c r="E41" s="551"/>
      <c r="F41" s="542">
        <v>-251.471198847057</v>
      </c>
      <c r="G41" s="343">
        <v>-227.57810054158398</v>
      </c>
      <c r="H41" s="343">
        <v>-183.64913019580899</v>
      </c>
      <c r="I41" s="343">
        <v>-55.038039335682001</v>
      </c>
      <c r="J41" s="343">
        <v>-72.870327331062001</v>
      </c>
    </row>
    <row r="42" spans="1:10" s="29" customFormat="1" ht="13.9" customHeight="1">
      <c r="A42" s="342" t="s">
        <v>559</v>
      </c>
      <c r="B42" s="551"/>
      <c r="C42" s="551"/>
      <c r="D42" s="551"/>
      <c r="E42" s="551"/>
      <c r="F42" s="542">
        <v>-0.83171000000000006</v>
      </c>
      <c r="G42" s="343">
        <v>-5.1979999999999998E-2</v>
      </c>
      <c r="H42" s="343">
        <v>-6.4140000000000003E-2</v>
      </c>
      <c r="I42" s="343">
        <v>-8.9300000000000004E-3</v>
      </c>
      <c r="J42" s="343">
        <v>-116.5775</v>
      </c>
    </row>
    <row r="43" spans="1:10" s="29" customFormat="1" ht="13.9" customHeight="1">
      <c r="A43" s="342" t="s">
        <v>560</v>
      </c>
      <c r="B43" s="551"/>
      <c r="C43" s="551"/>
      <c r="D43" s="551"/>
      <c r="E43" s="551"/>
      <c r="F43" s="542">
        <v>-89.174783899653988</v>
      </c>
      <c r="G43" s="343">
        <v>-76.12344852190499</v>
      </c>
      <c r="H43" s="343">
        <v>-73.980306411797997</v>
      </c>
      <c r="I43" s="343">
        <v>-53.132283236700999</v>
      </c>
      <c r="J43" s="343">
        <v>-41.525833188779998</v>
      </c>
    </row>
    <row r="44" spans="1:10" s="29" customFormat="1" ht="13.9" customHeight="1">
      <c r="A44" s="342" t="s">
        <v>561</v>
      </c>
      <c r="B44" s="551"/>
      <c r="C44" s="551"/>
      <c r="D44" s="551"/>
      <c r="E44" s="551"/>
      <c r="F44" s="542">
        <v>-399.71116429019105</v>
      </c>
      <c r="G44" s="343">
        <v>-434.93323016006406</v>
      </c>
      <c r="H44" s="343">
        <v>-426.57194180817788</v>
      </c>
      <c r="I44" s="343">
        <v>-408.958465715187</v>
      </c>
      <c r="J44" s="343">
        <v>-415.1144042747909</v>
      </c>
    </row>
    <row r="45" spans="1:10" s="29" customFormat="1" ht="18" customHeight="1">
      <c r="A45" s="407" t="s">
        <v>568</v>
      </c>
      <c r="B45" s="57"/>
      <c r="C45" s="57"/>
      <c r="D45" s="57"/>
      <c r="E45" s="57"/>
      <c r="F45" s="578">
        <v>-26.755526550623998</v>
      </c>
      <c r="G45" s="579">
        <v>-30.873753138643</v>
      </c>
      <c r="H45" s="579">
        <v>-31.615915113642</v>
      </c>
      <c r="I45" s="579">
        <v>-59.200449898861002</v>
      </c>
      <c r="J45" s="579">
        <v>-58.622231661755997</v>
      </c>
    </row>
    <row r="46" spans="1:10" s="29" customFormat="1" ht="13.9" customHeight="1">
      <c r="A46" s="627" t="s">
        <v>569</v>
      </c>
      <c r="B46" s="553"/>
      <c r="C46" s="553"/>
      <c r="D46" s="553"/>
      <c r="E46" s="553"/>
      <c r="F46" s="557">
        <v>-614</v>
      </c>
      <c r="G46" s="352">
        <v>-648.67114969734462</v>
      </c>
      <c r="H46" s="352">
        <v>-778.11671645361503</v>
      </c>
      <c r="I46" s="352">
        <v>-858.34484747010185</v>
      </c>
      <c r="J46" s="352">
        <v>-1285.9284758627628</v>
      </c>
    </row>
    <row r="47" spans="1:10" s="29" customFormat="1" ht="13.9" customHeight="1">
      <c r="A47" s="1459" t="s">
        <v>564</v>
      </c>
      <c r="B47" s="1477"/>
      <c r="C47" s="1477"/>
      <c r="D47" s="1477"/>
      <c r="E47" s="1477"/>
      <c r="F47" s="573">
        <v>-8892.63438729261</v>
      </c>
      <c r="G47" s="341">
        <v>-8506.4203649254996</v>
      </c>
      <c r="H47" s="341">
        <v>-7647.6476948468598</v>
      </c>
      <c r="I47" s="341">
        <v>-6845.1664683593099</v>
      </c>
      <c r="J47" s="341">
        <v>-7207.5045015931</v>
      </c>
    </row>
    <row r="48" spans="1:10" s="29" customFormat="1" ht="13.9" customHeight="1">
      <c r="A48" s="353" t="s">
        <v>570</v>
      </c>
      <c r="B48" s="633"/>
      <c r="C48" s="633"/>
      <c r="D48" s="633"/>
      <c r="E48" s="633"/>
      <c r="F48" s="634"/>
      <c r="G48" s="350">
        <v>0</v>
      </c>
      <c r="H48" s="350">
        <v>-2.2930000000000001</v>
      </c>
      <c r="I48" s="350">
        <v>-6.6609999999999996</v>
      </c>
      <c r="J48" s="350">
        <v>-9.7870000000000008</v>
      </c>
    </row>
    <row r="49" spans="1:12" s="29" customFormat="1" ht="13.9" customHeight="1">
      <c r="A49" s="351" t="s">
        <v>251</v>
      </c>
      <c r="B49" s="551"/>
      <c r="C49" s="551"/>
      <c r="D49" s="551"/>
      <c r="E49" s="551"/>
      <c r="F49" s="542">
        <v>-3593.8672823388201</v>
      </c>
      <c r="G49" s="343">
        <v>-3793.5253382375099</v>
      </c>
      <c r="H49" s="343">
        <v>-3462.8449331036095</v>
      </c>
      <c r="I49" s="343">
        <v>-3356.4984236923801</v>
      </c>
      <c r="J49" s="343">
        <v>-3310.4189637333102</v>
      </c>
    </row>
    <row r="50" spans="1:12" s="29" customFormat="1" ht="18" customHeight="1">
      <c r="A50" s="1719" t="s">
        <v>571</v>
      </c>
      <c r="B50" s="1477"/>
      <c r="C50" s="1477"/>
      <c r="D50" s="1477"/>
      <c r="E50" s="1477"/>
      <c r="F50" s="573">
        <v>-3593.8672823388201</v>
      </c>
      <c r="G50" s="341">
        <v>-3793.5253382375099</v>
      </c>
      <c r="H50" s="341">
        <v>-3465.1379331036096</v>
      </c>
      <c r="I50" s="341">
        <v>-3363.1594236923802</v>
      </c>
      <c r="J50" s="341">
        <v>-3320.20596373331</v>
      </c>
    </row>
    <row r="51" spans="1:12" s="29" customFormat="1" ht="13.9" customHeight="1">
      <c r="A51" s="1707" t="s">
        <v>252</v>
      </c>
      <c r="B51" s="1708"/>
      <c r="C51" s="1708"/>
      <c r="D51" s="1708"/>
      <c r="E51" s="1708"/>
      <c r="F51" s="1709">
        <v>-30447.835939204902</v>
      </c>
      <c r="G51" s="1710">
        <v>-28619.883561947801</v>
      </c>
      <c r="H51" s="1710">
        <v>-25802.822940441401</v>
      </c>
      <c r="I51" s="1710">
        <v>-24034.205761031099</v>
      </c>
      <c r="J51" s="1710">
        <v>-23401.086740934701</v>
      </c>
    </row>
    <row r="52" spans="1:12" s="23" customFormat="1" ht="7.5" customHeight="1">
      <c r="A52" s="392"/>
      <c r="B52" s="392"/>
      <c r="C52" s="392"/>
      <c r="D52" s="392"/>
      <c r="E52" s="392"/>
      <c r="F52" s="392"/>
      <c r="G52" s="392"/>
      <c r="H52" s="392"/>
      <c r="I52" s="392"/>
      <c r="J52" s="392"/>
    </row>
    <row r="53" spans="1:12" s="61" customFormat="1" ht="9.6" customHeight="1">
      <c r="A53" s="1781" t="s">
        <v>206</v>
      </c>
      <c r="B53" s="1781"/>
      <c r="C53" s="1781"/>
      <c r="D53" s="1781"/>
      <c r="E53" s="1781"/>
      <c r="F53" s="1781"/>
      <c r="G53" s="1781"/>
      <c r="H53" s="1781"/>
      <c r="I53" s="1781"/>
      <c r="J53" s="1781"/>
      <c r="K53" s="636" t="s">
        <v>206</v>
      </c>
    </row>
    <row r="54" spans="1:12" s="61" customFormat="1" ht="10.5" customHeight="1">
      <c r="A54" s="637"/>
      <c r="B54" s="637"/>
      <c r="C54" s="637"/>
      <c r="D54" s="637"/>
      <c r="E54" s="637"/>
      <c r="F54" s="637"/>
      <c r="G54" s="637"/>
      <c r="H54" s="637"/>
      <c r="I54" s="637"/>
      <c r="J54" s="637"/>
      <c r="K54" s="254" t="s">
        <v>206</v>
      </c>
      <c r="L54" s="254" t="s">
        <v>206</v>
      </c>
    </row>
    <row r="55" spans="1:12" s="23" customFormat="1" ht="23.1" customHeight="1">
      <c r="A55" s="165"/>
      <c r="B55" s="357"/>
      <c r="C55" s="357"/>
      <c r="D55" s="357"/>
      <c r="E55" s="357"/>
      <c r="F55" s="357"/>
      <c r="G55" s="357"/>
      <c r="H55" s="357"/>
      <c r="I55" s="357"/>
      <c r="J55" s="357"/>
    </row>
    <row r="56" spans="1:12" s="24" customFormat="1" ht="18.75" customHeight="1">
      <c r="A56" s="358" t="s">
        <v>572</v>
      </c>
      <c r="B56" s="358"/>
      <c r="C56" s="358"/>
      <c r="D56" s="358"/>
      <c r="E56" s="358"/>
      <c r="F56" s="358"/>
      <c r="G56" s="358"/>
      <c r="H56" s="358"/>
      <c r="I56" s="358"/>
      <c r="J56" s="358"/>
    </row>
    <row r="57" spans="1:12" s="27" customFormat="1" ht="13.9" customHeight="1">
      <c r="A57" s="395"/>
      <c r="B57" s="395"/>
      <c r="C57" s="395"/>
      <c r="D57" s="395"/>
      <c r="E57" s="395"/>
      <c r="F57" s="395"/>
      <c r="G57" s="395"/>
      <c r="H57" s="395"/>
      <c r="I57" s="395"/>
      <c r="J57" s="395"/>
    </row>
    <row r="58" spans="1:12" s="29" customFormat="1" ht="11.25" customHeight="1">
      <c r="A58" s="232"/>
      <c r="B58" s="1271" t="s">
        <v>289</v>
      </c>
      <c r="C58" s="1272" t="s">
        <v>290</v>
      </c>
      <c r="D58" s="1272" t="s">
        <v>291</v>
      </c>
      <c r="E58" s="1272" t="s">
        <v>292</v>
      </c>
      <c r="F58" s="1272" t="s">
        <v>289</v>
      </c>
      <c r="G58" s="1272" t="s">
        <v>290</v>
      </c>
      <c r="H58" s="1272" t="s">
        <v>291</v>
      </c>
      <c r="I58" s="1272" t="s">
        <v>292</v>
      </c>
      <c r="J58" s="1272" t="s">
        <v>289</v>
      </c>
    </row>
    <row r="59" spans="1:12" s="29" customFormat="1" ht="13.9" customHeight="1">
      <c r="A59" s="186" t="s">
        <v>573</v>
      </c>
      <c r="B59" s="1737" t="s">
        <v>1413</v>
      </c>
      <c r="C59" s="638" t="s">
        <v>263</v>
      </c>
      <c r="D59" s="638" t="s">
        <v>263</v>
      </c>
      <c r="E59" s="638" t="s">
        <v>263</v>
      </c>
      <c r="F59" s="638" t="s">
        <v>263</v>
      </c>
      <c r="G59" s="638" t="s">
        <v>264</v>
      </c>
      <c r="H59" s="638" t="s">
        <v>264</v>
      </c>
      <c r="I59" s="638" t="s">
        <v>264</v>
      </c>
      <c r="J59" s="638" t="s">
        <v>264</v>
      </c>
    </row>
    <row r="60" spans="1:12" s="59" customFormat="1" ht="13.9" customHeight="1">
      <c r="A60" s="1401" t="s">
        <v>574</v>
      </c>
      <c r="B60" s="621">
        <v>11187.713343559</v>
      </c>
      <c r="C60" s="354">
        <v>10603</v>
      </c>
      <c r="D60" s="354">
        <v>10719.300000000001</v>
      </c>
      <c r="E60" s="354">
        <v>10628</v>
      </c>
      <c r="F60" s="354">
        <v>10584.2</v>
      </c>
      <c r="G60" s="354">
        <v>10617</v>
      </c>
      <c r="H60" s="354">
        <v>10596</v>
      </c>
      <c r="I60" s="354">
        <v>10434</v>
      </c>
      <c r="J60" s="354">
        <v>10299</v>
      </c>
    </row>
    <row r="61" spans="1:12" s="60" customFormat="1" ht="10.5" customHeight="1">
      <c r="A61" s="255"/>
      <c r="B61" s="639"/>
      <c r="C61" s="256"/>
      <c r="D61" s="257"/>
      <c r="E61" s="257"/>
      <c r="F61" s="257"/>
      <c r="G61" s="257"/>
      <c r="H61" s="257"/>
      <c r="I61" s="257"/>
      <c r="J61" s="257"/>
    </row>
    <row r="62" spans="1:12" s="60" customFormat="1" ht="10.5" customHeight="1">
      <c r="A62" s="258" t="s">
        <v>575</v>
      </c>
      <c r="B62" s="1273"/>
      <c r="C62" s="257"/>
      <c r="D62" s="257"/>
      <c r="E62" s="257"/>
      <c r="F62" s="257"/>
      <c r="G62" s="257"/>
      <c r="H62" s="257"/>
      <c r="I62" s="257"/>
      <c r="J62" s="257"/>
    </row>
    <row r="63" spans="1:12" s="60" customFormat="1" ht="10.5" customHeight="1">
      <c r="A63" s="259" t="s">
        <v>576</v>
      </c>
      <c r="B63" s="196">
        <v>2845.9815069420001</v>
      </c>
      <c r="C63" s="257"/>
      <c r="D63" s="257"/>
      <c r="E63" s="257"/>
      <c r="F63" s="257"/>
      <c r="G63" s="257"/>
      <c r="H63" s="257"/>
      <c r="I63" s="257"/>
      <c r="J63" s="257"/>
    </row>
    <row r="64" spans="1:12" s="60" customFormat="1" ht="10.5" customHeight="1">
      <c r="A64" s="259" t="s">
        <v>577</v>
      </c>
      <c r="B64" s="196">
        <v>2425.186226067</v>
      </c>
      <c r="C64" s="1504"/>
      <c r="D64" s="257"/>
      <c r="E64" s="257"/>
      <c r="F64" s="257"/>
      <c r="G64" s="257"/>
      <c r="H64" s="257"/>
      <c r="I64" s="257"/>
      <c r="J64" s="257"/>
    </row>
    <row r="65" spans="1:10" s="60" customFormat="1" ht="10.5" customHeight="1">
      <c r="A65" s="259" t="s">
        <v>578</v>
      </c>
      <c r="B65" s="196">
        <v>1352.8042902269997</v>
      </c>
      <c r="C65" s="257"/>
      <c r="D65" s="257"/>
      <c r="E65" s="257"/>
      <c r="F65" s="257"/>
      <c r="G65" s="257"/>
      <c r="H65" s="257"/>
      <c r="I65" s="257"/>
      <c r="J65" s="257"/>
    </row>
    <row r="66" spans="1:10" s="60" customFormat="1" ht="10.5" customHeight="1">
      <c r="A66" s="259" t="s">
        <v>579</v>
      </c>
      <c r="B66" s="196">
        <v>1003.4121323319999</v>
      </c>
      <c r="C66" s="257"/>
      <c r="D66" s="257"/>
      <c r="E66" s="257"/>
      <c r="F66" s="257"/>
      <c r="G66" s="257"/>
      <c r="H66" s="257"/>
      <c r="I66" s="257"/>
      <c r="J66" s="257"/>
    </row>
    <row r="67" spans="1:10" s="60" customFormat="1" ht="10.5" customHeight="1">
      <c r="A67" s="259" t="s">
        <v>580</v>
      </c>
      <c r="B67" s="196">
        <v>833.631485376</v>
      </c>
      <c r="C67" s="257"/>
      <c r="D67" s="257"/>
      <c r="E67" s="257"/>
      <c r="F67" s="257"/>
      <c r="G67" s="257"/>
      <c r="H67" s="257"/>
      <c r="I67" s="257"/>
      <c r="J67" s="257"/>
    </row>
    <row r="68" spans="1:10" s="60" customFormat="1" ht="10.5" customHeight="1">
      <c r="A68" s="259" t="s">
        <v>581</v>
      </c>
      <c r="B68" s="196">
        <v>831.21842001999994</v>
      </c>
      <c r="C68" s="257"/>
      <c r="D68" s="257"/>
      <c r="E68" s="257"/>
      <c r="F68" s="257"/>
      <c r="G68" s="257"/>
      <c r="H68" s="257"/>
      <c r="I68" s="257"/>
      <c r="J68" s="257"/>
    </row>
    <row r="69" spans="1:10" s="60" customFormat="1" ht="10.5" customHeight="1">
      <c r="A69" s="259" t="s">
        <v>582</v>
      </c>
      <c r="B69" s="196">
        <v>421.89535037199994</v>
      </c>
      <c r="C69" s="257"/>
      <c r="D69" s="257"/>
      <c r="E69" s="257"/>
      <c r="F69" s="257"/>
      <c r="G69" s="257"/>
      <c r="H69" s="257"/>
      <c r="I69" s="257"/>
      <c r="J69" s="257"/>
    </row>
    <row r="70" spans="1:10" s="60" customFormat="1" ht="10.5" customHeight="1">
      <c r="A70" s="259" t="s">
        <v>583</v>
      </c>
      <c r="B70" s="196">
        <v>169.57142860299999</v>
      </c>
      <c r="C70" s="257"/>
      <c r="D70" s="257"/>
      <c r="E70" s="257"/>
      <c r="F70" s="257"/>
      <c r="G70" s="257"/>
      <c r="H70" s="257"/>
      <c r="I70" s="257"/>
      <c r="J70" s="257"/>
    </row>
    <row r="71" spans="1:10" s="60" customFormat="1" ht="10.5" customHeight="1">
      <c r="A71" s="259" t="s">
        <v>584</v>
      </c>
      <c r="B71" s="196">
        <v>161.25853535500002</v>
      </c>
      <c r="C71" s="257"/>
      <c r="D71" s="257"/>
      <c r="E71" s="257"/>
      <c r="F71" s="257"/>
      <c r="G71" s="257"/>
      <c r="H71" s="257"/>
      <c r="I71" s="257"/>
      <c r="J71" s="257"/>
    </row>
    <row r="72" spans="1:10" s="60" customFormat="1" ht="10.5" customHeight="1">
      <c r="A72" s="259" t="s">
        <v>585</v>
      </c>
      <c r="B72" s="196">
        <v>148.79047619400001</v>
      </c>
      <c r="C72" s="257"/>
      <c r="D72" s="257"/>
      <c r="E72" s="257"/>
      <c r="F72" s="257"/>
      <c r="G72" s="257"/>
      <c r="H72" s="257"/>
      <c r="I72" s="257"/>
      <c r="J72" s="257"/>
    </row>
    <row r="73" spans="1:10" s="60" customFormat="1" ht="10.5" customHeight="1">
      <c r="A73" s="259" t="s">
        <v>586</v>
      </c>
      <c r="B73" s="196">
        <v>171.96349207099999</v>
      </c>
      <c r="C73" s="257"/>
      <c r="D73" s="257"/>
      <c r="E73" s="257"/>
      <c r="F73" s="257"/>
      <c r="G73" s="257"/>
      <c r="H73" s="257"/>
      <c r="I73" s="257"/>
      <c r="J73" s="257"/>
    </row>
    <row r="74" spans="1:10" s="60" customFormat="1" ht="10.5" customHeight="1">
      <c r="A74" s="260" t="s">
        <v>587</v>
      </c>
      <c r="B74" s="205">
        <v>822</v>
      </c>
      <c r="C74" s="257"/>
      <c r="D74" s="257"/>
      <c r="E74" s="257"/>
      <c r="F74" s="257"/>
      <c r="G74" s="257"/>
      <c r="H74" s="257"/>
      <c r="I74" s="257"/>
      <c r="J74" s="257"/>
    </row>
    <row r="75" spans="1:10" s="23" customFormat="1" ht="7.5" customHeight="1">
      <c r="A75" s="1785"/>
      <c r="B75" s="1785"/>
      <c r="C75" s="1785"/>
      <c r="D75" s="1785"/>
      <c r="E75" s="1785"/>
      <c r="F75" s="1785"/>
      <c r="G75" s="1785"/>
      <c r="H75" s="1785"/>
      <c r="I75" s="261"/>
      <c r="J75" s="261"/>
    </row>
    <row r="76" spans="1:10" s="23" customFormat="1" ht="9" customHeight="1">
      <c r="A76" s="1786" t="s">
        <v>1415</v>
      </c>
      <c r="B76" s="1786"/>
      <c r="C76" s="1786"/>
      <c r="D76" s="1786"/>
      <c r="E76" s="1786"/>
      <c r="F76" s="1786"/>
      <c r="G76" s="1786"/>
      <c r="H76" s="1786"/>
      <c r="I76" s="1786"/>
      <c r="J76" s="1786"/>
    </row>
    <row r="77" spans="1:10" s="23" customFormat="1" ht="23.1" customHeight="1">
      <c r="A77" s="261"/>
      <c r="B77" s="261"/>
      <c r="C77" s="261"/>
      <c r="D77" s="261"/>
      <c r="E77" s="261"/>
      <c r="F77" s="261"/>
      <c r="G77" s="261"/>
      <c r="H77" s="261"/>
      <c r="I77" s="261"/>
      <c r="J77" s="261"/>
    </row>
    <row r="78" spans="1:10" s="24" customFormat="1" ht="18.75" customHeight="1">
      <c r="A78" s="358" t="s">
        <v>588</v>
      </c>
      <c r="B78" s="336"/>
      <c r="C78" s="336"/>
      <c r="D78" s="336"/>
      <c r="E78" s="336"/>
      <c r="F78" s="336"/>
      <c r="G78" s="336"/>
      <c r="H78" s="336"/>
      <c r="I78" s="336"/>
      <c r="J78" s="336"/>
    </row>
    <row r="79" spans="1:10" s="27" customFormat="1" ht="13.9" customHeight="1">
      <c r="A79" s="395"/>
      <c r="B79" s="395"/>
      <c r="C79" s="395"/>
      <c r="D79" s="395"/>
      <c r="E79" s="395"/>
      <c r="F79" s="395"/>
      <c r="G79" s="395"/>
      <c r="H79" s="395"/>
      <c r="I79" s="395"/>
      <c r="J79" s="395"/>
    </row>
    <row r="80" spans="1:10" s="29" customFormat="1" ht="14.1" customHeight="1">
      <c r="A80" s="186" t="s">
        <v>210</v>
      </c>
      <c r="B80" s="338" t="s">
        <v>211</v>
      </c>
      <c r="C80" s="339" t="s">
        <v>212</v>
      </c>
      <c r="D80" s="339" t="s">
        <v>213</v>
      </c>
      <c r="E80" s="339" t="s">
        <v>214</v>
      </c>
      <c r="F80" s="339" t="s">
        <v>215</v>
      </c>
      <c r="G80" s="339" t="s">
        <v>216</v>
      </c>
      <c r="H80" s="339" t="s">
        <v>217</v>
      </c>
      <c r="I80" s="339" t="s">
        <v>218</v>
      </c>
      <c r="J80" s="339" t="s">
        <v>219</v>
      </c>
    </row>
    <row r="81" spans="1:10" s="29" customFormat="1" ht="13.9" customHeight="1">
      <c r="A81" s="1274" t="s">
        <v>589</v>
      </c>
      <c r="B81" s="542">
        <v>-544.46980689529096</v>
      </c>
      <c r="C81" s="343">
        <v>-483.18576864350695</v>
      </c>
      <c r="D81" s="343">
        <v>-449.83491408566101</v>
      </c>
      <c r="E81" s="343">
        <v>-460.78922110947099</v>
      </c>
      <c r="F81" s="343">
        <v>-488.38104455694906</v>
      </c>
      <c r="G81" s="343">
        <v>-430.67694807729498</v>
      </c>
      <c r="H81" s="343">
        <v>-394.87335439994604</v>
      </c>
      <c r="I81" s="343">
        <v>-443.10669383733097</v>
      </c>
      <c r="J81" s="343">
        <v>-422.08063288797604</v>
      </c>
    </row>
    <row r="82" spans="1:10" s="29" customFormat="1" ht="13.9" customHeight="1">
      <c r="A82" s="342" t="s">
        <v>590</v>
      </c>
      <c r="B82" s="542">
        <v>-582.91877929191878</v>
      </c>
      <c r="C82" s="343">
        <v>-617.07809927890492</v>
      </c>
      <c r="D82" s="343">
        <v>-541.18560383424301</v>
      </c>
      <c r="E82" s="343">
        <v>-659.583064941467</v>
      </c>
      <c r="F82" s="343">
        <v>-613.26223623895498</v>
      </c>
      <c r="G82" s="343">
        <v>-715.30062313318297</v>
      </c>
      <c r="H82" s="343">
        <v>-568.32391452054298</v>
      </c>
      <c r="I82" s="343">
        <v>-553.90640248507509</v>
      </c>
      <c r="J82" s="343">
        <v>-535.66710745780802</v>
      </c>
    </row>
    <row r="83" spans="1:10" s="29" customFormat="1" ht="13.9" customHeight="1">
      <c r="A83" s="342" t="s">
        <v>591</v>
      </c>
      <c r="B83" s="542">
        <v>7.7590699999999995</v>
      </c>
      <c r="C83" s="343">
        <v>-1.53691</v>
      </c>
      <c r="D83" s="343">
        <v>5.6523000000000003</v>
      </c>
      <c r="E83" s="343">
        <v>8.4784699999999997</v>
      </c>
      <c r="F83" s="343">
        <v>8.4784599999999983</v>
      </c>
      <c r="G83" s="343">
        <v>8.1321499999999993</v>
      </c>
      <c r="H83" s="343">
        <v>8.1321499999999993</v>
      </c>
      <c r="I83" s="343">
        <v>8.1321499999999993</v>
      </c>
      <c r="J83" s="343">
        <v>8.1321499999999993</v>
      </c>
    </row>
    <row r="84" spans="1:10" s="29" customFormat="1" ht="13.9" customHeight="1">
      <c r="A84" s="342" t="s">
        <v>592</v>
      </c>
      <c r="B84" s="542">
        <v>-399.69703934869011</v>
      </c>
      <c r="C84" s="343">
        <v>-366.60916042906706</v>
      </c>
      <c r="D84" s="343">
        <v>-385.5375504539814</v>
      </c>
      <c r="E84" s="343">
        <v>-374.63034487045036</v>
      </c>
      <c r="F84" s="343">
        <v>-352.99829151713055</v>
      </c>
      <c r="G84" s="343">
        <v>-345.36833990426879</v>
      </c>
      <c r="H84" s="343">
        <v>-305.36640330933096</v>
      </c>
      <c r="I84" s="343">
        <v>-327.5753617167</v>
      </c>
      <c r="J84" s="343">
        <v>-287.83289323921804</v>
      </c>
    </row>
    <row r="85" spans="1:10" s="29" customFormat="1" ht="13.9" customHeight="1">
      <c r="A85" s="1459" t="s">
        <v>94</v>
      </c>
      <c r="B85" s="573">
        <v>-1519.3265555358998</v>
      </c>
      <c r="C85" s="341">
        <v>-1468.4099383514795</v>
      </c>
      <c r="D85" s="341">
        <v>-1370.9057683738856</v>
      </c>
      <c r="E85" s="341">
        <v>-1486.5241609213883</v>
      </c>
      <c r="F85" s="341">
        <v>-1446.1631123130346</v>
      </c>
      <c r="G85" s="341">
        <v>-1483.2137611147468</v>
      </c>
      <c r="H85" s="341">
        <v>-1260.4315222298201</v>
      </c>
      <c r="I85" s="341">
        <v>-1316.456308039106</v>
      </c>
      <c r="J85" s="341">
        <v>-1237.4484835850021</v>
      </c>
    </row>
    <row r="86" spans="1:10" s="29" customFormat="1" ht="13.9" customHeight="1">
      <c r="A86" s="342" t="s">
        <v>593</v>
      </c>
      <c r="B86" s="542">
        <v>-104.5893428373947</v>
      </c>
      <c r="C86" s="343">
        <v>-132.39217723178299</v>
      </c>
      <c r="D86" s="343">
        <v>-103.479421782617</v>
      </c>
      <c r="E86" s="343">
        <v>-102.23722580561899</v>
      </c>
      <c r="F86" s="343">
        <v>-95.174394373677004</v>
      </c>
      <c r="G86" s="343">
        <v>-112.62675135985999</v>
      </c>
      <c r="H86" s="343">
        <v>-110.50128354973401</v>
      </c>
      <c r="I86" s="343">
        <v>-117.87502147868301</v>
      </c>
      <c r="J86" s="343">
        <v>-122.71396405933798</v>
      </c>
    </row>
    <row r="87" spans="1:10" s="29" customFormat="1" ht="13.9" customHeight="1">
      <c r="A87" s="342" t="s">
        <v>594</v>
      </c>
      <c r="B87" s="542">
        <v>0</v>
      </c>
      <c r="C87" s="343">
        <v>-7.7003699999999995</v>
      </c>
      <c r="D87" s="343">
        <v>0</v>
      </c>
      <c r="E87" s="343">
        <v>0</v>
      </c>
      <c r="F87" s="343">
        <v>0</v>
      </c>
      <c r="G87" s="343">
        <v>-48.919530000000002</v>
      </c>
      <c r="H87" s="343">
        <v>0</v>
      </c>
      <c r="I87" s="343">
        <v>1.478874</v>
      </c>
      <c r="J87" s="343">
        <v>-0.62611099999999997</v>
      </c>
    </row>
    <row r="88" spans="1:10" s="29" customFormat="1" ht="13.9" customHeight="1">
      <c r="A88" s="1459" t="s">
        <v>595</v>
      </c>
      <c r="B88" s="573">
        <v>-104.5893428373947</v>
      </c>
      <c r="C88" s="341">
        <v>-140.09254723178299</v>
      </c>
      <c r="D88" s="341">
        <v>-103.479421782617</v>
      </c>
      <c r="E88" s="341">
        <v>-102.23722580561899</v>
      </c>
      <c r="F88" s="341">
        <v>-95.174394373677004</v>
      </c>
      <c r="G88" s="341">
        <v>-161.54628135985996</v>
      </c>
      <c r="H88" s="341">
        <v>-110.50128354973401</v>
      </c>
      <c r="I88" s="341">
        <v>-116.39614747868301</v>
      </c>
      <c r="J88" s="341">
        <v>-123.34007505933799</v>
      </c>
    </row>
    <row r="89" spans="1:10" s="43" customFormat="1" ht="13.9" customHeight="1">
      <c r="A89" s="1460" t="s">
        <v>596</v>
      </c>
      <c r="B89" s="640">
        <v>-1623.9158983732946</v>
      </c>
      <c r="C89" s="641">
        <v>-1608.5024855832623</v>
      </c>
      <c r="D89" s="641">
        <v>-1474.3851901565026</v>
      </c>
      <c r="E89" s="641">
        <v>-1588.7613867270074</v>
      </c>
      <c r="F89" s="641">
        <v>-1541.3375066867118</v>
      </c>
      <c r="G89" s="641">
        <v>-1644.7600424746067</v>
      </c>
      <c r="H89" s="641">
        <v>-1370.932805779554</v>
      </c>
      <c r="I89" s="641">
        <v>-1432.8524555177889</v>
      </c>
      <c r="J89" s="641">
        <v>-1360.7885586443401</v>
      </c>
    </row>
    <row r="90" spans="1:10" s="45" customFormat="1" ht="7.5" customHeight="1">
      <c r="A90" s="262"/>
      <c r="B90" s="263"/>
      <c r="C90" s="263"/>
      <c r="D90" s="263"/>
      <c r="E90" s="263"/>
      <c r="F90" s="263"/>
      <c r="G90" s="263"/>
      <c r="H90" s="263"/>
      <c r="I90" s="642"/>
      <c r="J90" s="642"/>
    </row>
    <row r="91" spans="1:10" s="29" customFormat="1" ht="13.9" customHeight="1">
      <c r="A91" s="1459" t="s">
        <v>597</v>
      </c>
      <c r="B91" s="573">
        <v>1878.9549764379999</v>
      </c>
      <c r="C91" s="341">
        <v>1928</v>
      </c>
      <c r="D91" s="341">
        <v>1754</v>
      </c>
      <c r="E91" s="341">
        <v>1635</v>
      </c>
      <c r="F91" s="341">
        <v>1593</v>
      </c>
      <c r="G91" s="341">
        <v>1573</v>
      </c>
      <c r="H91" s="341">
        <v>1524</v>
      </c>
      <c r="I91" s="341">
        <v>1492.8</v>
      </c>
      <c r="J91" s="341">
        <v>1458.2</v>
      </c>
    </row>
    <row r="92" spans="1:10" s="45" customFormat="1" ht="7.5" customHeight="1">
      <c r="A92" s="262"/>
      <c r="B92" s="264"/>
      <c r="C92" s="264"/>
      <c r="D92" s="264"/>
      <c r="E92" s="264"/>
      <c r="F92" s="264"/>
      <c r="G92" s="264"/>
      <c r="H92" s="264"/>
      <c r="I92" s="264"/>
      <c r="J92" s="264"/>
    </row>
    <row r="93" spans="1:10" s="49" customFormat="1" ht="13.9" customHeight="1">
      <c r="A93" s="1784" t="s">
        <v>598</v>
      </c>
      <c r="B93" s="1784"/>
      <c r="C93" s="1784"/>
      <c r="D93" s="1784"/>
      <c r="E93" s="1784"/>
      <c r="F93" s="1784"/>
      <c r="G93" s="1784"/>
      <c r="H93" s="1784"/>
      <c r="I93" s="1784"/>
      <c r="J93" s="1784"/>
    </row>
    <row r="94" spans="1:10" s="53" customFormat="1"/>
  </sheetData>
  <sheetProtection insertRows="0" deleteRows="0"/>
  <mergeCells count="4">
    <mergeCell ref="A53:J53"/>
    <mergeCell ref="A93:J93"/>
    <mergeCell ref="A75:H75"/>
    <mergeCell ref="A76:J76"/>
  </mergeCells>
  <pageMargins left="0.86614173228346458" right="0.86614173228346458" top="0.6692913385826772" bottom="0.39370078740157483" header="0.51181102362204722" footer="0"/>
  <pageSetup paperSize="9" fitToHeight="0" orientation="portrait" r:id="rId1"/>
  <headerFooter scaleWithDoc="0">
    <oddHeader>&amp;L&amp;"Arial,Normal"&amp;8FACTBOOK DNB – 1Q25&amp;R&amp;8CHAPTER 1 – DNB GROUP</oddHeader>
  </headerFooter>
  <rowBreaks count="1" manualBreakCount="1">
    <brk id="54" max="9" man="1"/>
  </rowBreaks>
  <drawing r:id="rId2"/>
  <legacyDrawing r:id="rId3"/>
  <controls>
    <mc:AlternateContent xmlns:mc="http://schemas.openxmlformats.org/markup-compatibility/2006">
      <mc:Choice Requires="x14">
        <control shapeId="194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94561"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c36b1e0043b26d5275b6ee3416f06ee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a5663d61fab8d5584dbd6fc8f98a95"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20FCB9-A683-4226-9E24-11E988A4FD96}">
  <ds:schemaRefs>
    <ds:schemaRef ds:uri="31646d07-fb8c-42b5-b229-38dd15be0085"/>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86a513d9-9f3b-4981-8f60-2f916567fe08"/>
  </ds:schemaRefs>
</ds:datastoreItem>
</file>

<file path=customXml/itemProps2.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3.xml><?xml version="1.0" encoding="utf-8"?>
<ds:datastoreItem xmlns:ds="http://schemas.openxmlformats.org/officeDocument/2006/customXml" ds:itemID="{C18A0915-B114-4E7B-9CF4-CC3ED88337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24</vt:i4>
      </vt:variant>
    </vt:vector>
  </HeadingPairs>
  <TitlesOfParts>
    <vt:vector size="56" baseType="lpstr">
      <vt:lpstr>Front page</vt:lpstr>
      <vt:lpstr>Contact info</vt:lpstr>
      <vt:lpstr>Carnegie</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Data_PC</vt:lpstr>
      <vt:lpstr>PC</vt:lpstr>
      <vt:lpstr>CCN</vt:lpstr>
      <vt:lpstr>Data_BCN</vt:lpstr>
      <vt:lpstr>LCIC</vt:lpstr>
      <vt:lpstr>Data_LCI</vt:lpstr>
      <vt:lpstr>Other</vt:lpstr>
      <vt:lpstr>Markets</vt:lpstr>
      <vt:lpstr>Life</vt:lpstr>
      <vt:lpstr>Asset Man.</vt:lpstr>
      <vt:lpstr>CHAPTER 3</vt:lpstr>
      <vt:lpstr>Norw.economy</vt:lpstr>
      <vt:lpstr>'Asset Man.'!Utskriftsområde</vt:lpstr>
      <vt:lpstr>Cap.adeq!Utskriftsområde</vt:lpstr>
      <vt:lpstr>CCN!Utskriftsområde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LCIC!Utskriftsområde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Harkjerr, Bente</cp:lastModifiedBy>
  <cp:revision/>
  <dcterms:created xsi:type="dcterms:W3CDTF">2022-05-04T06:41:21Z</dcterms:created>
  <dcterms:modified xsi:type="dcterms:W3CDTF">2025-05-06T12:35:41Z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